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aid\Downloads\"/>
    </mc:Choice>
  </mc:AlternateContent>
  <xr:revisionPtr revIDLastSave="0" documentId="13_ncr:1_{32485988-EB0F-4DDC-A651-5912C0E509D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Amount_Real">'SYS DATA'!$G$2:$G$7624</definedName>
    <definedName name="Cust_Ref">'SYS DATA'!$C$2:$C$7624</definedName>
    <definedName name="customerType">'SYS DATA'!$C$2:$E$7624</definedName>
    <definedName name="SysData">'SYS DATA'!$C$2:$F$7624</definedName>
    <definedName name="Type">'SYS DATA'!$E$2:$E$7624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J712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31" i="8"/>
  <c r="H2832" i="8"/>
  <c r="H2833" i="8"/>
  <c r="H2834" i="8"/>
  <c r="H2835" i="8"/>
  <c r="H2836" i="8"/>
  <c r="H2837" i="8"/>
  <c r="H2838" i="8"/>
  <c r="H2839" i="8"/>
  <c r="H2840" i="8"/>
  <c r="H2841" i="8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H2858" i="8"/>
  <c r="H2859" i="8"/>
  <c r="H2860" i="8"/>
  <c r="H2861" i="8"/>
  <c r="H2862" i="8"/>
  <c r="H2863" i="8"/>
  <c r="H2864" i="8"/>
  <c r="H2865" i="8"/>
  <c r="H2866" i="8"/>
  <c r="H2867" i="8"/>
  <c r="H2868" i="8"/>
  <c r="H2869" i="8"/>
  <c r="H2870" i="8"/>
  <c r="H2871" i="8"/>
  <c r="H2872" i="8"/>
  <c r="H2873" i="8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H2890" i="8"/>
  <c r="H2891" i="8"/>
  <c r="H2892" i="8"/>
  <c r="H2893" i="8"/>
  <c r="H2894" i="8"/>
  <c r="H2895" i="8"/>
  <c r="H2896" i="8"/>
  <c r="H2897" i="8"/>
  <c r="H2898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931" i="8"/>
  <c r="H2932" i="8"/>
  <c r="H2933" i="8"/>
  <c r="H2934" i="8"/>
  <c r="H2935" i="8"/>
  <c r="H2936" i="8"/>
  <c r="H2937" i="8"/>
  <c r="H2938" i="8"/>
  <c r="H2939" i="8"/>
  <c r="H2940" i="8"/>
  <c r="H2941" i="8"/>
  <c r="H2942" i="8"/>
  <c r="H2943" i="8"/>
  <c r="H2944" i="8"/>
  <c r="H2945" i="8"/>
  <c r="H2946" i="8"/>
  <c r="H2947" i="8"/>
  <c r="H2948" i="8"/>
  <c r="H2949" i="8"/>
  <c r="H2950" i="8"/>
  <c r="H2951" i="8"/>
  <c r="H2952" i="8"/>
  <c r="H2953" i="8"/>
  <c r="H2954" i="8"/>
  <c r="H2955" i="8"/>
  <c r="H2956" i="8"/>
  <c r="H2957" i="8"/>
  <c r="H2958" i="8"/>
  <c r="H2959" i="8"/>
  <c r="H2960" i="8"/>
  <c r="H2961" i="8"/>
  <c r="H2962" i="8"/>
  <c r="H2963" i="8"/>
  <c r="H2964" i="8"/>
  <c r="H2965" i="8"/>
  <c r="H2966" i="8"/>
  <c r="H2967" i="8"/>
  <c r="H2968" i="8"/>
  <c r="H2969" i="8"/>
  <c r="H2970" i="8"/>
  <c r="H2971" i="8"/>
  <c r="H2972" i="8"/>
  <c r="H2973" i="8"/>
  <c r="H2974" i="8"/>
  <c r="H2975" i="8"/>
  <c r="H2976" i="8"/>
  <c r="H2977" i="8"/>
  <c r="H2978" i="8"/>
  <c r="H2979" i="8"/>
  <c r="H2980" i="8"/>
  <c r="H2981" i="8"/>
  <c r="H2982" i="8"/>
  <c r="H2983" i="8"/>
  <c r="H2984" i="8"/>
  <c r="H2985" i="8"/>
  <c r="H2986" i="8"/>
  <c r="H2987" i="8"/>
  <c r="H2988" i="8"/>
  <c r="H2989" i="8"/>
  <c r="H2990" i="8"/>
  <c r="H2991" i="8"/>
  <c r="H2992" i="8"/>
  <c r="H2993" i="8"/>
  <c r="H2994" i="8"/>
  <c r="H2995" i="8"/>
  <c r="H2996" i="8"/>
  <c r="H2997" i="8"/>
  <c r="H2998" i="8"/>
  <c r="H2999" i="8"/>
  <c r="H3000" i="8"/>
  <c r="H3001" i="8"/>
  <c r="H3002" i="8"/>
  <c r="H3003" i="8"/>
  <c r="H3004" i="8"/>
  <c r="H3005" i="8"/>
  <c r="H3006" i="8"/>
  <c r="H3007" i="8"/>
  <c r="H3008" i="8"/>
  <c r="H3009" i="8"/>
  <c r="H3010" i="8"/>
  <c r="H3011" i="8"/>
  <c r="H3012" i="8"/>
  <c r="H3013" i="8"/>
  <c r="H3014" i="8"/>
  <c r="H3015" i="8"/>
  <c r="H3016" i="8"/>
  <c r="H3017" i="8"/>
  <c r="H3018" i="8"/>
  <c r="H3019" i="8"/>
  <c r="H3020" i="8"/>
  <c r="H3021" i="8"/>
  <c r="H3022" i="8"/>
  <c r="H3023" i="8"/>
  <c r="H3024" i="8"/>
  <c r="H3025" i="8"/>
  <c r="H3026" i="8"/>
  <c r="H3027" i="8"/>
  <c r="H3028" i="8"/>
  <c r="H3029" i="8"/>
  <c r="H3030" i="8"/>
  <c r="H3031" i="8"/>
  <c r="H3032" i="8"/>
  <c r="H3033" i="8"/>
  <c r="H3034" i="8"/>
  <c r="H3035" i="8"/>
  <c r="H3036" i="8"/>
  <c r="H3037" i="8"/>
  <c r="H3038" i="8"/>
  <c r="H3039" i="8"/>
  <c r="H3040" i="8"/>
  <c r="H3041" i="8"/>
  <c r="H3042" i="8"/>
  <c r="H3043" i="8"/>
  <c r="H3044" i="8"/>
  <c r="H3045" i="8"/>
  <c r="H3046" i="8"/>
  <c r="H3047" i="8"/>
  <c r="H3048" i="8"/>
  <c r="H3049" i="8"/>
  <c r="H3050" i="8"/>
  <c r="H3051" i="8"/>
  <c r="H3052" i="8"/>
  <c r="H3053" i="8"/>
  <c r="H3054" i="8"/>
  <c r="H3055" i="8"/>
  <c r="H3056" i="8"/>
  <c r="H3057" i="8"/>
  <c r="H3058" i="8"/>
  <c r="H3059" i="8"/>
  <c r="H3060" i="8"/>
  <c r="H3061" i="8"/>
  <c r="H3062" i="8"/>
  <c r="H3063" i="8"/>
  <c r="H3064" i="8"/>
  <c r="H3065" i="8"/>
  <c r="H3066" i="8"/>
  <c r="H3067" i="8"/>
  <c r="H3068" i="8"/>
  <c r="H3069" i="8"/>
  <c r="H3070" i="8"/>
  <c r="H3071" i="8"/>
  <c r="H3072" i="8"/>
  <c r="H3073" i="8"/>
  <c r="H3074" i="8"/>
  <c r="H3075" i="8"/>
  <c r="H3076" i="8"/>
  <c r="H3077" i="8"/>
  <c r="H3078" i="8"/>
  <c r="H3079" i="8"/>
  <c r="H3080" i="8"/>
  <c r="H3081" i="8"/>
  <c r="H3082" i="8"/>
  <c r="H3083" i="8"/>
  <c r="H3084" i="8"/>
  <c r="H3085" i="8"/>
  <c r="H3086" i="8"/>
  <c r="H3087" i="8"/>
  <c r="H3088" i="8"/>
  <c r="H3089" i="8"/>
  <c r="H3090" i="8"/>
  <c r="H3091" i="8"/>
  <c r="H3092" i="8"/>
  <c r="H3093" i="8"/>
  <c r="H3094" i="8"/>
  <c r="H3095" i="8"/>
  <c r="H3096" i="8"/>
  <c r="H3097" i="8"/>
  <c r="H3098" i="8"/>
  <c r="H3099" i="8"/>
  <c r="H3100" i="8"/>
  <c r="H3101" i="8"/>
  <c r="H3102" i="8"/>
  <c r="H3103" i="8"/>
  <c r="H3104" i="8"/>
  <c r="H3105" i="8"/>
  <c r="H3106" i="8"/>
  <c r="H3107" i="8"/>
  <c r="H3108" i="8"/>
  <c r="H3109" i="8"/>
  <c r="H3110" i="8"/>
  <c r="H3111" i="8"/>
  <c r="H3112" i="8"/>
  <c r="H3113" i="8"/>
  <c r="H3114" i="8"/>
  <c r="H3115" i="8"/>
  <c r="H3116" i="8"/>
  <c r="H3117" i="8"/>
  <c r="H3118" i="8"/>
  <c r="H3119" i="8"/>
  <c r="H3120" i="8"/>
  <c r="H3121" i="8"/>
  <c r="H3122" i="8"/>
  <c r="H3123" i="8"/>
  <c r="H3124" i="8"/>
  <c r="H3125" i="8"/>
  <c r="H3126" i="8"/>
  <c r="H3127" i="8"/>
  <c r="H3128" i="8"/>
  <c r="H3129" i="8"/>
  <c r="H3130" i="8"/>
  <c r="H3131" i="8"/>
  <c r="H3132" i="8"/>
  <c r="H3133" i="8"/>
  <c r="H3134" i="8"/>
  <c r="H3135" i="8"/>
  <c r="H3136" i="8"/>
  <c r="H3137" i="8"/>
  <c r="H3138" i="8"/>
  <c r="H3139" i="8"/>
  <c r="H3140" i="8"/>
  <c r="H3141" i="8"/>
  <c r="H3142" i="8"/>
  <c r="H3143" i="8"/>
  <c r="H3144" i="8"/>
  <c r="H3145" i="8"/>
  <c r="H3146" i="8"/>
  <c r="H3147" i="8"/>
  <c r="H3148" i="8"/>
  <c r="H3149" i="8"/>
  <c r="H3150" i="8"/>
  <c r="H3151" i="8"/>
  <c r="H3152" i="8"/>
  <c r="H3153" i="8"/>
  <c r="H3154" i="8"/>
  <c r="H3155" i="8"/>
  <c r="H3156" i="8"/>
  <c r="H3157" i="8"/>
  <c r="H3158" i="8"/>
  <c r="H3159" i="8"/>
  <c r="H3160" i="8"/>
  <c r="H3161" i="8"/>
  <c r="H3162" i="8"/>
  <c r="H3163" i="8"/>
  <c r="H3164" i="8"/>
  <c r="H3165" i="8"/>
  <c r="H3166" i="8"/>
  <c r="H3167" i="8"/>
  <c r="H3168" i="8"/>
  <c r="H3169" i="8"/>
  <c r="H3170" i="8"/>
  <c r="H3171" i="8"/>
  <c r="H3172" i="8"/>
  <c r="H3173" i="8"/>
  <c r="H3174" i="8"/>
  <c r="H3175" i="8"/>
  <c r="H3176" i="8"/>
  <c r="H3177" i="8"/>
  <c r="H3178" i="8"/>
  <c r="H3179" i="8"/>
  <c r="H3180" i="8"/>
  <c r="H3181" i="8"/>
  <c r="H3182" i="8"/>
  <c r="H3183" i="8"/>
  <c r="H3184" i="8"/>
  <c r="H3185" i="8"/>
  <c r="H3186" i="8"/>
  <c r="H3187" i="8"/>
  <c r="H3188" i="8"/>
  <c r="H3189" i="8"/>
  <c r="H3190" i="8"/>
  <c r="H3191" i="8"/>
  <c r="H3192" i="8"/>
  <c r="H3193" i="8"/>
  <c r="H3194" i="8"/>
  <c r="H3195" i="8"/>
  <c r="H3196" i="8"/>
  <c r="H3197" i="8"/>
  <c r="H3198" i="8"/>
  <c r="H3199" i="8"/>
  <c r="H3200" i="8"/>
  <c r="H3201" i="8"/>
  <c r="H3202" i="8"/>
  <c r="H3203" i="8"/>
  <c r="H3204" i="8"/>
  <c r="H3205" i="8"/>
  <c r="H3206" i="8"/>
  <c r="H3207" i="8"/>
  <c r="H3208" i="8"/>
  <c r="H3209" i="8"/>
  <c r="H3210" i="8"/>
  <c r="H3211" i="8"/>
  <c r="H3212" i="8"/>
  <c r="H3213" i="8"/>
  <c r="H3214" i="8"/>
  <c r="H3215" i="8"/>
  <c r="H3216" i="8"/>
  <c r="H3217" i="8"/>
  <c r="H3218" i="8"/>
  <c r="H3219" i="8"/>
  <c r="H3220" i="8"/>
  <c r="H3221" i="8"/>
  <c r="H3222" i="8"/>
  <c r="H3223" i="8"/>
  <c r="H3224" i="8"/>
  <c r="H3225" i="8"/>
  <c r="H3226" i="8"/>
  <c r="H3227" i="8"/>
  <c r="H3228" i="8"/>
  <c r="H3229" i="8"/>
  <c r="H3230" i="8"/>
  <c r="H3231" i="8"/>
  <c r="H3232" i="8"/>
  <c r="H3233" i="8"/>
  <c r="H3234" i="8"/>
  <c r="H3235" i="8"/>
  <c r="H3236" i="8"/>
  <c r="H3237" i="8"/>
  <c r="H3238" i="8"/>
  <c r="H3239" i="8"/>
  <c r="H3240" i="8"/>
  <c r="H3241" i="8"/>
  <c r="H3242" i="8"/>
  <c r="H3243" i="8"/>
  <c r="H3244" i="8"/>
  <c r="H3245" i="8"/>
  <c r="H3246" i="8"/>
  <c r="H3247" i="8"/>
  <c r="H3248" i="8"/>
  <c r="H3249" i="8"/>
  <c r="H3250" i="8"/>
  <c r="H3251" i="8"/>
  <c r="H3252" i="8"/>
  <c r="H3253" i="8"/>
  <c r="H3254" i="8"/>
  <c r="H3255" i="8"/>
  <c r="H3256" i="8"/>
  <c r="H3257" i="8"/>
  <c r="H3258" i="8"/>
  <c r="H3259" i="8"/>
  <c r="H3260" i="8"/>
  <c r="H3261" i="8"/>
  <c r="H3262" i="8"/>
  <c r="H3263" i="8"/>
  <c r="H3264" i="8"/>
  <c r="H3265" i="8"/>
  <c r="H3266" i="8"/>
  <c r="H3267" i="8"/>
  <c r="H3268" i="8"/>
  <c r="H3269" i="8"/>
  <c r="H3270" i="8"/>
  <c r="H3271" i="8"/>
  <c r="H3272" i="8"/>
  <c r="H3273" i="8"/>
  <c r="H3274" i="8"/>
  <c r="H3275" i="8"/>
  <c r="H3276" i="8"/>
  <c r="H3277" i="8"/>
  <c r="H3278" i="8"/>
  <c r="H3279" i="8"/>
  <c r="H3280" i="8"/>
  <c r="H3281" i="8"/>
  <c r="H3282" i="8"/>
  <c r="H3283" i="8"/>
  <c r="H3284" i="8"/>
  <c r="H3285" i="8"/>
  <c r="H3286" i="8"/>
  <c r="H3287" i="8"/>
  <c r="H3288" i="8"/>
  <c r="H3289" i="8"/>
  <c r="H3290" i="8"/>
  <c r="H3291" i="8"/>
  <c r="H3292" i="8"/>
  <c r="H3293" i="8"/>
  <c r="H3294" i="8"/>
  <c r="H3295" i="8"/>
  <c r="H3296" i="8"/>
  <c r="H3297" i="8"/>
  <c r="H3298" i="8"/>
  <c r="H3299" i="8"/>
  <c r="H3300" i="8"/>
  <c r="H3301" i="8"/>
  <c r="H3302" i="8"/>
  <c r="H3303" i="8"/>
  <c r="H3304" i="8"/>
  <c r="H3305" i="8"/>
  <c r="H3306" i="8"/>
  <c r="H3307" i="8"/>
  <c r="H3308" i="8"/>
  <c r="H3309" i="8"/>
  <c r="H3310" i="8"/>
  <c r="H3311" i="8"/>
  <c r="H3312" i="8"/>
  <c r="H3313" i="8"/>
  <c r="H3314" i="8"/>
  <c r="H3315" i="8"/>
  <c r="H3316" i="8"/>
  <c r="H3317" i="8"/>
  <c r="H3318" i="8"/>
  <c r="H3319" i="8"/>
  <c r="H3320" i="8"/>
  <c r="H3321" i="8"/>
  <c r="H3322" i="8"/>
  <c r="H3323" i="8"/>
  <c r="H3324" i="8"/>
  <c r="H3325" i="8"/>
  <c r="H3326" i="8"/>
  <c r="H3327" i="8"/>
  <c r="H3328" i="8"/>
  <c r="H3329" i="8"/>
  <c r="H3330" i="8"/>
  <c r="H3331" i="8"/>
  <c r="H3332" i="8"/>
  <c r="H3333" i="8"/>
  <c r="H3334" i="8"/>
  <c r="H3335" i="8"/>
  <c r="H3336" i="8"/>
  <c r="H3337" i="8"/>
  <c r="H3338" i="8"/>
  <c r="H3339" i="8"/>
  <c r="H3340" i="8"/>
  <c r="H3341" i="8"/>
  <c r="H3342" i="8"/>
  <c r="H3343" i="8"/>
  <c r="H3344" i="8"/>
  <c r="H3345" i="8"/>
  <c r="H3346" i="8"/>
  <c r="H3347" i="8"/>
  <c r="H3348" i="8"/>
  <c r="H3349" i="8"/>
  <c r="H3350" i="8"/>
  <c r="H3351" i="8"/>
  <c r="H3352" i="8"/>
  <c r="H3353" i="8"/>
  <c r="H3354" i="8"/>
  <c r="H3355" i="8"/>
  <c r="H3356" i="8"/>
  <c r="H3357" i="8"/>
  <c r="H3358" i="8"/>
  <c r="H3359" i="8"/>
  <c r="H3360" i="8"/>
  <c r="H3361" i="8"/>
  <c r="H3362" i="8"/>
  <c r="H3363" i="8"/>
  <c r="H3364" i="8"/>
  <c r="H3365" i="8"/>
  <c r="H3366" i="8"/>
  <c r="H3367" i="8"/>
  <c r="H3368" i="8"/>
  <c r="H3369" i="8"/>
  <c r="H3370" i="8"/>
  <c r="H3371" i="8"/>
  <c r="H3372" i="8"/>
  <c r="H3373" i="8"/>
  <c r="H3374" i="8"/>
  <c r="H3375" i="8"/>
  <c r="H3376" i="8"/>
  <c r="H3377" i="8"/>
  <c r="H3378" i="8"/>
  <c r="H3379" i="8"/>
  <c r="H3380" i="8"/>
  <c r="H3381" i="8"/>
  <c r="H3382" i="8"/>
  <c r="H3383" i="8"/>
  <c r="H3384" i="8"/>
  <c r="H3385" i="8"/>
  <c r="H3386" i="8"/>
  <c r="H3387" i="8"/>
  <c r="H3388" i="8"/>
  <c r="H3389" i="8"/>
  <c r="H3390" i="8"/>
  <c r="H3391" i="8"/>
  <c r="H3392" i="8"/>
  <c r="H3393" i="8"/>
  <c r="H3394" i="8"/>
  <c r="H3395" i="8"/>
  <c r="H3396" i="8"/>
  <c r="H3397" i="8"/>
  <c r="H3398" i="8"/>
  <c r="H3399" i="8"/>
  <c r="H3400" i="8"/>
  <c r="H3401" i="8"/>
  <c r="H3402" i="8"/>
  <c r="H3403" i="8"/>
  <c r="H3404" i="8"/>
  <c r="H3405" i="8"/>
  <c r="H3406" i="8"/>
  <c r="H3407" i="8"/>
  <c r="H3408" i="8"/>
  <c r="H3409" i="8"/>
  <c r="H3410" i="8"/>
  <c r="H3411" i="8"/>
  <c r="H3412" i="8"/>
  <c r="H3413" i="8"/>
  <c r="H3414" i="8"/>
  <c r="H3415" i="8"/>
  <c r="H3416" i="8"/>
  <c r="H3417" i="8"/>
  <c r="H3418" i="8"/>
  <c r="H3419" i="8"/>
  <c r="H3420" i="8"/>
  <c r="H3421" i="8"/>
  <c r="H3422" i="8"/>
  <c r="H3423" i="8"/>
  <c r="H3424" i="8"/>
  <c r="H3425" i="8"/>
  <c r="H3426" i="8"/>
  <c r="H3427" i="8"/>
  <c r="H3428" i="8"/>
  <c r="H3429" i="8"/>
  <c r="H3430" i="8"/>
  <c r="H3431" i="8"/>
  <c r="H3432" i="8"/>
  <c r="H3433" i="8"/>
  <c r="H3434" i="8"/>
  <c r="H3435" i="8"/>
  <c r="H3436" i="8"/>
  <c r="H3437" i="8"/>
  <c r="H3438" i="8"/>
  <c r="H3439" i="8"/>
  <c r="H3440" i="8"/>
  <c r="H3441" i="8"/>
  <c r="H3442" i="8"/>
  <c r="H3443" i="8"/>
  <c r="H3444" i="8"/>
  <c r="H3445" i="8"/>
  <c r="H3446" i="8"/>
  <c r="H3447" i="8"/>
  <c r="H3448" i="8"/>
  <c r="H3449" i="8"/>
  <c r="H3450" i="8"/>
  <c r="H3451" i="8"/>
  <c r="H3452" i="8"/>
  <c r="H3453" i="8"/>
  <c r="H3454" i="8"/>
  <c r="H3455" i="8"/>
  <c r="H3456" i="8"/>
  <c r="H3457" i="8"/>
  <c r="H3458" i="8"/>
  <c r="H3459" i="8"/>
  <c r="H3460" i="8"/>
  <c r="H3461" i="8"/>
  <c r="H3462" i="8"/>
  <c r="H3463" i="8"/>
  <c r="H3464" i="8"/>
  <c r="H3465" i="8"/>
  <c r="H3466" i="8"/>
  <c r="H3467" i="8"/>
  <c r="H3468" i="8"/>
  <c r="H3469" i="8"/>
  <c r="H3470" i="8"/>
  <c r="H3471" i="8"/>
  <c r="H3472" i="8"/>
  <c r="H3473" i="8"/>
  <c r="H3474" i="8"/>
  <c r="H3475" i="8"/>
  <c r="H3476" i="8"/>
  <c r="H3477" i="8"/>
  <c r="H3478" i="8"/>
  <c r="H3479" i="8"/>
  <c r="H3480" i="8"/>
  <c r="H3481" i="8"/>
  <c r="H3482" i="8"/>
  <c r="H3483" i="8"/>
  <c r="H3484" i="8"/>
  <c r="H3485" i="8"/>
  <c r="H3486" i="8"/>
  <c r="H3487" i="8"/>
  <c r="H3488" i="8"/>
  <c r="H3489" i="8"/>
  <c r="H3490" i="8"/>
  <c r="H3491" i="8"/>
  <c r="H3492" i="8"/>
  <c r="H3493" i="8"/>
  <c r="H3494" i="8"/>
  <c r="H3495" i="8"/>
  <c r="H3496" i="8"/>
  <c r="H3497" i="8"/>
  <c r="H3498" i="8"/>
  <c r="H3499" i="8"/>
  <c r="H3500" i="8"/>
  <c r="H3501" i="8"/>
  <c r="H3502" i="8"/>
  <c r="H3503" i="8"/>
  <c r="H3504" i="8"/>
  <c r="H3505" i="8"/>
  <c r="H3506" i="8"/>
  <c r="H3507" i="8"/>
  <c r="H3508" i="8"/>
  <c r="H3509" i="8"/>
  <c r="H3510" i="8"/>
  <c r="H3511" i="8"/>
  <c r="H3512" i="8"/>
  <c r="H3513" i="8"/>
  <c r="H3514" i="8"/>
  <c r="H3515" i="8"/>
  <c r="H3516" i="8"/>
  <c r="H3517" i="8"/>
  <c r="H3518" i="8"/>
  <c r="H3519" i="8"/>
  <c r="H3520" i="8"/>
  <c r="H3521" i="8"/>
  <c r="H3522" i="8"/>
  <c r="H3523" i="8"/>
  <c r="H3524" i="8"/>
  <c r="H3525" i="8"/>
  <c r="H3526" i="8"/>
  <c r="H3527" i="8"/>
  <c r="H3528" i="8"/>
  <c r="H3529" i="8"/>
  <c r="H3530" i="8"/>
  <c r="H3531" i="8"/>
  <c r="H3532" i="8"/>
  <c r="H3533" i="8"/>
  <c r="H3534" i="8"/>
  <c r="H3535" i="8"/>
  <c r="H3536" i="8"/>
  <c r="H3537" i="8"/>
  <c r="H3538" i="8"/>
  <c r="H3539" i="8"/>
  <c r="H3540" i="8"/>
  <c r="H3541" i="8"/>
  <c r="H3542" i="8"/>
  <c r="H3543" i="8"/>
  <c r="H3544" i="8"/>
  <c r="H3545" i="8"/>
  <c r="H3546" i="8"/>
  <c r="H3547" i="8"/>
  <c r="H3548" i="8"/>
  <c r="H3549" i="8"/>
  <c r="H3550" i="8"/>
  <c r="H3551" i="8"/>
  <c r="H3552" i="8"/>
  <c r="H3553" i="8"/>
  <c r="H3554" i="8"/>
  <c r="H3555" i="8"/>
  <c r="H3556" i="8"/>
  <c r="H3557" i="8"/>
  <c r="H3558" i="8"/>
  <c r="H3559" i="8"/>
  <c r="H3560" i="8"/>
  <c r="H3561" i="8"/>
  <c r="H3562" i="8"/>
  <c r="H3563" i="8"/>
  <c r="H3564" i="8"/>
  <c r="H3565" i="8"/>
  <c r="H3566" i="8"/>
  <c r="H3567" i="8"/>
  <c r="H3568" i="8"/>
  <c r="H3569" i="8"/>
  <c r="H3570" i="8"/>
  <c r="H3571" i="8"/>
  <c r="H3572" i="8"/>
  <c r="H3573" i="8"/>
  <c r="H3574" i="8"/>
  <c r="H3575" i="8"/>
  <c r="H3576" i="8"/>
  <c r="H3577" i="8"/>
  <c r="H3578" i="8"/>
  <c r="H3579" i="8"/>
  <c r="H3580" i="8"/>
  <c r="H3581" i="8"/>
  <c r="H3582" i="8"/>
  <c r="H3583" i="8"/>
  <c r="H3584" i="8"/>
  <c r="H3585" i="8"/>
  <c r="H3586" i="8"/>
  <c r="H3587" i="8"/>
  <c r="H3588" i="8"/>
  <c r="H3589" i="8"/>
  <c r="H3590" i="8"/>
  <c r="H3591" i="8"/>
  <c r="H3592" i="8"/>
  <c r="H3593" i="8"/>
  <c r="H3594" i="8"/>
  <c r="H3595" i="8"/>
  <c r="H3596" i="8"/>
  <c r="H3597" i="8"/>
  <c r="H3598" i="8"/>
  <c r="H3599" i="8"/>
  <c r="H3600" i="8"/>
  <c r="H3601" i="8"/>
  <c r="H3602" i="8"/>
  <c r="H3603" i="8"/>
  <c r="H3604" i="8"/>
  <c r="H3605" i="8"/>
  <c r="H3606" i="8"/>
  <c r="H3607" i="8"/>
  <c r="H3608" i="8"/>
  <c r="H3609" i="8"/>
  <c r="H3610" i="8"/>
  <c r="H3611" i="8"/>
  <c r="H3612" i="8"/>
  <c r="H3613" i="8"/>
  <c r="H3614" i="8"/>
  <c r="H3615" i="8"/>
  <c r="H3616" i="8"/>
  <c r="H3617" i="8"/>
  <c r="H3618" i="8"/>
  <c r="H3619" i="8"/>
  <c r="H3620" i="8"/>
  <c r="H3621" i="8"/>
  <c r="H3622" i="8"/>
  <c r="H3623" i="8"/>
  <c r="H3624" i="8"/>
  <c r="H3625" i="8"/>
  <c r="H3626" i="8"/>
  <c r="H3627" i="8"/>
  <c r="H3628" i="8"/>
  <c r="H3629" i="8"/>
  <c r="H3630" i="8"/>
  <c r="H3631" i="8"/>
  <c r="H3632" i="8"/>
  <c r="H3633" i="8"/>
  <c r="H3634" i="8"/>
  <c r="H3635" i="8"/>
  <c r="H3636" i="8"/>
  <c r="H3637" i="8"/>
  <c r="H3638" i="8"/>
  <c r="H3639" i="8"/>
  <c r="H3640" i="8"/>
  <c r="H3641" i="8"/>
  <c r="H3642" i="8"/>
  <c r="H3643" i="8"/>
  <c r="H3644" i="8"/>
  <c r="H3645" i="8"/>
  <c r="H3646" i="8"/>
  <c r="H3647" i="8"/>
  <c r="H3648" i="8"/>
  <c r="H3649" i="8"/>
  <c r="H3650" i="8"/>
  <c r="H3651" i="8"/>
  <c r="H3652" i="8"/>
  <c r="H3653" i="8"/>
  <c r="H3654" i="8"/>
  <c r="H3655" i="8"/>
  <c r="H3656" i="8"/>
  <c r="H3657" i="8"/>
  <c r="H3658" i="8"/>
  <c r="H3659" i="8"/>
  <c r="H3660" i="8"/>
  <c r="H3661" i="8"/>
  <c r="H3662" i="8"/>
  <c r="H3663" i="8"/>
  <c r="H3664" i="8"/>
  <c r="H3665" i="8"/>
  <c r="H3666" i="8"/>
  <c r="H3667" i="8"/>
  <c r="H3668" i="8"/>
  <c r="H3669" i="8"/>
  <c r="H3670" i="8"/>
  <c r="H3671" i="8"/>
  <c r="H3672" i="8"/>
  <c r="H3673" i="8"/>
  <c r="H3674" i="8"/>
  <c r="H3675" i="8"/>
  <c r="H3676" i="8"/>
  <c r="H3677" i="8"/>
  <c r="H3678" i="8"/>
  <c r="H3679" i="8"/>
  <c r="H3680" i="8"/>
  <c r="H3681" i="8"/>
  <c r="H3682" i="8"/>
  <c r="H3683" i="8"/>
  <c r="H3684" i="8"/>
  <c r="H3685" i="8"/>
  <c r="H3686" i="8"/>
  <c r="H3687" i="8"/>
  <c r="H3688" i="8"/>
  <c r="H3689" i="8"/>
  <c r="H3690" i="8"/>
  <c r="H3691" i="8"/>
  <c r="H3692" i="8"/>
  <c r="H3693" i="8"/>
  <c r="H3694" i="8"/>
  <c r="H3695" i="8"/>
  <c r="H3696" i="8"/>
  <c r="H3697" i="8"/>
  <c r="H3698" i="8"/>
  <c r="H3699" i="8"/>
  <c r="H3700" i="8"/>
  <c r="H3701" i="8"/>
  <c r="H3702" i="8"/>
  <c r="H3703" i="8"/>
  <c r="H3704" i="8"/>
  <c r="H3705" i="8"/>
  <c r="H3706" i="8"/>
  <c r="H3707" i="8"/>
  <c r="H3708" i="8"/>
  <c r="H3709" i="8"/>
  <c r="H3710" i="8"/>
  <c r="H3711" i="8"/>
  <c r="H3712" i="8"/>
  <c r="H3713" i="8"/>
  <c r="H3714" i="8"/>
  <c r="H3715" i="8"/>
  <c r="H3716" i="8"/>
  <c r="H3717" i="8"/>
  <c r="H3718" i="8"/>
  <c r="H3719" i="8"/>
  <c r="H3720" i="8"/>
  <c r="H3721" i="8"/>
  <c r="H3722" i="8"/>
  <c r="H3723" i="8"/>
  <c r="H3724" i="8"/>
  <c r="H3725" i="8"/>
  <c r="H3726" i="8"/>
  <c r="H3727" i="8"/>
  <c r="H3728" i="8"/>
  <c r="H3729" i="8"/>
  <c r="H3730" i="8"/>
  <c r="H3731" i="8"/>
  <c r="H3732" i="8"/>
  <c r="H3733" i="8"/>
  <c r="H3734" i="8"/>
  <c r="H3735" i="8"/>
  <c r="H3736" i="8"/>
  <c r="H3737" i="8"/>
  <c r="H3738" i="8"/>
  <c r="H3739" i="8"/>
  <c r="H3740" i="8"/>
  <c r="H3741" i="8"/>
  <c r="H3742" i="8"/>
  <c r="H3743" i="8"/>
  <c r="H3744" i="8"/>
  <c r="H3745" i="8"/>
  <c r="H3746" i="8"/>
  <c r="H3747" i="8"/>
  <c r="H3748" i="8"/>
  <c r="H3749" i="8"/>
  <c r="H3750" i="8"/>
  <c r="H3751" i="8"/>
  <c r="H3752" i="8"/>
  <c r="H3753" i="8"/>
  <c r="H3754" i="8"/>
  <c r="H3755" i="8"/>
  <c r="H3756" i="8"/>
  <c r="H3757" i="8"/>
  <c r="H3758" i="8"/>
  <c r="H3759" i="8"/>
  <c r="H3760" i="8"/>
  <c r="H3761" i="8"/>
  <c r="H3762" i="8"/>
  <c r="H3763" i="8"/>
  <c r="H3764" i="8"/>
  <c r="H3765" i="8"/>
  <c r="H3766" i="8"/>
  <c r="H3767" i="8"/>
  <c r="H3768" i="8"/>
  <c r="H3769" i="8"/>
  <c r="H3770" i="8"/>
  <c r="H3771" i="8"/>
  <c r="H3772" i="8"/>
  <c r="H3773" i="8"/>
  <c r="H3774" i="8"/>
  <c r="H3775" i="8"/>
  <c r="H3776" i="8"/>
  <c r="H3777" i="8"/>
  <c r="H3778" i="8"/>
  <c r="H3779" i="8"/>
  <c r="H3780" i="8"/>
  <c r="H3781" i="8"/>
  <c r="H3782" i="8"/>
  <c r="H3783" i="8"/>
  <c r="H3784" i="8"/>
  <c r="H3785" i="8"/>
  <c r="H3786" i="8"/>
  <c r="H3787" i="8"/>
  <c r="H3788" i="8"/>
  <c r="H3789" i="8"/>
  <c r="H3790" i="8"/>
  <c r="H3791" i="8"/>
  <c r="H3792" i="8"/>
  <c r="H3793" i="8"/>
  <c r="H3794" i="8"/>
  <c r="H3795" i="8"/>
  <c r="H3796" i="8"/>
  <c r="H3797" i="8"/>
  <c r="H3798" i="8"/>
  <c r="H3799" i="8"/>
  <c r="H3800" i="8"/>
  <c r="H3801" i="8"/>
  <c r="H3802" i="8"/>
  <c r="H3803" i="8"/>
  <c r="H3804" i="8"/>
  <c r="H3805" i="8"/>
  <c r="H3806" i="8"/>
  <c r="H3807" i="8"/>
  <c r="H3808" i="8"/>
  <c r="H3809" i="8"/>
  <c r="H3810" i="8"/>
  <c r="H3811" i="8"/>
  <c r="H3812" i="8"/>
  <c r="H3813" i="8"/>
  <c r="H3814" i="8"/>
  <c r="H3815" i="8"/>
  <c r="H3816" i="8"/>
  <c r="H3817" i="8"/>
  <c r="H3818" i="8"/>
  <c r="H3819" i="8"/>
  <c r="H3820" i="8"/>
  <c r="H3821" i="8"/>
  <c r="H3822" i="8"/>
  <c r="H3823" i="8"/>
  <c r="H3824" i="8"/>
  <c r="H3825" i="8"/>
  <c r="H3826" i="8"/>
  <c r="H3827" i="8"/>
  <c r="H3828" i="8"/>
  <c r="H3829" i="8"/>
  <c r="H3830" i="8"/>
  <c r="H3831" i="8"/>
  <c r="H3832" i="8"/>
  <c r="H3833" i="8"/>
  <c r="H3834" i="8"/>
  <c r="H3835" i="8"/>
  <c r="H3836" i="8"/>
  <c r="H3837" i="8"/>
  <c r="H3838" i="8"/>
  <c r="H3839" i="8"/>
  <c r="H3840" i="8"/>
  <c r="H3841" i="8"/>
  <c r="H3842" i="8"/>
  <c r="H3843" i="8"/>
  <c r="H3844" i="8"/>
  <c r="H3845" i="8"/>
  <c r="H3846" i="8"/>
  <c r="H3847" i="8"/>
  <c r="H3848" i="8"/>
  <c r="H3849" i="8"/>
  <c r="H3850" i="8"/>
  <c r="H3851" i="8"/>
  <c r="H3852" i="8"/>
  <c r="H3853" i="8"/>
  <c r="H3854" i="8"/>
  <c r="H3855" i="8"/>
  <c r="H3856" i="8"/>
  <c r="H3857" i="8"/>
  <c r="H3858" i="8"/>
  <c r="H3859" i="8"/>
  <c r="H3860" i="8"/>
  <c r="H3861" i="8"/>
  <c r="H3862" i="8"/>
  <c r="H3863" i="8"/>
  <c r="H3864" i="8"/>
  <c r="H3865" i="8"/>
  <c r="H3866" i="8"/>
  <c r="H3867" i="8"/>
  <c r="H3868" i="8"/>
  <c r="H3869" i="8"/>
  <c r="H3870" i="8"/>
  <c r="H3871" i="8"/>
  <c r="H3872" i="8"/>
  <c r="H3873" i="8"/>
  <c r="H3874" i="8"/>
  <c r="H3875" i="8"/>
  <c r="H3876" i="8"/>
  <c r="H3877" i="8"/>
  <c r="H3878" i="8"/>
  <c r="H3879" i="8"/>
  <c r="H3880" i="8"/>
  <c r="H3881" i="8"/>
  <c r="H3882" i="8"/>
  <c r="H3883" i="8"/>
  <c r="H3884" i="8"/>
  <c r="H3885" i="8"/>
  <c r="H3886" i="8"/>
  <c r="H3887" i="8"/>
  <c r="H3888" i="8"/>
  <c r="H3889" i="8"/>
  <c r="H3890" i="8"/>
  <c r="H3891" i="8"/>
  <c r="H3892" i="8"/>
  <c r="H3893" i="8"/>
  <c r="H3894" i="8"/>
  <c r="H3895" i="8"/>
  <c r="H3896" i="8"/>
  <c r="H3897" i="8"/>
  <c r="H3898" i="8"/>
  <c r="H3899" i="8"/>
  <c r="H3900" i="8"/>
  <c r="H3901" i="8"/>
  <c r="H3902" i="8"/>
  <c r="H3903" i="8"/>
  <c r="H3904" i="8"/>
  <c r="H3905" i="8"/>
  <c r="H3906" i="8"/>
  <c r="H3907" i="8"/>
  <c r="H3908" i="8"/>
  <c r="H3909" i="8"/>
  <c r="H3910" i="8"/>
  <c r="H3911" i="8"/>
  <c r="H3912" i="8"/>
  <c r="H3913" i="8"/>
  <c r="H3914" i="8"/>
  <c r="H3915" i="8"/>
  <c r="H3916" i="8"/>
  <c r="H3917" i="8"/>
  <c r="H3918" i="8"/>
  <c r="H3919" i="8"/>
  <c r="H3920" i="8"/>
  <c r="H3921" i="8"/>
  <c r="H3922" i="8"/>
  <c r="H3923" i="8"/>
  <c r="H3924" i="8"/>
  <c r="H3925" i="8"/>
  <c r="H3926" i="8"/>
  <c r="H3927" i="8"/>
  <c r="H3928" i="8"/>
  <c r="H3929" i="8"/>
  <c r="H3930" i="8"/>
  <c r="H3931" i="8"/>
  <c r="H3932" i="8"/>
  <c r="H3933" i="8"/>
  <c r="H3934" i="8"/>
  <c r="H3935" i="8"/>
  <c r="H3936" i="8"/>
  <c r="H3937" i="8"/>
  <c r="H3938" i="8"/>
  <c r="H3939" i="8"/>
  <c r="H3940" i="8"/>
  <c r="H3941" i="8"/>
  <c r="H3942" i="8"/>
  <c r="H3943" i="8"/>
  <c r="H3944" i="8"/>
  <c r="H3945" i="8"/>
  <c r="H3946" i="8"/>
  <c r="H3947" i="8"/>
  <c r="H3948" i="8"/>
  <c r="H3949" i="8"/>
  <c r="H3950" i="8"/>
  <c r="H3951" i="8"/>
  <c r="H3952" i="8"/>
  <c r="H3953" i="8"/>
  <c r="H3954" i="8"/>
  <c r="H3955" i="8"/>
  <c r="H3956" i="8"/>
  <c r="H3957" i="8"/>
  <c r="H3958" i="8"/>
  <c r="H3959" i="8"/>
  <c r="H3960" i="8"/>
  <c r="H3961" i="8"/>
  <c r="H3962" i="8"/>
  <c r="H3963" i="8"/>
  <c r="H3964" i="8"/>
  <c r="H3965" i="8"/>
  <c r="H3966" i="8"/>
  <c r="H3967" i="8"/>
  <c r="H3968" i="8"/>
  <c r="H3969" i="8"/>
  <c r="H3970" i="8"/>
  <c r="H3971" i="8"/>
  <c r="H3972" i="8"/>
  <c r="H3973" i="8"/>
  <c r="H3974" i="8"/>
  <c r="H3975" i="8"/>
  <c r="H3976" i="8"/>
  <c r="H3977" i="8"/>
  <c r="H3978" i="8"/>
  <c r="H3979" i="8"/>
  <c r="H3980" i="8"/>
  <c r="H3981" i="8"/>
  <c r="H3982" i="8"/>
  <c r="H3983" i="8"/>
  <c r="H3984" i="8"/>
  <c r="H3985" i="8"/>
  <c r="H3986" i="8"/>
  <c r="H3987" i="8"/>
  <c r="H3988" i="8"/>
  <c r="H3989" i="8"/>
  <c r="H3990" i="8"/>
  <c r="H3991" i="8"/>
  <c r="H3992" i="8"/>
  <c r="H3993" i="8"/>
  <c r="H3994" i="8"/>
  <c r="H3995" i="8"/>
  <c r="H3996" i="8"/>
  <c r="H3997" i="8"/>
  <c r="H3998" i="8"/>
  <c r="H3999" i="8"/>
  <c r="H4000" i="8"/>
  <c r="H4001" i="8"/>
  <c r="H4002" i="8"/>
  <c r="H4003" i="8"/>
  <c r="H4004" i="8"/>
  <c r="H4005" i="8"/>
  <c r="H4006" i="8"/>
  <c r="H4007" i="8"/>
  <c r="H4008" i="8"/>
  <c r="H4009" i="8"/>
  <c r="H4010" i="8"/>
  <c r="H4011" i="8"/>
  <c r="H4012" i="8"/>
  <c r="H4013" i="8"/>
  <c r="H4014" i="8"/>
  <c r="H4015" i="8"/>
  <c r="H4016" i="8"/>
  <c r="H4017" i="8"/>
  <c r="H4018" i="8"/>
  <c r="H4019" i="8"/>
  <c r="H4020" i="8"/>
  <c r="H4021" i="8"/>
  <c r="H4022" i="8"/>
  <c r="H4023" i="8"/>
  <c r="H4024" i="8"/>
  <c r="H4025" i="8"/>
  <c r="H4026" i="8"/>
  <c r="H4027" i="8"/>
  <c r="H4028" i="8"/>
  <c r="H4029" i="8"/>
  <c r="H4030" i="8"/>
  <c r="H4031" i="8"/>
  <c r="H4032" i="8"/>
  <c r="H4033" i="8"/>
  <c r="H4034" i="8"/>
  <c r="H4035" i="8"/>
  <c r="H4036" i="8"/>
  <c r="H4037" i="8"/>
  <c r="H4038" i="8"/>
  <c r="H4039" i="8"/>
  <c r="H4040" i="8"/>
  <c r="H4041" i="8"/>
  <c r="H4042" i="8"/>
  <c r="H4043" i="8"/>
  <c r="H4044" i="8"/>
  <c r="H4045" i="8"/>
  <c r="H4046" i="8"/>
  <c r="H4047" i="8"/>
  <c r="H4048" i="8"/>
  <c r="H4049" i="8"/>
  <c r="H4050" i="8"/>
  <c r="H4051" i="8"/>
  <c r="H4052" i="8"/>
  <c r="H4053" i="8"/>
  <c r="H4054" i="8"/>
  <c r="H4055" i="8"/>
  <c r="H4056" i="8"/>
  <c r="H4057" i="8"/>
  <c r="H4058" i="8"/>
  <c r="H4059" i="8"/>
  <c r="H4060" i="8"/>
  <c r="H4061" i="8"/>
  <c r="H4062" i="8"/>
  <c r="H4063" i="8"/>
  <c r="H4064" i="8"/>
  <c r="H4065" i="8"/>
  <c r="H4066" i="8"/>
  <c r="H4067" i="8"/>
  <c r="H4068" i="8"/>
  <c r="H4069" i="8"/>
  <c r="H4070" i="8"/>
  <c r="H4071" i="8"/>
  <c r="H4072" i="8"/>
  <c r="H4073" i="8"/>
  <c r="H4074" i="8"/>
  <c r="H4075" i="8"/>
  <c r="H4076" i="8"/>
  <c r="H4077" i="8"/>
  <c r="H4078" i="8"/>
  <c r="H4079" i="8"/>
  <c r="H4080" i="8"/>
  <c r="H4081" i="8"/>
  <c r="H4082" i="8"/>
  <c r="H4083" i="8"/>
  <c r="H4084" i="8"/>
  <c r="H4085" i="8"/>
  <c r="H4086" i="8"/>
  <c r="H4087" i="8"/>
  <c r="H4088" i="8"/>
  <c r="H4089" i="8"/>
  <c r="H4090" i="8"/>
  <c r="H4091" i="8"/>
  <c r="H4092" i="8"/>
  <c r="H4093" i="8"/>
  <c r="H4094" i="8"/>
  <c r="H4095" i="8"/>
  <c r="H4096" i="8"/>
  <c r="H4097" i="8"/>
  <c r="H4098" i="8"/>
  <c r="H4099" i="8"/>
  <c r="H4100" i="8"/>
  <c r="H4101" i="8"/>
  <c r="H4102" i="8"/>
  <c r="H4103" i="8"/>
  <c r="H4104" i="8"/>
  <c r="H4105" i="8"/>
  <c r="H4106" i="8"/>
  <c r="H4107" i="8"/>
  <c r="H4108" i="8"/>
  <c r="H4109" i="8"/>
  <c r="H4110" i="8"/>
  <c r="H4111" i="8"/>
  <c r="H4112" i="8"/>
  <c r="H4113" i="8"/>
  <c r="H4114" i="8"/>
  <c r="H4115" i="8"/>
  <c r="H4116" i="8"/>
  <c r="H4117" i="8"/>
  <c r="H4118" i="8"/>
  <c r="H4119" i="8"/>
  <c r="H4120" i="8"/>
  <c r="H4121" i="8"/>
  <c r="H4122" i="8"/>
  <c r="H4123" i="8"/>
  <c r="H4124" i="8"/>
  <c r="H4125" i="8"/>
  <c r="H4126" i="8"/>
  <c r="H4127" i="8"/>
  <c r="H4128" i="8"/>
  <c r="H4129" i="8"/>
  <c r="H4130" i="8"/>
  <c r="H4131" i="8"/>
  <c r="H4132" i="8"/>
  <c r="H4133" i="8"/>
  <c r="H4134" i="8"/>
  <c r="H4135" i="8"/>
  <c r="H4136" i="8"/>
  <c r="H4137" i="8"/>
  <c r="H4138" i="8"/>
  <c r="H4139" i="8"/>
  <c r="H4140" i="8"/>
  <c r="H4141" i="8"/>
  <c r="H4142" i="8"/>
  <c r="H4143" i="8"/>
  <c r="H4144" i="8"/>
  <c r="H4145" i="8"/>
  <c r="H4146" i="8"/>
  <c r="H4147" i="8"/>
  <c r="H4148" i="8"/>
  <c r="H4149" i="8"/>
  <c r="H4150" i="8"/>
  <c r="H4151" i="8"/>
  <c r="H4152" i="8"/>
  <c r="H4153" i="8"/>
  <c r="H4154" i="8"/>
  <c r="H4155" i="8"/>
  <c r="H4156" i="8"/>
  <c r="H4157" i="8"/>
  <c r="H4158" i="8"/>
  <c r="H4159" i="8"/>
  <c r="H4160" i="8"/>
  <c r="H4161" i="8"/>
  <c r="H4162" i="8"/>
  <c r="H4163" i="8"/>
  <c r="H4164" i="8"/>
  <c r="H4165" i="8"/>
  <c r="H4166" i="8"/>
  <c r="H4167" i="8"/>
  <c r="H4168" i="8"/>
  <c r="H4169" i="8"/>
  <c r="H4170" i="8"/>
  <c r="H4171" i="8"/>
  <c r="H4172" i="8"/>
  <c r="H4173" i="8"/>
  <c r="H4174" i="8"/>
  <c r="H4175" i="8"/>
  <c r="H4176" i="8"/>
  <c r="H4177" i="8"/>
  <c r="H4178" i="8"/>
  <c r="H4179" i="8"/>
  <c r="H4180" i="8"/>
  <c r="H4181" i="8"/>
  <c r="H4182" i="8"/>
  <c r="H4183" i="8"/>
  <c r="H4184" i="8"/>
  <c r="H4185" i="8"/>
  <c r="H4186" i="8"/>
  <c r="H4187" i="8"/>
  <c r="H4188" i="8"/>
  <c r="H4189" i="8"/>
  <c r="H4190" i="8"/>
  <c r="H4191" i="8"/>
  <c r="H4192" i="8"/>
  <c r="H4193" i="8"/>
  <c r="H4194" i="8"/>
  <c r="H4195" i="8"/>
  <c r="H4196" i="8"/>
  <c r="H4197" i="8"/>
  <c r="H4198" i="8"/>
  <c r="H4199" i="8"/>
  <c r="H4200" i="8"/>
  <c r="H4201" i="8"/>
  <c r="H4202" i="8"/>
  <c r="H4203" i="8"/>
  <c r="H4204" i="8"/>
  <c r="H4205" i="8"/>
  <c r="H4206" i="8"/>
  <c r="H4207" i="8"/>
  <c r="H4208" i="8"/>
  <c r="H4209" i="8"/>
  <c r="H4210" i="8"/>
  <c r="H4211" i="8"/>
  <c r="H4212" i="8"/>
  <c r="H4213" i="8"/>
  <c r="H4214" i="8"/>
  <c r="H4215" i="8"/>
  <c r="H4216" i="8"/>
  <c r="H4217" i="8"/>
  <c r="H4218" i="8"/>
  <c r="H4219" i="8"/>
  <c r="H4220" i="8"/>
  <c r="H4221" i="8"/>
  <c r="H4222" i="8"/>
  <c r="H4223" i="8"/>
  <c r="H4224" i="8"/>
  <c r="H4225" i="8"/>
  <c r="H4226" i="8"/>
  <c r="H4227" i="8"/>
  <c r="H4228" i="8"/>
  <c r="H4229" i="8"/>
  <c r="H4230" i="8"/>
  <c r="H4231" i="8"/>
  <c r="H4232" i="8"/>
  <c r="H4233" i="8"/>
  <c r="H4234" i="8"/>
  <c r="H4235" i="8"/>
  <c r="H4236" i="8"/>
  <c r="H4237" i="8"/>
  <c r="H4238" i="8"/>
  <c r="H4239" i="8"/>
  <c r="H4240" i="8"/>
  <c r="H4241" i="8"/>
  <c r="H4242" i="8"/>
  <c r="H4243" i="8"/>
  <c r="H4244" i="8"/>
  <c r="H4245" i="8"/>
  <c r="H4246" i="8"/>
  <c r="H4247" i="8"/>
  <c r="H4248" i="8"/>
  <c r="H4249" i="8"/>
  <c r="H4250" i="8"/>
  <c r="H4251" i="8"/>
  <c r="H4252" i="8"/>
  <c r="H4253" i="8"/>
  <c r="H4254" i="8"/>
  <c r="H4255" i="8"/>
  <c r="H4256" i="8"/>
  <c r="H4257" i="8"/>
  <c r="H4258" i="8"/>
  <c r="H4259" i="8"/>
  <c r="H4260" i="8"/>
  <c r="H4261" i="8"/>
  <c r="H4262" i="8"/>
  <c r="H4263" i="8"/>
  <c r="H4264" i="8"/>
  <c r="H4265" i="8"/>
  <c r="H4266" i="8"/>
  <c r="H4267" i="8"/>
  <c r="H4268" i="8"/>
  <c r="H4269" i="8"/>
  <c r="H4270" i="8"/>
  <c r="H4271" i="8"/>
  <c r="H4272" i="8"/>
  <c r="H4273" i="8"/>
  <c r="H4274" i="8"/>
  <c r="H4275" i="8"/>
  <c r="H4276" i="8"/>
  <c r="H4277" i="8"/>
  <c r="H4278" i="8"/>
  <c r="H4279" i="8"/>
  <c r="H4280" i="8"/>
  <c r="H4281" i="8"/>
  <c r="H4282" i="8"/>
  <c r="H4283" i="8"/>
  <c r="H4284" i="8"/>
  <c r="H4285" i="8"/>
  <c r="H4286" i="8"/>
  <c r="H4287" i="8"/>
  <c r="H4288" i="8"/>
  <c r="H4289" i="8"/>
  <c r="H4290" i="8"/>
  <c r="H4291" i="8"/>
  <c r="H4292" i="8"/>
  <c r="H4293" i="8"/>
  <c r="H4294" i="8"/>
  <c r="H4295" i="8"/>
  <c r="H4296" i="8"/>
  <c r="H4297" i="8"/>
  <c r="H4298" i="8"/>
  <c r="H4299" i="8"/>
  <c r="H4300" i="8"/>
  <c r="H4301" i="8"/>
  <c r="H4302" i="8"/>
  <c r="H4303" i="8"/>
  <c r="H4304" i="8"/>
  <c r="H4305" i="8"/>
  <c r="H4306" i="8"/>
  <c r="H4307" i="8"/>
  <c r="H4308" i="8"/>
  <c r="H4309" i="8"/>
  <c r="H4310" i="8"/>
  <c r="H4311" i="8"/>
  <c r="H4312" i="8"/>
  <c r="H4313" i="8"/>
  <c r="H4314" i="8"/>
  <c r="H4315" i="8"/>
  <c r="H4316" i="8"/>
  <c r="H4317" i="8"/>
  <c r="H4318" i="8"/>
  <c r="H4319" i="8"/>
  <c r="H4320" i="8"/>
  <c r="H4321" i="8"/>
  <c r="H4322" i="8"/>
  <c r="H4323" i="8"/>
  <c r="H4324" i="8"/>
  <c r="H4325" i="8"/>
  <c r="H4326" i="8"/>
  <c r="H4327" i="8"/>
  <c r="H4328" i="8"/>
  <c r="H4329" i="8"/>
  <c r="H4330" i="8"/>
  <c r="H4331" i="8"/>
  <c r="H4332" i="8"/>
  <c r="H4333" i="8"/>
  <c r="H4334" i="8"/>
  <c r="H4335" i="8"/>
  <c r="H4336" i="8"/>
  <c r="H4337" i="8"/>
  <c r="H4338" i="8"/>
  <c r="H4339" i="8"/>
  <c r="H4340" i="8"/>
  <c r="H4341" i="8"/>
  <c r="H4342" i="8"/>
  <c r="H4343" i="8"/>
  <c r="H4344" i="8"/>
  <c r="H4345" i="8"/>
  <c r="H4346" i="8"/>
  <c r="H4347" i="8"/>
  <c r="H4348" i="8"/>
  <c r="H4349" i="8"/>
  <c r="H4350" i="8"/>
  <c r="H4351" i="8"/>
  <c r="H4352" i="8"/>
  <c r="H4353" i="8"/>
  <c r="H4354" i="8"/>
  <c r="H4355" i="8"/>
  <c r="H4356" i="8"/>
  <c r="H4357" i="8"/>
  <c r="H4358" i="8"/>
  <c r="H4359" i="8"/>
  <c r="H4360" i="8"/>
  <c r="H4361" i="8"/>
  <c r="H4362" i="8"/>
  <c r="H4363" i="8"/>
  <c r="H4364" i="8"/>
  <c r="H4365" i="8"/>
  <c r="H4366" i="8"/>
  <c r="H4367" i="8"/>
  <c r="H4368" i="8"/>
  <c r="H4369" i="8"/>
  <c r="H4370" i="8"/>
  <c r="H4371" i="8"/>
  <c r="H4372" i="8"/>
  <c r="H4373" i="8"/>
  <c r="H4374" i="8"/>
  <c r="H4375" i="8"/>
  <c r="H4376" i="8"/>
  <c r="H4377" i="8"/>
  <c r="H4378" i="8"/>
  <c r="H4379" i="8"/>
  <c r="H4380" i="8"/>
  <c r="H4381" i="8"/>
  <c r="H4382" i="8"/>
  <c r="H4383" i="8"/>
  <c r="H4384" i="8"/>
  <c r="H4385" i="8"/>
  <c r="H4386" i="8"/>
  <c r="H4387" i="8"/>
  <c r="H4388" i="8"/>
  <c r="H4389" i="8"/>
  <c r="H4390" i="8"/>
  <c r="H4391" i="8"/>
  <c r="H4392" i="8"/>
  <c r="H4393" i="8"/>
  <c r="H4394" i="8"/>
  <c r="H4395" i="8"/>
  <c r="H4396" i="8"/>
  <c r="H4397" i="8"/>
  <c r="H4398" i="8"/>
  <c r="H4399" i="8"/>
  <c r="H4400" i="8"/>
  <c r="H4401" i="8"/>
  <c r="H4402" i="8"/>
  <c r="H4403" i="8"/>
  <c r="H4404" i="8"/>
  <c r="H4405" i="8"/>
  <c r="H4406" i="8"/>
  <c r="H4407" i="8"/>
  <c r="H4408" i="8"/>
  <c r="H4409" i="8"/>
  <c r="H4410" i="8"/>
  <c r="H4411" i="8"/>
  <c r="H4412" i="8"/>
  <c r="H4413" i="8"/>
  <c r="H4414" i="8"/>
  <c r="H4415" i="8"/>
  <c r="H4416" i="8"/>
  <c r="H4417" i="8"/>
  <c r="H4418" i="8"/>
  <c r="H4419" i="8"/>
  <c r="H4420" i="8"/>
  <c r="H4421" i="8"/>
  <c r="H4422" i="8"/>
  <c r="H4423" i="8"/>
  <c r="H4424" i="8"/>
  <c r="H4425" i="8"/>
  <c r="H4426" i="8"/>
  <c r="H4427" i="8"/>
  <c r="H4428" i="8"/>
  <c r="H4429" i="8"/>
  <c r="H4430" i="8"/>
  <c r="H4431" i="8"/>
  <c r="H4432" i="8"/>
  <c r="H4433" i="8"/>
  <c r="H4434" i="8"/>
  <c r="H4435" i="8"/>
  <c r="H4436" i="8"/>
  <c r="H4437" i="8"/>
  <c r="H4438" i="8"/>
  <c r="H4439" i="8"/>
  <c r="H4440" i="8"/>
  <c r="H4441" i="8"/>
  <c r="H4442" i="8"/>
  <c r="H4443" i="8"/>
  <c r="H4444" i="8"/>
  <c r="H4445" i="8"/>
  <c r="H4446" i="8"/>
  <c r="H4447" i="8"/>
  <c r="H4448" i="8"/>
  <c r="H4449" i="8"/>
  <c r="H4450" i="8"/>
  <c r="H4451" i="8"/>
  <c r="H4452" i="8"/>
  <c r="H4453" i="8"/>
  <c r="H4454" i="8"/>
  <c r="H4455" i="8"/>
  <c r="H4456" i="8"/>
  <c r="H4457" i="8"/>
  <c r="H4458" i="8"/>
  <c r="H4459" i="8"/>
  <c r="H4460" i="8"/>
  <c r="H4461" i="8"/>
  <c r="H4462" i="8"/>
  <c r="H4463" i="8"/>
  <c r="H4464" i="8"/>
  <c r="H4465" i="8"/>
  <c r="H4466" i="8"/>
  <c r="H4467" i="8"/>
  <c r="H4468" i="8"/>
  <c r="H4469" i="8"/>
  <c r="H4470" i="8"/>
  <c r="H4471" i="8"/>
  <c r="H4472" i="8"/>
  <c r="H4473" i="8"/>
  <c r="H4474" i="8"/>
  <c r="H4475" i="8"/>
  <c r="H4476" i="8"/>
  <c r="H4477" i="8"/>
  <c r="H4478" i="8"/>
  <c r="H4479" i="8"/>
  <c r="H4480" i="8"/>
  <c r="H4481" i="8"/>
  <c r="H4482" i="8"/>
  <c r="H4483" i="8"/>
  <c r="H4484" i="8"/>
  <c r="H4485" i="8"/>
  <c r="H4486" i="8"/>
  <c r="H4487" i="8"/>
  <c r="H4488" i="8"/>
  <c r="H4489" i="8"/>
  <c r="H4490" i="8"/>
  <c r="H4491" i="8"/>
  <c r="H4492" i="8"/>
  <c r="H4493" i="8"/>
  <c r="H4494" i="8"/>
  <c r="H4495" i="8"/>
  <c r="H4496" i="8"/>
  <c r="H4497" i="8"/>
  <c r="H4498" i="8"/>
  <c r="H4499" i="8"/>
  <c r="H4500" i="8"/>
  <c r="H4501" i="8"/>
  <c r="H4502" i="8"/>
  <c r="H4503" i="8"/>
  <c r="H4504" i="8"/>
  <c r="H4505" i="8"/>
  <c r="H4506" i="8"/>
  <c r="H4507" i="8"/>
  <c r="H4508" i="8"/>
  <c r="H4509" i="8"/>
  <c r="H4510" i="8"/>
  <c r="H4511" i="8"/>
  <c r="H4512" i="8"/>
  <c r="H4513" i="8"/>
  <c r="H4514" i="8"/>
  <c r="H4515" i="8"/>
  <c r="H4516" i="8"/>
  <c r="H4517" i="8"/>
  <c r="H4518" i="8"/>
  <c r="H4519" i="8"/>
  <c r="H4520" i="8"/>
  <c r="H4521" i="8"/>
  <c r="H4522" i="8"/>
  <c r="H4523" i="8"/>
  <c r="H4524" i="8"/>
  <c r="H4525" i="8"/>
  <c r="H4526" i="8"/>
  <c r="H4527" i="8"/>
  <c r="H4528" i="8"/>
  <c r="H4529" i="8"/>
  <c r="H4530" i="8"/>
  <c r="H4531" i="8"/>
  <c r="H4532" i="8"/>
  <c r="H4533" i="8"/>
  <c r="H4534" i="8"/>
  <c r="H4535" i="8"/>
  <c r="H4536" i="8"/>
  <c r="H4537" i="8"/>
  <c r="H4538" i="8"/>
  <c r="H4539" i="8"/>
  <c r="H4540" i="8"/>
  <c r="H4541" i="8"/>
  <c r="H4542" i="8"/>
  <c r="H4543" i="8"/>
  <c r="H4544" i="8"/>
  <c r="H4545" i="8"/>
  <c r="H4546" i="8"/>
  <c r="H4547" i="8"/>
  <c r="H4548" i="8"/>
  <c r="H4549" i="8"/>
  <c r="H4550" i="8"/>
  <c r="H4551" i="8"/>
  <c r="H4552" i="8"/>
  <c r="H4553" i="8"/>
  <c r="H4554" i="8"/>
  <c r="H4555" i="8"/>
  <c r="H4556" i="8"/>
  <c r="H4557" i="8"/>
  <c r="H4558" i="8"/>
  <c r="H4559" i="8"/>
  <c r="H4560" i="8"/>
  <c r="H4561" i="8"/>
  <c r="H4562" i="8"/>
  <c r="H4563" i="8"/>
  <c r="H4564" i="8"/>
  <c r="H4565" i="8"/>
  <c r="H4566" i="8"/>
  <c r="H4567" i="8"/>
  <c r="H4568" i="8"/>
  <c r="H4569" i="8"/>
  <c r="H4570" i="8"/>
  <c r="H4571" i="8"/>
  <c r="H4572" i="8"/>
  <c r="H4573" i="8"/>
  <c r="H4574" i="8"/>
  <c r="H4575" i="8"/>
  <c r="H4576" i="8"/>
  <c r="H4577" i="8"/>
  <c r="H4578" i="8"/>
  <c r="H4579" i="8"/>
  <c r="H4580" i="8"/>
  <c r="H4581" i="8"/>
  <c r="H4582" i="8"/>
  <c r="H4583" i="8"/>
  <c r="H4584" i="8"/>
  <c r="H4585" i="8"/>
  <c r="H4586" i="8"/>
  <c r="H4587" i="8"/>
  <c r="H4588" i="8"/>
  <c r="H4589" i="8"/>
  <c r="H4590" i="8"/>
  <c r="H4591" i="8"/>
  <c r="H4592" i="8"/>
  <c r="H4593" i="8"/>
  <c r="H4594" i="8"/>
  <c r="H4595" i="8"/>
  <c r="H4596" i="8"/>
  <c r="H4597" i="8"/>
  <c r="H4598" i="8"/>
  <c r="H4599" i="8"/>
  <c r="H4600" i="8"/>
  <c r="H4601" i="8"/>
  <c r="H4602" i="8"/>
  <c r="H4603" i="8"/>
  <c r="H4604" i="8"/>
  <c r="H4605" i="8"/>
  <c r="H4606" i="8"/>
  <c r="H4607" i="8"/>
  <c r="H4608" i="8"/>
  <c r="H4609" i="8"/>
  <c r="H4610" i="8"/>
  <c r="H4611" i="8"/>
  <c r="H4612" i="8"/>
  <c r="H4613" i="8"/>
  <c r="H4614" i="8"/>
  <c r="H4615" i="8"/>
  <c r="H4616" i="8"/>
  <c r="H4617" i="8"/>
  <c r="H4618" i="8"/>
  <c r="H4619" i="8"/>
  <c r="H4620" i="8"/>
  <c r="H4621" i="8"/>
  <c r="H4622" i="8"/>
  <c r="H4623" i="8"/>
  <c r="H4624" i="8"/>
  <c r="H4625" i="8"/>
  <c r="H4626" i="8"/>
  <c r="H4627" i="8"/>
  <c r="H4628" i="8"/>
  <c r="H4629" i="8"/>
  <c r="H4630" i="8"/>
  <c r="H4631" i="8"/>
  <c r="H4632" i="8"/>
  <c r="H4633" i="8"/>
  <c r="H4634" i="8"/>
  <c r="H4635" i="8"/>
  <c r="H4636" i="8"/>
  <c r="H4637" i="8"/>
  <c r="H4638" i="8"/>
  <c r="H4639" i="8"/>
  <c r="H4640" i="8"/>
  <c r="H4641" i="8"/>
  <c r="H4642" i="8"/>
  <c r="H4643" i="8"/>
  <c r="H4644" i="8"/>
  <c r="H4645" i="8"/>
  <c r="H4646" i="8"/>
  <c r="H4647" i="8"/>
  <c r="H4648" i="8"/>
  <c r="H4649" i="8"/>
  <c r="H4650" i="8"/>
  <c r="H4651" i="8"/>
  <c r="H4652" i="8"/>
  <c r="H4653" i="8"/>
  <c r="H4654" i="8"/>
  <c r="H4655" i="8"/>
  <c r="H4656" i="8"/>
  <c r="H4657" i="8"/>
  <c r="H4658" i="8"/>
  <c r="H4659" i="8"/>
  <c r="H4660" i="8"/>
  <c r="H4661" i="8"/>
  <c r="H4662" i="8"/>
  <c r="H4663" i="8"/>
  <c r="H4664" i="8"/>
  <c r="H4665" i="8"/>
  <c r="H4666" i="8"/>
  <c r="H4667" i="8"/>
  <c r="H4668" i="8"/>
  <c r="H4669" i="8"/>
  <c r="H4670" i="8"/>
  <c r="H4671" i="8"/>
  <c r="H4672" i="8"/>
  <c r="H4673" i="8"/>
  <c r="H4674" i="8"/>
  <c r="H4675" i="8"/>
  <c r="H4676" i="8"/>
  <c r="H4677" i="8"/>
  <c r="H4678" i="8"/>
  <c r="H4679" i="8"/>
  <c r="H4680" i="8"/>
  <c r="H4681" i="8"/>
  <c r="H4682" i="8"/>
  <c r="H4683" i="8"/>
  <c r="H4684" i="8"/>
  <c r="H4685" i="8"/>
  <c r="H4686" i="8"/>
  <c r="H4687" i="8"/>
  <c r="H4688" i="8"/>
  <c r="H4689" i="8"/>
  <c r="H4690" i="8"/>
  <c r="H4691" i="8"/>
  <c r="H4692" i="8"/>
  <c r="H4693" i="8"/>
  <c r="H4694" i="8"/>
  <c r="H4695" i="8"/>
  <c r="H4696" i="8"/>
  <c r="H4697" i="8"/>
  <c r="H4698" i="8"/>
  <c r="H4699" i="8"/>
  <c r="H4700" i="8"/>
  <c r="H4701" i="8"/>
  <c r="H4702" i="8"/>
  <c r="H4703" i="8"/>
  <c r="H4704" i="8"/>
  <c r="H4705" i="8"/>
  <c r="H4706" i="8"/>
  <c r="H4707" i="8"/>
  <c r="H4708" i="8"/>
  <c r="H4709" i="8"/>
  <c r="H4710" i="8"/>
  <c r="H4711" i="8"/>
  <c r="H4712" i="8"/>
  <c r="H4713" i="8"/>
  <c r="H4714" i="8"/>
  <c r="H4715" i="8"/>
  <c r="H4716" i="8"/>
  <c r="H4717" i="8"/>
  <c r="H4718" i="8"/>
  <c r="H4719" i="8"/>
  <c r="H4720" i="8"/>
  <c r="H4721" i="8"/>
  <c r="H4722" i="8"/>
  <c r="H4723" i="8"/>
  <c r="H4724" i="8"/>
  <c r="H4725" i="8"/>
  <c r="H4726" i="8"/>
  <c r="H4727" i="8"/>
  <c r="H4728" i="8"/>
  <c r="H4729" i="8"/>
  <c r="H4730" i="8"/>
  <c r="H4731" i="8"/>
  <c r="H4732" i="8"/>
  <c r="H4733" i="8"/>
  <c r="H4734" i="8"/>
  <c r="H4735" i="8"/>
  <c r="H4736" i="8"/>
  <c r="H4737" i="8"/>
  <c r="H4738" i="8"/>
  <c r="H4739" i="8"/>
  <c r="H4740" i="8"/>
  <c r="H4741" i="8"/>
  <c r="H4742" i="8"/>
  <c r="H4743" i="8"/>
  <c r="H4744" i="8"/>
  <c r="H4745" i="8"/>
  <c r="H4746" i="8"/>
  <c r="H4747" i="8"/>
  <c r="H4748" i="8"/>
  <c r="H4749" i="8"/>
  <c r="H4750" i="8"/>
  <c r="H4751" i="8"/>
  <c r="H4752" i="8"/>
  <c r="H4753" i="8"/>
  <c r="H4754" i="8"/>
  <c r="H4755" i="8"/>
  <c r="H4756" i="8"/>
  <c r="H4757" i="8"/>
  <c r="H4758" i="8"/>
  <c r="H4759" i="8"/>
  <c r="H4760" i="8"/>
  <c r="H4761" i="8"/>
  <c r="H4762" i="8"/>
  <c r="H4763" i="8"/>
  <c r="H4764" i="8"/>
  <c r="H4765" i="8"/>
  <c r="H4766" i="8"/>
  <c r="H4767" i="8"/>
  <c r="H4768" i="8"/>
  <c r="H4769" i="8"/>
  <c r="H4770" i="8"/>
  <c r="H4771" i="8"/>
  <c r="H4772" i="8"/>
  <c r="H4773" i="8"/>
  <c r="H4774" i="8"/>
  <c r="H4775" i="8"/>
  <c r="H4776" i="8"/>
  <c r="H4777" i="8"/>
  <c r="H4778" i="8"/>
  <c r="H4779" i="8"/>
  <c r="H4780" i="8"/>
  <c r="H4781" i="8"/>
  <c r="H4782" i="8"/>
  <c r="H4783" i="8"/>
  <c r="H4784" i="8"/>
  <c r="H4785" i="8"/>
  <c r="H4786" i="8"/>
  <c r="H4787" i="8"/>
  <c r="H4788" i="8"/>
  <c r="H4789" i="8"/>
  <c r="H4790" i="8"/>
  <c r="H4791" i="8"/>
  <c r="H4792" i="8"/>
  <c r="H4793" i="8"/>
  <c r="H4794" i="8"/>
  <c r="H4795" i="8"/>
  <c r="H4796" i="8"/>
  <c r="H4797" i="8"/>
  <c r="H4798" i="8"/>
  <c r="H4799" i="8"/>
  <c r="H4800" i="8"/>
  <c r="H4801" i="8"/>
  <c r="H4802" i="8"/>
  <c r="H4803" i="8"/>
  <c r="H4804" i="8"/>
  <c r="H4805" i="8"/>
  <c r="H4806" i="8"/>
  <c r="H4807" i="8"/>
  <c r="H4808" i="8"/>
  <c r="H4809" i="8"/>
  <c r="H4810" i="8"/>
  <c r="H4811" i="8"/>
  <c r="H4812" i="8"/>
  <c r="H4813" i="8"/>
  <c r="H4814" i="8"/>
  <c r="H4815" i="8"/>
  <c r="H4816" i="8"/>
  <c r="H4817" i="8"/>
  <c r="H4818" i="8"/>
  <c r="H4819" i="8"/>
  <c r="H4820" i="8"/>
  <c r="H4821" i="8"/>
  <c r="H4822" i="8"/>
  <c r="H4823" i="8"/>
  <c r="H4824" i="8"/>
  <c r="H4825" i="8"/>
  <c r="H4826" i="8"/>
  <c r="H4827" i="8"/>
  <c r="H4828" i="8"/>
  <c r="H4829" i="8"/>
  <c r="H4830" i="8"/>
  <c r="H4831" i="8"/>
  <c r="H4832" i="8"/>
  <c r="H4833" i="8"/>
  <c r="H4834" i="8"/>
  <c r="H4835" i="8"/>
  <c r="H4836" i="8"/>
  <c r="H4837" i="8"/>
  <c r="H4838" i="8"/>
  <c r="H4839" i="8"/>
  <c r="H4840" i="8"/>
  <c r="H4841" i="8"/>
  <c r="H4842" i="8"/>
  <c r="H4843" i="8"/>
  <c r="H4844" i="8"/>
  <c r="H4845" i="8"/>
  <c r="H4846" i="8"/>
  <c r="H4847" i="8"/>
  <c r="H4848" i="8"/>
  <c r="H4849" i="8"/>
  <c r="H4850" i="8"/>
  <c r="H4851" i="8"/>
  <c r="H4852" i="8"/>
  <c r="H4853" i="8"/>
  <c r="H4854" i="8"/>
  <c r="H4855" i="8"/>
  <c r="H4856" i="8"/>
  <c r="H4857" i="8"/>
  <c r="H4858" i="8"/>
  <c r="H4859" i="8"/>
  <c r="H4860" i="8"/>
  <c r="H4861" i="8"/>
  <c r="H4862" i="8"/>
  <c r="H4863" i="8"/>
  <c r="H4864" i="8"/>
  <c r="H4865" i="8"/>
  <c r="H4866" i="8"/>
  <c r="H4867" i="8"/>
  <c r="H4868" i="8"/>
  <c r="H4869" i="8"/>
  <c r="H4870" i="8"/>
  <c r="H4871" i="8"/>
  <c r="H4872" i="8"/>
  <c r="H4873" i="8"/>
  <c r="H4874" i="8"/>
  <c r="H4875" i="8"/>
  <c r="H4876" i="8"/>
  <c r="H4877" i="8"/>
  <c r="H4878" i="8"/>
  <c r="H4879" i="8"/>
  <c r="H4880" i="8"/>
  <c r="H4881" i="8"/>
  <c r="H4882" i="8"/>
  <c r="H4883" i="8"/>
  <c r="H4884" i="8"/>
  <c r="H4885" i="8"/>
  <c r="H4886" i="8"/>
  <c r="H4887" i="8"/>
  <c r="H4888" i="8"/>
  <c r="H4889" i="8"/>
  <c r="H4890" i="8"/>
  <c r="H4891" i="8"/>
  <c r="H4892" i="8"/>
  <c r="H4893" i="8"/>
  <c r="H4894" i="8"/>
  <c r="H4895" i="8"/>
  <c r="H4896" i="8"/>
  <c r="H4897" i="8"/>
  <c r="H4898" i="8"/>
  <c r="H4899" i="8"/>
  <c r="H4900" i="8"/>
  <c r="H4901" i="8"/>
  <c r="H4902" i="8"/>
  <c r="H4903" i="8"/>
  <c r="H4904" i="8"/>
  <c r="H4905" i="8"/>
  <c r="H4906" i="8"/>
  <c r="H4907" i="8"/>
  <c r="H4908" i="8"/>
  <c r="H4909" i="8"/>
  <c r="H4910" i="8"/>
  <c r="H4911" i="8"/>
  <c r="H4912" i="8"/>
  <c r="H4913" i="8"/>
  <c r="H4914" i="8"/>
  <c r="H4915" i="8"/>
  <c r="H4916" i="8"/>
  <c r="H4917" i="8"/>
  <c r="H4918" i="8"/>
  <c r="H4919" i="8"/>
  <c r="H4920" i="8"/>
  <c r="H4921" i="8"/>
  <c r="H4922" i="8"/>
  <c r="H4923" i="8"/>
  <c r="H4924" i="8"/>
  <c r="H4925" i="8"/>
  <c r="H4926" i="8"/>
  <c r="H4927" i="8"/>
  <c r="H4928" i="8"/>
  <c r="H4929" i="8"/>
  <c r="H4930" i="8"/>
  <c r="H4931" i="8"/>
  <c r="H4932" i="8"/>
  <c r="H4933" i="8"/>
  <c r="H4934" i="8"/>
  <c r="H4935" i="8"/>
  <c r="H4936" i="8"/>
  <c r="H4937" i="8"/>
  <c r="H4938" i="8"/>
  <c r="H4939" i="8"/>
  <c r="H4940" i="8"/>
  <c r="H4941" i="8"/>
  <c r="H4942" i="8"/>
  <c r="H4943" i="8"/>
  <c r="H4944" i="8"/>
  <c r="H4945" i="8"/>
  <c r="H4946" i="8"/>
  <c r="H4947" i="8"/>
  <c r="H4948" i="8"/>
  <c r="H4949" i="8"/>
  <c r="H4950" i="8"/>
  <c r="H4951" i="8"/>
  <c r="H4952" i="8"/>
  <c r="H4953" i="8"/>
  <c r="H4954" i="8"/>
  <c r="H4955" i="8"/>
  <c r="H4956" i="8"/>
  <c r="H4957" i="8"/>
  <c r="H4958" i="8"/>
  <c r="H4959" i="8"/>
  <c r="H4960" i="8"/>
  <c r="H4961" i="8"/>
  <c r="H4962" i="8"/>
  <c r="H4963" i="8"/>
  <c r="H4964" i="8"/>
  <c r="H4965" i="8"/>
  <c r="H4966" i="8"/>
  <c r="H4967" i="8"/>
  <c r="H4968" i="8"/>
  <c r="H4969" i="8"/>
  <c r="H4970" i="8"/>
  <c r="H4971" i="8"/>
  <c r="H4972" i="8"/>
  <c r="H4973" i="8"/>
  <c r="H4974" i="8"/>
  <c r="H4975" i="8"/>
  <c r="H4976" i="8"/>
  <c r="H4977" i="8"/>
  <c r="H4978" i="8"/>
  <c r="H4979" i="8"/>
  <c r="H4980" i="8"/>
  <c r="H4981" i="8"/>
  <c r="H4982" i="8"/>
  <c r="H4983" i="8"/>
  <c r="H4984" i="8"/>
  <c r="H4985" i="8"/>
  <c r="H4986" i="8"/>
  <c r="H4987" i="8"/>
  <c r="H4988" i="8"/>
  <c r="H4989" i="8"/>
  <c r="H4990" i="8"/>
  <c r="H4991" i="8"/>
  <c r="H4992" i="8"/>
  <c r="H4993" i="8"/>
  <c r="H4994" i="8"/>
  <c r="H4995" i="8"/>
  <c r="H4996" i="8"/>
  <c r="H4997" i="8"/>
  <c r="H4998" i="8"/>
  <c r="H4999" i="8"/>
  <c r="H5000" i="8"/>
  <c r="H5001" i="8"/>
  <c r="H5002" i="8"/>
  <c r="H5003" i="8"/>
  <c r="H5004" i="8"/>
  <c r="H5005" i="8"/>
  <c r="H5006" i="8"/>
  <c r="H5007" i="8"/>
  <c r="H5008" i="8"/>
  <c r="H5009" i="8"/>
  <c r="H5010" i="8"/>
  <c r="H5011" i="8"/>
  <c r="H5012" i="8"/>
  <c r="H5013" i="8"/>
  <c r="H5014" i="8"/>
  <c r="H5015" i="8"/>
  <c r="H5016" i="8"/>
  <c r="H5017" i="8"/>
  <c r="H5018" i="8"/>
  <c r="H5019" i="8"/>
  <c r="H5020" i="8"/>
  <c r="H5021" i="8"/>
  <c r="H5022" i="8"/>
  <c r="H5023" i="8"/>
  <c r="H5024" i="8"/>
  <c r="H5025" i="8"/>
  <c r="H5026" i="8"/>
  <c r="H5027" i="8"/>
  <c r="H5028" i="8"/>
  <c r="H5029" i="8"/>
  <c r="H5030" i="8"/>
  <c r="H5031" i="8"/>
  <c r="H5032" i="8"/>
  <c r="H5033" i="8"/>
  <c r="H5034" i="8"/>
  <c r="H5035" i="8"/>
  <c r="H5036" i="8"/>
  <c r="H5037" i="8"/>
  <c r="H5038" i="8"/>
  <c r="H5039" i="8"/>
  <c r="H5040" i="8"/>
  <c r="H5041" i="8"/>
  <c r="H5042" i="8"/>
  <c r="H5043" i="8"/>
  <c r="H5044" i="8"/>
  <c r="H5045" i="8"/>
  <c r="H5046" i="8"/>
  <c r="H5047" i="8"/>
  <c r="H5048" i="8"/>
  <c r="H5049" i="8"/>
  <c r="H5050" i="8"/>
  <c r="H5051" i="8"/>
  <c r="H5052" i="8"/>
  <c r="H5053" i="8"/>
  <c r="H5054" i="8"/>
  <c r="H5055" i="8"/>
  <c r="H5056" i="8"/>
  <c r="H5057" i="8"/>
  <c r="H5058" i="8"/>
  <c r="H5059" i="8"/>
  <c r="H5060" i="8"/>
  <c r="H5061" i="8"/>
  <c r="H5062" i="8"/>
  <c r="H5063" i="8"/>
  <c r="H5064" i="8"/>
  <c r="H5065" i="8"/>
  <c r="H5066" i="8"/>
  <c r="H5067" i="8"/>
  <c r="H5068" i="8"/>
  <c r="H5069" i="8"/>
  <c r="H5070" i="8"/>
  <c r="H5071" i="8"/>
  <c r="H5072" i="8"/>
  <c r="H5073" i="8"/>
  <c r="H5074" i="8"/>
  <c r="H5075" i="8"/>
  <c r="H5076" i="8"/>
  <c r="H5077" i="8"/>
  <c r="H5078" i="8"/>
  <c r="H5079" i="8"/>
  <c r="H5080" i="8"/>
  <c r="H5081" i="8"/>
  <c r="H5082" i="8"/>
  <c r="H5083" i="8"/>
  <c r="H5084" i="8"/>
  <c r="H5085" i="8"/>
  <c r="H5086" i="8"/>
  <c r="H5087" i="8"/>
  <c r="H5088" i="8"/>
  <c r="H5089" i="8"/>
  <c r="H5090" i="8"/>
  <c r="H5091" i="8"/>
  <c r="H5092" i="8"/>
  <c r="H5093" i="8"/>
  <c r="H5094" i="8"/>
  <c r="H5095" i="8"/>
  <c r="H5096" i="8"/>
  <c r="H5097" i="8"/>
  <c r="H5098" i="8"/>
  <c r="H5099" i="8"/>
  <c r="H5100" i="8"/>
  <c r="H5101" i="8"/>
  <c r="H5102" i="8"/>
  <c r="H5103" i="8"/>
  <c r="H5104" i="8"/>
  <c r="H5105" i="8"/>
  <c r="H5106" i="8"/>
  <c r="H5107" i="8"/>
  <c r="H5108" i="8"/>
  <c r="H5109" i="8"/>
  <c r="H5110" i="8"/>
  <c r="H5111" i="8"/>
  <c r="H5112" i="8"/>
  <c r="H5113" i="8"/>
  <c r="H5114" i="8"/>
  <c r="H5115" i="8"/>
  <c r="H5116" i="8"/>
  <c r="H5117" i="8"/>
  <c r="H5118" i="8"/>
  <c r="H5119" i="8"/>
  <c r="H5120" i="8"/>
  <c r="H5121" i="8"/>
  <c r="H5122" i="8"/>
  <c r="H5123" i="8"/>
  <c r="H5124" i="8"/>
  <c r="H5125" i="8"/>
  <c r="H5126" i="8"/>
  <c r="H5127" i="8"/>
  <c r="H5128" i="8"/>
  <c r="H5129" i="8"/>
  <c r="H5130" i="8"/>
  <c r="H5131" i="8"/>
  <c r="H5132" i="8"/>
  <c r="H5133" i="8"/>
  <c r="H5134" i="8"/>
  <c r="H5135" i="8"/>
  <c r="H5136" i="8"/>
  <c r="H5137" i="8"/>
  <c r="H5138" i="8"/>
  <c r="H5139" i="8"/>
  <c r="H5140" i="8"/>
  <c r="H5141" i="8"/>
  <c r="H5142" i="8"/>
  <c r="H5143" i="8"/>
  <c r="H5144" i="8"/>
  <c r="H5145" i="8"/>
  <c r="H5146" i="8"/>
  <c r="H5147" i="8"/>
  <c r="H5148" i="8"/>
  <c r="H5149" i="8"/>
  <c r="H5150" i="8"/>
  <c r="H5151" i="8"/>
  <c r="H5152" i="8"/>
  <c r="H5153" i="8"/>
  <c r="H5154" i="8"/>
  <c r="H5155" i="8"/>
  <c r="H5156" i="8"/>
  <c r="H5157" i="8"/>
  <c r="H5158" i="8"/>
  <c r="H5159" i="8"/>
  <c r="H5160" i="8"/>
  <c r="H5161" i="8"/>
  <c r="H5162" i="8"/>
  <c r="H5163" i="8"/>
  <c r="H5164" i="8"/>
  <c r="H5165" i="8"/>
  <c r="H5166" i="8"/>
  <c r="H5167" i="8"/>
  <c r="H5168" i="8"/>
  <c r="H5169" i="8"/>
  <c r="H5170" i="8"/>
  <c r="H5171" i="8"/>
  <c r="H5172" i="8"/>
  <c r="H5173" i="8"/>
  <c r="H5174" i="8"/>
  <c r="H5175" i="8"/>
  <c r="H5176" i="8"/>
  <c r="H5177" i="8"/>
  <c r="H5178" i="8"/>
  <c r="H5179" i="8"/>
  <c r="H5180" i="8"/>
  <c r="H5181" i="8"/>
  <c r="H5182" i="8"/>
  <c r="H5183" i="8"/>
  <c r="H5184" i="8"/>
  <c r="H5185" i="8"/>
  <c r="H5186" i="8"/>
  <c r="H5187" i="8"/>
  <c r="H5188" i="8"/>
  <c r="H5189" i="8"/>
  <c r="H5190" i="8"/>
  <c r="H5191" i="8"/>
  <c r="H5192" i="8"/>
  <c r="H5193" i="8"/>
  <c r="H5194" i="8"/>
  <c r="H5195" i="8"/>
  <c r="H5196" i="8"/>
  <c r="H5197" i="8"/>
  <c r="H5198" i="8"/>
  <c r="H5199" i="8"/>
  <c r="H5200" i="8"/>
  <c r="H5201" i="8"/>
  <c r="H5202" i="8"/>
  <c r="H5203" i="8"/>
  <c r="H5204" i="8"/>
  <c r="H5205" i="8"/>
  <c r="H5206" i="8"/>
  <c r="H5207" i="8"/>
  <c r="H5208" i="8"/>
  <c r="H5209" i="8"/>
  <c r="H5210" i="8"/>
  <c r="H5211" i="8"/>
  <c r="H5212" i="8"/>
  <c r="H5213" i="8"/>
  <c r="H5214" i="8"/>
  <c r="H5215" i="8"/>
  <c r="H5216" i="8"/>
  <c r="H5217" i="8"/>
  <c r="H5218" i="8"/>
  <c r="H5219" i="8"/>
  <c r="H5220" i="8"/>
  <c r="H5221" i="8"/>
  <c r="H5222" i="8"/>
  <c r="H5223" i="8"/>
  <c r="H5224" i="8"/>
  <c r="H5225" i="8"/>
  <c r="H5226" i="8"/>
  <c r="H5227" i="8"/>
  <c r="H5228" i="8"/>
  <c r="H5229" i="8"/>
  <c r="H5230" i="8"/>
  <c r="H5231" i="8"/>
  <c r="H5232" i="8"/>
  <c r="H5233" i="8"/>
  <c r="H5234" i="8"/>
  <c r="H5235" i="8"/>
  <c r="H5236" i="8"/>
  <c r="H5237" i="8"/>
  <c r="H5238" i="8"/>
  <c r="H5239" i="8"/>
  <c r="H5240" i="8"/>
  <c r="H5241" i="8"/>
  <c r="H5242" i="8"/>
  <c r="H5243" i="8"/>
  <c r="H5244" i="8"/>
  <c r="H5245" i="8"/>
  <c r="H5246" i="8"/>
  <c r="H5247" i="8"/>
  <c r="H5248" i="8"/>
  <c r="H5249" i="8"/>
  <c r="H5250" i="8"/>
  <c r="H5251" i="8"/>
  <c r="H5252" i="8"/>
  <c r="H5253" i="8"/>
  <c r="H5254" i="8"/>
  <c r="H5255" i="8"/>
  <c r="H5256" i="8"/>
  <c r="H5257" i="8"/>
  <c r="H5258" i="8"/>
  <c r="H5259" i="8"/>
  <c r="H5260" i="8"/>
  <c r="H5261" i="8"/>
  <c r="H5262" i="8"/>
  <c r="H5263" i="8"/>
  <c r="H5264" i="8"/>
  <c r="H5265" i="8"/>
  <c r="H5266" i="8"/>
  <c r="H5267" i="8"/>
  <c r="H5268" i="8"/>
  <c r="H5269" i="8"/>
  <c r="H5270" i="8"/>
  <c r="H5271" i="8"/>
  <c r="H5272" i="8"/>
  <c r="H5273" i="8"/>
  <c r="H5274" i="8"/>
  <c r="H5275" i="8"/>
  <c r="H5276" i="8"/>
  <c r="H5277" i="8"/>
  <c r="H5278" i="8"/>
  <c r="H5279" i="8"/>
  <c r="H5280" i="8"/>
  <c r="H5281" i="8"/>
  <c r="H5282" i="8"/>
  <c r="H5283" i="8"/>
  <c r="H5284" i="8"/>
  <c r="H5285" i="8"/>
  <c r="H5286" i="8"/>
  <c r="H5287" i="8"/>
  <c r="H5288" i="8"/>
  <c r="H5289" i="8"/>
  <c r="H5290" i="8"/>
  <c r="H5291" i="8"/>
  <c r="H5292" i="8"/>
  <c r="H5293" i="8"/>
  <c r="H5294" i="8"/>
  <c r="H5295" i="8"/>
  <c r="H5296" i="8"/>
  <c r="H5297" i="8"/>
  <c r="H5298" i="8"/>
  <c r="H5299" i="8"/>
  <c r="H5300" i="8"/>
  <c r="H5301" i="8"/>
  <c r="H5302" i="8"/>
  <c r="H5303" i="8"/>
  <c r="H5304" i="8"/>
  <c r="H5305" i="8"/>
  <c r="H5306" i="8"/>
  <c r="H5307" i="8"/>
  <c r="H5308" i="8"/>
  <c r="H5309" i="8"/>
  <c r="H5310" i="8"/>
  <c r="H5311" i="8"/>
  <c r="H5312" i="8"/>
  <c r="H5313" i="8"/>
  <c r="H5314" i="8"/>
  <c r="H5315" i="8"/>
  <c r="H5316" i="8"/>
  <c r="H5317" i="8"/>
  <c r="H5318" i="8"/>
  <c r="H5319" i="8"/>
  <c r="H5320" i="8"/>
  <c r="H5321" i="8"/>
  <c r="H5322" i="8"/>
  <c r="H5323" i="8"/>
  <c r="H5324" i="8"/>
  <c r="H5325" i="8"/>
  <c r="H5326" i="8"/>
  <c r="H5327" i="8"/>
  <c r="H5328" i="8"/>
  <c r="H5329" i="8"/>
  <c r="H5330" i="8"/>
  <c r="H5331" i="8"/>
  <c r="H5332" i="8"/>
  <c r="H5333" i="8"/>
  <c r="H5334" i="8"/>
  <c r="H5335" i="8"/>
  <c r="H5336" i="8"/>
  <c r="H5337" i="8"/>
  <c r="H5338" i="8"/>
  <c r="H5339" i="8"/>
  <c r="H5340" i="8"/>
  <c r="H5341" i="8"/>
  <c r="H5342" i="8"/>
  <c r="H5343" i="8"/>
  <c r="H5344" i="8"/>
  <c r="H5345" i="8"/>
  <c r="H5346" i="8"/>
  <c r="H5347" i="8"/>
  <c r="H5348" i="8"/>
  <c r="H5349" i="8"/>
  <c r="H5350" i="8"/>
  <c r="H5351" i="8"/>
  <c r="H5352" i="8"/>
  <c r="H5353" i="8"/>
  <c r="H5354" i="8"/>
  <c r="H5355" i="8"/>
  <c r="H5356" i="8"/>
  <c r="H5357" i="8"/>
  <c r="H5358" i="8"/>
  <c r="H5359" i="8"/>
  <c r="H5360" i="8"/>
  <c r="H5361" i="8"/>
  <c r="H5362" i="8"/>
  <c r="H5363" i="8"/>
  <c r="H5364" i="8"/>
  <c r="H5365" i="8"/>
  <c r="H5366" i="8"/>
  <c r="H5367" i="8"/>
  <c r="H5368" i="8"/>
  <c r="H5369" i="8"/>
  <c r="H5370" i="8"/>
  <c r="H5371" i="8"/>
  <c r="H5372" i="8"/>
  <c r="H5373" i="8"/>
  <c r="H5374" i="8"/>
  <c r="H5375" i="8"/>
  <c r="H5376" i="8"/>
  <c r="H5377" i="8"/>
  <c r="H5378" i="8"/>
  <c r="H5379" i="8"/>
  <c r="H5380" i="8"/>
  <c r="H5381" i="8"/>
  <c r="H5382" i="8"/>
  <c r="H5383" i="8"/>
  <c r="H5384" i="8"/>
  <c r="H5385" i="8"/>
  <c r="H5386" i="8"/>
  <c r="H5387" i="8"/>
  <c r="H5388" i="8"/>
  <c r="H5389" i="8"/>
  <c r="H5390" i="8"/>
  <c r="H5391" i="8"/>
  <c r="H5392" i="8"/>
  <c r="H5393" i="8"/>
  <c r="H5394" i="8"/>
  <c r="H5395" i="8"/>
  <c r="H5396" i="8"/>
  <c r="H5397" i="8"/>
  <c r="H5398" i="8"/>
  <c r="H5399" i="8"/>
  <c r="H5400" i="8"/>
  <c r="H5401" i="8"/>
  <c r="H5402" i="8"/>
  <c r="H5403" i="8"/>
  <c r="H5404" i="8"/>
  <c r="H5405" i="8"/>
  <c r="H5406" i="8"/>
  <c r="H5407" i="8"/>
  <c r="H5408" i="8"/>
  <c r="H5409" i="8"/>
  <c r="H5410" i="8"/>
  <c r="H5411" i="8"/>
  <c r="H5412" i="8"/>
  <c r="H5413" i="8"/>
  <c r="H5414" i="8"/>
  <c r="H5415" i="8"/>
  <c r="H5416" i="8"/>
  <c r="H5417" i="8"/>
  <c r="H5418" i="8"/>
  <c r="H5419" i="8"/>
  <c r="H5420" i="8"/>
  <c r="H5421" i="8"/>
  <c r="H5422" i="8"/>
  <c r="H5423" i="8"/>
  <c r="H5424" i="8"/>
  <c r="H5425" i="8"/>
  <c r="H5426" i="8"/>
  <c r="H5427" i="8"/>
  <c r="H5428" i="8"/>
  <c r="H5429" i="8"/>
  <c r="H5430" i="8"/>
  <c r="H5431" i="8"/>
  <c r="H5432" i="8"/>
  <c r="H5433" i="8"/>
  <c r="H5434" i="8"/>
  <c r="H5435" i="8"/>
  <c r="H5436" i="8"/>
  <c r="H5437" i="8"/>
  <c r="H5438" i="8"/>
  <c r="H5439" i="8"/>
  <c r="H5440" i="8"/>
  <c r="H5441" i="8"/>
  <c r="H5442" i="8"/>
  <c r="H5443" i="8"/>
  <c r="H5444" i="8"/>
  <c r="H5445" i="8"/>
  <c r="H5446" i="8"/>
  <c r="H5447" i="8"/>
  <c r="H5448" i="8"/>
  <c r="H5449" i="8"/>
  <c r="H5450" i="8"/>
  <c r="H5451" i="8"/>
  <c r="H5452" i="8"/>
  <c r="H5453" i="8"/>
  <c r="H5454" i="8"/>
  <c r="H5455" i="8"/>
  <c r="H5456" i="8"/>
  <c r="H5457" i="8"/>
  <c r="H5458" i="8"/>
  <c r="H5459" i="8"/>
  <c r="H5460" i="8"/>
  <c r="H5461" i="8"/>
  <c r="H5462" i="8"/>
  <c r="H5463" i="8"/>
  <c r="H5464" i="8"/>
  <c r="H5465" i="8"/>
  <c r="H5466" i="8"/>
  <c r="H5467" i="8"/>
  <c r="H5468" i="8"/>
  <c r="H5469" i="8"/>
  <c r="H5470" i="8"/>
  <c r="H5471" i="8"/>
  <c r="H5472" i="8"/>
  <c r="H5473" i="8"/>
  <c r="H5474" i="8"/>
  <c r="H5475" i="8"/>
  <c r="H5476" i="8"/>
  <c r="H5477" i="8"/>
  <c r="H5478" i="8"/>
  <c r="H5479" i="8"/>
  <c r="H5480" i="8"/>
  <c r="H5481" i="8"/>
  <c r="H5482" i="8"/>
  <c r="H5483" i="8"/>
  <c r="H5484" i="8"/>
  <c r="H5485" i="8"/>
  <c r="H5486" i="8"/>
  <c r="H5487" i="8"/>
  <c r="H5488" i="8"/>
  <c r="H5489" i="8"/>
  <c r="H5490" i="8"/>
  <c r="H5491" i="8"/>
  <c r="H5492" i="8"/>
  <c r="H5493" i="8"/>
  <c r="H5494" i="8"/>
  <c r="H5495" i="8"/>
  <c r="H5496" i="8"/>
  <c r="H5497" i="8"/>
  <c r="H5498" i="8"/>
  <c r="H5499" i="8"/>
  <c r="H5500" i="8"/>
  <c r="H5501" i="8"/>
  <c r="H5502" i="8"/>
  <c r="H5503" i="8"/>
  <c r="H5504" i="8"/>
  <c r="H5505" i="8"/>
  <c r="H5506" i="8"/>
  <c r="H5507" i="8"/>
  <c r="H5508" i="8"/>
  <c r="H5509" i="8"/>
  <c r="H5510" i="8"/>
  <c r="H5511" i="8"/>
  <c r="H5512" i="8"/>
  <c r="H5513" i="8"/>
  <c r="H5514" i="8"/>
  <c r="H5515" i="8"/>
  <c r="H5516" i="8"/>
  <c r="H5517" i="8"/>
  <c r="H5518" i="8"/>
  <c r="H5519" i="8"/>
  <c r="H5520" i="8"/>
  <c r="H5521" i="8"/>
  <c r="H5522" i="8"/>
  <c r="H5523" i="8"/>
  <c r="H5524" i="8"/>
  <c r="H5525" i="8"/>
  <c r="H5526" i="8"/>
  <c r="H5527" i="8"/>
  <c r="H5528" i="8"/>
  <c r="H5529" i="8"/>
  <c r="H5530" i="8"/>
  <c r="H5531" i="8"/>
  <c r="H5532" i="8"/>
  <c r="H5533" i="8"/>
  <c r="H5534" i="8"/>
  <c r="H5535" i="8"/>
  <c r="H5536" i="8"/>
  <c r="H5537" i="8"/>
  <c r="H5538" i="8"/>
  <c r="H5539" i="8"/>
  <c r="H5540" i="8"/>
  <c r="H5541" i="8"/>
  <c r="H5542" i="8"/>
  <c r="H5543" i="8"/>
  <c r="H5544" i="8"/>
  <c r="H5545" i="8"/>
  <c r="H5546" i="8"/>
  <c r="H5547" i="8"/>
  <c r="H5548" i="8"/>
  <c r="H5549" i="8"/>
  <c r="H5550" i="8"/>
  <c r="H5551" i="8"/>
  <c r="H5552" i="8"/>
  <c r="H5553" i="8"/>
  <c r="H5554" i="8"/>
  <c r="H5555" i="8"/>
  <c r="H5556" i="8"/>
  <c r="H5557" i="8"/>
  <c r="H5558" i="8"/>
  <c r="H5559" i="8"/>
  <c r="H5560" i="8"/>
  <c r="H5561" i="8"/>
  <c r="H5562" i="8"/>
  <c r="H5563" i="8"/>
  <c r="H5564" i="8"/>
  <c r="H5565" i="8"/>
  <c r="H5566" i="8"/>
  <c r="H5567" i="8"/>
  <c r="H5568" i="8"/>
  <c r="H5569" i="8"/>
  <c r="H5570" i="8"/>
  <c r="H5571" i="8"/>
  <c r="H5572" i="8"/>
  <c r="H5573" i="8"/>
  <c r="H5574" i="8"/>
  <c r="H5575" i="8"/>
  <c r="H5576" i="8"/>
  <c r="H5577" i="8"/>
  <c r="H5578" i="8"/>
  <c r="H5579" i="8"/>
  <c r="H5580" i="8"/>
  <c r="H5581" i="8"/>
  <c r="H5582" i="8"/>
  <c r="H5583" i="8"/>
  <c r="H5584" i="8"/>
  <c r="H5585" i="8"/>
  <c r="H5586" i="8"/>
  <c r="H5587" i="8"/>
  <c r="H5588" i="8"/>
  <c r="H5589" i="8"/>
  <c r="H5590" i="8"/>
  <c r="H5591" i="8"/>
  <c r="H5592" i="8"/>
  <c r="H5593" i="8"/>
  <c r="H5594" i="8"/>
  <c r="H5595" i="8"/>
  <c r="H5596" i="8"/>
  <c r="H5597" i="8"/>
  <c r="H5598" i="8"/>
  <c r="H5599" i="8"/>
  <c r="H5600" i="8"/>
  <c r="H5601" i="8"/>
  <c r="H5602" i="8"/>
  <c r="H5603" i="8"/>
  <c r="H5604" i="8"/>
  <c r="H5605" i="8"/>
  <c r="H5606" i="8"/>
  <c r="H5607" i="8"/>
  <c r="H5608" i="8"/>
  <c r="H5609" i="8"/>
  <c r="H5610" i="8"/>
  <c r="H5611" i="8"/>
  <c r="H5612" i="8"/>
  <c r="H5613" i="8"/>
  <c r="H5614" i="8"/>
  <c r="H5615" i="8"/>
  <c r="H5616" i="8"/>
  <c r="H5617" i="8"/>
  <c r="H5618" i="8"/>
  <c r="H5619" i="8"/>
  <c r="H5620" i="8"/>
  <c r="H5621" i="8"/>
  <c r="H5622" i="8"/>
  <c r="H5623" i="8"/>
  <c r="H5624" i="8"/>
  <c r="H5625" i="8"/>
  <c r="H5626" i="8"/>
  <c r="H5627" i="8"/>
  <c r="H5628" i="8"/>
  <c r="H5629" i="8"/>
  <c r="H5630" i="8"/>
  <c r="H5631" i="8"/>
  <c r="H5632" i="8"/>
  <c r="H5633" i="8"/>
  <c r="H5634" i="8"/>
  <c r="H5635" i="8"/>
  <c r="H5636" i="8"/>
  <c r="H5637" i="8"/>
  <c r="H5638" i="8"/>
  <c r="H5639" i="8"/>
  <c r="H5640" i="8"/>
  <c r="H5641" i="8"/>
  <c r="H5642" i="8"/>
  <c r="H5643" i="8"/>
  <c r="H5644" i="8"/>
  <c r="H5645" i="8"/>
  <c r="H5646" i="8"/>
  <c r="H5647" i="8"/>
  <c r="H5648" i="8"/>
  <c r="H5649" i="8"/>
  <c r="H5650" i="8"/>
  <c r="H5651" i="8"/>
  <c r="H5652" i="8"/>
  <c r="H5653" i="8"/>
  <c r="H5654" i="8"/>
  <c r="H5655" i="8"/>
  <c r="H5656" i="8"/>
  <c r="H5657" i="8"/>
  <c r="H5658" i="8"/>
  <c r="H5659" i="8"/>
  <c r="H5660" i="8"/>
  <c r="H5661" i="8"/>
  <c r="H5662" i="8"/>
  <c r="H5663" i="8"/>
  <c r="H5664" i="8"/>
  <c r="H5665" i="8"/>
  <c r="H5666" i="8"/>
  <c r="H5667" i="8"/>
  <c r="H5668" i="8"/>
  <c r="H5669" i="8"/>
  <c r="H5670" i="8"/>
  <c r="H5671" i="8"/>
  <c r="H5672" i="8"/>
  <c r="H5673" i="8"/>
  <c r="H5674" i="8"/>
  <c r="H5675" i="8"/>
  <c r="H5676" i="8"/>
  <c r="H5677" i="8"/>
  <c r="H5678" i="8"/>
  <c r="H5679" i="8"/>
  <c r="H5680" i="8"/>
  <c r="H5681" i="8"/>
  <c r="H5682" i="8"/>
  <c r="H5683" i="8"/>
  <c r="H5684" i="8"/>
  <c r="H5685" i="8"/>
  <c r="H5686" i="8"/>
  <c r="H5687" i="8"/>
  <c r="H5688" i="8"/>
  <c r="H5689" i="8"/>
  <c r="H5690" i="8"/>
  <c r="H5691" i="8"/>
  <c r="H5692" i="8"/>
  <c r="H5693" i="8"/>
  <c r="H5694" i="8"/>
  <c r="H5695" i="8"/>
  <c r="H5696" i="8"/>
  <c r="H5697" i="8"/>
  <c r="H5698" i="8"/>
  <c r="H5699" i="8"/>
  <c r="H5700" i="8"/>
  <c r="H5701" i="8"/>
  <c r="H5702" i="8"/>
  <c r="H5703" i="8"/>
  <c r="H5704" i="8"/>
  <c r="H5705" i="8"/>
  <c r="H5706" i="8"/>
  <c r="H5707" i="8"/>
  <c r="H5708" i="8"/>
  <c r="H5709" i="8"/>
  <c r="H5710" i="8"/>
  <c r="H5711" i="8"/>
  <c r="H5712" i="8"/>
  <c r="H5713" i="8"/>
  <c r="H5714" i="8"/>
  <c r="H5715" i="8"/>
  <c r="H5716" i="8"/>
  <c r="H5717" i="8"/>
  <c r="H5718" i="8"/>
  <c r="H5719" i="8"/>
  <c r="H5720" i="8"/>
  <c r="H5721" i="8"/>
  <c r="H5722" i="8"/>
  <c r="H5723" i="8"/>
  <c r="H5724" i="8"/>
  <c r="H5725" i="8"/>
  <c r="H5726" i="8"/>
  <c r="H5727" i="8"/>
  <c r="H5728" i="8"/>
  <c r="H5729" i="8"/>
  <c r="H5730" i="8"/>
  <c r="H5731" i="8"/>
  <c r="H5732" i="8"/>
  <c r="H5733" i="8"/>
  <c r="H5734" i="8"/>
  <c r="H5735" i="8"/>
  <c r="H5736" i="8"/>
  <c r="H5737" i="8"/>
  <c r="H5738" i="8"/>
  <c r="H5739" i="8"/>
  <c r="H5740" i="8"/>
  <c r="H5741" i="8"/>
  <c r="H5742" i="8"/>
  <c r="H5743" i="8"/>
  <c r="H5744" i="8"/>
  <c r="H5745" i="8"/>
  <c r="H5746" i="8"/>
  <c r="H5747" i="8"/>
  <c r="H5748" i="8"/>
  <c r="H5749" i="8"/>
  <c r="H5750" i="8"/>
  <c r="H5751" i="8"/>
  <c r="H5752" i="8"/>
  <c r="H5753" i="8"/>
  <c r="H5754" i="8"/>
  <c r="H5755" i="8"/>
  <c r="H5756" i="8"/>
  <c r="H5757" i="8"/>
  <c r="H5758" i="8"/>
  <c r="H5759" i="8"/>
  <c r="H5760" i="8"/>
  <c r="H5761" i="8"/>
  <c r="H5762" i="8"/>
  <c r="H5763" i="8"/>
  <c r="H5764" i="8"/>
  <c r="H5765" i="8"/>
  <c r="H5766" i="8"/>
  <c r="H5767" i="8"/>
  <c r="H5768" i="8"/>
  <c r="H5769" i="8"/>
  <c r="H5770" i="8"/>
  <c r="H5771" i="8"/>
  <c r="H5772" i="8"/>
  <c r="H5773" i="8"/>
  <c r="H5774" i="8"/>
  <c r="H5775" i="8"/>
  <c r="H5776" i="8"/>
  <c r="H5777" i="8"/>
  <c r="H5778" i="8"/>
  <c r="H5779" i="8"/>
  <c r="H5780" i="8"/>
  <c r="H5781" i="8"/>
  <c r="H5782" i="8"/>
  <c r="H5783" i="8"/>
  <c r="H5784" i="8"/>
  <c r="H5785" i="8"/>
  <c r="H5786" i="8"/>
  <c r="H5787" i="8"/>
  <c r="H5788" i="8"/>
  <c r="H5789" i="8"/>
  <c r="H5790" i="8"/>
  <c r="H5791" i="8"/>
  <c r="H5792" i="8"/>
  <c r="H5793" i="8"/>
  <c r="H5794" i="8"/>
  <c r="H5795" i="8"/>
  <c r="H5796" i="8"/>
  <c r="H5797" i="8"/>
  <c r="H5798" i="8"/>
  <c r="H5799" i="8"/>
  <c r="H5800" i="8"/>
  <c r="H5801" i="8"/>
  <c r="H5802" i="8"/>
  <c r="H5803" i="8"/>
  <c r="H5804" i="8"/>
  <c r="H5805" i="8"/>
  <c r="H5806" i="8"/>
  <c r="H5807" i="8"/>
  <c r="H5808" i="8"/>
  <c r="H5809" i="8"/>
  <c r="H5810" i="8"/>
  <c r="H5811" i="8"/>
  <c r="H5812" i="8"/>
  <c r="H5813" i="8"/>
  <c r="H5814" i="8"/>
  <c r="H5815" i="8"/>
  <c r="H5816" i="8"/>
  <c r="H5817" i="8"/>
  <c r="H5818" i="8"/>
  <c r="H5819" i="8"/>
  <c r="H5820" i="8"/>
  <c r="H5821" i="8"/>
  <c r="H5822" i="8"/>
  <c r="H5823" i="8"/>
  <c r="H5824" i="8"/>
  <c r="H5825" i="8"/>
  <c r="H5826" i="8"/>
  <c r="H5827" i="8"/>
  <c r="H5828" i="8"/>
  <c r="H5829" i="8"/>
  <c r="H5830" i="8"/>
  <c r="H5831" i="8"/>
  <c r="H5832" i="8"/>
  <c r="H5833" i="8"/>
  <c r="H5834" i="8"/>
  <c r="H5835" i="8"/>
  <c r="H5836" i="8"/>
  <c r="H5837" i="8"/>
  <c r="H5838" i="8"/>
  <c r="H5839" i="8"/>
  <c r="H5840" i="8"/>
  <c r="H5841" i="8"/>
  <c r="H5842" i="8"/>
  <c r="H5843" i="8"/>
  <c r="H5844" i="8"/>
  <c r="H5845" i="8"/>
  <c r="H5846" i="8"/>
  <c r="H5847" i="8"/>
  <c r="H5848" i="8"/>
  <c r="H5849" i="8"/>
  <c r="H5850" i="8"/>
  <c r="H5851" i="8"/>
  <c r="H5852" i="8"/>
  <c r="H5853" i="8"/>
  <c r="H5854" i="8"/>
  <c r="H5855" i="8"/>
  <c r="H5856" i="8"/>
  <c r="H5857" i="8"/>
  <c r="H5858" i="8"/>
  <c r="H5859" i="8"/>
  <c r="H5860" i="8"/>
  <c r="H5861" i="8"/>
  <c r="H5862" i="8"/>
  <c r="H5863" i="8"/>
  <c r="H5864" i="8"/>
  <c r="H5865" i="8"/>
  <c r="H5866" i="8"/>
  <c r="H5867" i="8"/>
  <c r="H5868" i="8"/>
  <c r="H5869" i="8"/>
  <c r="H5870" i="8"/>
  <c r="H5871" i="8"/>
  <c r="H5872" i="8"/>
  <c r="H5873" i="8"/>
  <c r="H5874" i="8"/>
  <c r="H5875" i="8"/>
  <c r="H5876" i="8"/>
  <c r="H5877" i="8"/>
  <c r="H5878" i="8"/>
  <c r="H5879" i="8"/>
  <c r="H5880" i="8"/>
  <c r="H5881" i="8"/>
  <c r="H5882" i="8"/>
  <c r="H5883" i="8"/>
  <c r="H5884" i="8"/>
  <c r="H5885" i="8"/>
  <c r="H5886" i="8"/>
  <c r="H5887" i="8"/>
  <c r="H5888" i="8"/>
  <c r="H5889" i="8"/>
  <c r="H5890" i="8"/>
  <c r="H5891" i="8"/>
  <c r="H5892" i="8"/>
  <c r="H5893" i="8"/>
  <c r="H5894" i="8"/>
  <c r="H5895" i="8"/>
  <c r="H5896" i="8"/>
  <c r="H5897" i="8"/>
  <c r="H5898" i="8"/>
  <c r="H5899" i="8"/>
  <c r="H5900" i="8"/>
  <c r="H5901" i="8"/>
  <c r="H5902" i="8"/>
  <c r="H5903" i="8"/>
  <c r="H5904" i="8"/>
  <c r="H5905" i="8"/>
  <c r="H5906" i="8"/>
  <c r="H5907" i="8"/>
  <c r="H5908" i="8"/>
  <c r="H5909" i="8"/>
  <c r="H5910" i="8"/>
  <c r="H5911" i="8"/>
  <c r="H5912" i="8"/>
  <c r="H5913" i="8"/>
  <c r="H5914" i="8"/>
  <c r="H5915" i="8"/>
  <c r="H5916" i="8"/>
  <c r="H5917" i="8"/>
  <c r="H5918" i="8"/>
  <c r="H5919" i="8"/>
  <c r="H5920" i="8"/>
  <c r="H5921" i="8"/>
  <c r="H5922" i="8"/>
  <c r="H5923" i="8"/>
  <c r="H5924" i="8"/>
  <c r="H5925" i="8"/>
  <c r="H5926" i="8"/>
  <c r="H5927" i="8"/>
  <c r="H5928" i="8"/>
  <c r="H5929" i="8"/>
  <c r="H5930" i="8"/>
  <c r="H5931" i="8"/>
  <c r="H5932" i="8"/>
  <c r="H5933" i="8"/>
  <c r="H5934" i="8"/>
  <c r="H5935" i="8"/>
  <c r="H5936" i="8"/>
  <c r="H5937" i="8"/>
  <c r="H5938" i="8"/>
  <c r="H5939" i="8"/>
  <c r="H5940" i="8"/>
  <c r="H5941" i="8"/>
  <c r="H5942" i="8"/>
  <c r="H5943" i="8"/>
  <c r="H5944" i="8"/>
  <c r="H5945" i="8"/>
  <c r="H5946" i="8"/>
  <c r="H5947" i="8"/>
  <c r="H5948" i="8"/>
  <c r="H5949" i="8"/>
  <c r="H5950" i="8"/>
  <c r="H5951" i="8"/>
  <c r="H5952" i="8"/>
  <c r="H5953" i="8"/>
  <c r="H5954" i="8"/>
  <c r="H5955" i="8"/>
  <c r="H5956" i="8"/>
  <c r="H5957" i="8"/>
  <c r="H5958" i="8"/>
  <c r="H5959" i="8"/>
  <c r="H5960" i="8"/>
  <c r="H5961" i="8"/>
  <c r="H5962" i="8"/>
  <c r="H5963" i="8"/>
  <c r="H5964" i="8"/>
  <c r="H5965" i="8"/>
  <c r="H5966" i="8"/>
  <c r="H5967" i="8"/>
  <c r="H5968" i="8"/>
  <c r="H5969" i="8"/>
  <c r="H5970" i="8"/>
  <c r="H5971" i="8"/>
  <c r="H5972" i="8"/>
  <c r="H5973" i="8"/>
  <c r="H5974" i="8"/>
  <c r="H5975" i="8"/>
  <c r="H5976" i="8"/>
  <c r="H5977" i="8"/>
  <c r="H5978" i="8"/>
  <c r="H5979" i="8"/>
  <c r="H5980" i="8"/>
  <c r="H5981" i="8"/>
  <c r="H5982" i="8"/>
  <c r="H5983" i="8"/>
  <c r="H5984" i="8"/>
  <c r="H5985" i="8"/>
  <c r="H5986" i="8"/>
  <c r="H5987" i="8"/>
  <c r="H5988" i="8"/>
  <c r="H5989" i="8"/>
  <c r="H5990" i="8"/>
  <c r="H5991" i="8"/>
  <c r="H5992" i="8"/>
  <c r="H5993" i="8"/>
  <c r="H5994" i="8"/>
  <c r="H5995" i="8"/>
  <c r="H5996" i="8"/>
  <c r="H5997" i="8"/>
  <c r="H5998" i="8"/>
  <c r="H5999" i="8"/>
  <c r="H6000" i="8"/>
  <c r="H6001" i="8"/>
  <c r="H6002" i="8"/>
  <c r="H6003" i="8"/>
  <c r="H6004" i="8"/>
  <c r="H6005" i="8"/>
  <c r="H6006" i="8"/>
  <c r="H6007" i="8"/>
  <c r="H6008" i="8"/>
  <c r="H6009" i="8"/>
  <c r="H6010" i="8"/>
  <c r="H6011" i="8"/>
  <c r="H6012" i="8"/>
  <c r="H6013" i="8"/>
  <c r="H6014" i="8"/>
  <c r="H6015" i="8"/>
  <c r="H6016" i="8"/>
  <c r="H6017" i="8"/>
  <c r="H6018" i="8"/>
  <c r="H6019" i="8"/>
  <c r="H6020" i="8"/>
  <c r="H6021" i="8"/>
  <c r="H6022" i="8"/>
  <c r="H6023" i="8"/>
  <c r="H6024" i="8"/>
  <c r="H6025" i="8"/>
  <c r="H6026" i="8"/>
  <c r="H6027" i="8"/>
  <c r="H6028" i="8"/>
  <c r="H6029" i="8"/>
  <c r="H6030" i="8"/>
  <c r="H6031" i="8"/>
  <c r="H6032" i="8"/>
  <c r="H6033" i="8"/>
  <c r="H6034" i="8"/>
  <c r="H6035" i="8"/>
  <c r="H6036" i="8"/>
  <c r="H6037" i="8"/>
  <c r="H6038" i="8"/>
  <c r="H6039" i="8"/>
  <c r="H6040" i="8"/>
  <c r="H6041" i="8"/>
  <c r="H6042" i="8"/>
  <c r="H6043" i="8"/>
  <c r="H6044" i="8"/>
  <c r="H6045" i="8"/>
  <c r="H6046" i="8"/>
  <c r="H6047" i="8"/>
  <c r="H6048" i="8"/>
  <c r="H6049" i="8"/>
  <c r="H6050" i="8"/>
  <c r="H6051" i="8"/>
  <c r="H6052" i="8"/>
  <c r="H6053" i="8"/>
  <c r="H6054" i="8"/>
  <c r="H6055" i="8"/>
  <c r="H6056" i="8"/>
  <c r="H6057" i="8"/>
  <c r="H6058" i="8"/>
  <c r="H6059" i="8"/>
  <c r="H6060" i="8"/>
  <c r="H6061" i="8"/>
  <c r="H6062" i="8"/>
  <c r="H6063" i="8"/>
  <c r="H6064" i="8"/>
  <c r="H6065" i="8"/>
  <c r="H6066" i="8"/>
  <c r="H6067" i="8"/>
  <c r="H6068" i="8"/>
  <c r="H6069" i="8"/>
  <c r="H6070" i="8"/>
  <c r="H6071" i="8"/>
  <c r="H6072" i="8"/>
  <c r="H6073" i="8"/>
  <c r="H6074" i="8"/>
  <c r="H6075" i="8"/>
  <c r="H6076" i="8"/>
  <c r="H6077" i="8"/>
  <c r="H6078" i="8"/>
  <c r="H6079" i="8"/>
  <c r="H6080" i="8"/>
  <c r="H6081" i="8"/>
  <c r="H6082" i="8"/>
  <c r="H6083" i="8"/>
  <c r="H6084" i="8"/>
  <c r="H6085" i="8"/>
  <c r="H6086" i="8"/>
  <c r="H6087" i="8"/>
  <c r="H6088" i="8"/>
  <c r="H6089" i="8"/>
  <c r="H6090" i="8"/>
  <c r="H6091" i="8"/>
  <c r="H6092" i="8"/>
  <c r="H6093" i="8"/>
  <c r="H6094" i="8"/>
  <c r="H6095" i="8"/>
  <c r="H6096" i="8"/>
  <c r="H6097" i="8"/>
  <c r="H6098" i="8"/>
  <c r="H6099" i="8"/>
  <c r="H6100" i="8"/>
  <c r="H6101" i="8"/>
  <c r="H6102" i="8"/>
  <c r="H6103" i="8"/>
  <c r="H6104" i="8"/>
  <c r="H6105" i="8"/>
  <c r="H6106" i="8"/>
  <c r="H6107" i="8"/>
  <c r="H6108" i="8"/>
  <c r="H6109" i="8"/>
  <c r="H6110" i="8"/>
  <c r="H6111" i="8"/>
  <c r="H6112" i="8"/>
  <c r="H6113" i="8"/>
  <c r="H6114" i="8"/>
  <c r="H6115" i="8"/>
  <c r="H6116" i="8"/>
  <c r="H6117" i="8"/>
  <c r="H6118" i="8"/>
  <c r="H6119" i="8"/>
  <c r="H6120" i="8"/>
  <c r="H6121" i="8"/>
  <c r="H6122" i="8"/>
  <c r="H6123" i="8"/>
  <c r="H6124" i="8"/>
  <c r="H6125" i="8"/>
  <c r="H6126" i="8"/>
  <c r="H6127" i="8"/>
  <c r="H6128" i="8"/>
  <c r="H6129" i="8"/>
  <c r="H6130" i="8"/>
  <c r="H6131" i="8"/>
  <c r="H6132" i="8"/>
  <c r="H6133" i="8"/>
  <c r="H6134" i="8"/>
  <c r="H6135" i="8"/>
  <c r="H6136" i="8"/>
  <c r="H6137" i="8"/>
  <c r="H6138" i="8"/>
  <c r="H6139" i="8"/>
  <c r="H6140" i="8"/>
  <c r="H6141" i="8"/>
  <c r="H6142" i="8"/>
  <c r="H6143" i="8"/>
  <c r="H6144" i="8"/>
  <c r="H6145" i="8"/>
  <c r="H6146" i="8"/>
  <c r="H6147" i="8"/>
  <c r="H6148" i="8"/>
  <c r="H6149" i="8"/>
  <c r="H6150" i="8"/>
  <c r="H6151" i="8"/>
  <c r="H6152" i="8"/>
  <c r="H6153" i="8"/>
  <c r="H6154" i="8"/>
  <c r="H6155" i="8"/>
  <c r="H6156" i="8"/>
  <c r="H6157" i="8"/>
  <c r="H6158" i="8"/>
  <c r="H6159" i="8"/>
  <c r="H6160" i="8"/>
  <c r="H6161" i="8"/>
  <c r="H6162" i="8"/>
  <c r="H6163" i="8"/>
  <c r="H6164" i="8"/>
  <c r="H6165" i="8"/>
  <c r="H6166" i="8"/>
  <c r="H6167" i="8"/>
  <c r="H6168" i="8"/>
  <c r="H6169" i="8"/>
  <c r="H6170" i="8"/>
  <c r="H6171" i="8"/>
  <c r="H6172" i="8"/>
  <c r="H6173" i="8"/>
  <c r="H6174" i="8"/>
  <c r="H6175" i="8"/>
  <c r="H6176" i="8"/>
  <c r="H6177" i="8"/>
  <c r="H6178" i="8"/>
  <c r="H6179" i="8"/>
  <c r="H6180" i="8"/>
  <c r="H6181" i="8"/>
  <c r="H6182" i="8"/>
  <c r="H6183" i="8"/>
  <c r="H6184" i="8"/>
  <c r="H6185" i="8"/>
  <c r="H6186" i="8"/>
  <c r="H6187" i="8"/>
  <c r="H6188" i="8"/>
  <c r="H6189" i="8"/>
  <c r="H6190" i="8"/>
  <c r="H6191" i="8"/>
  <c r="H6192" i="8"/>
  <c r="H6193" i="8"/>
  <c r="H6194" i="8"/>
  <c r="H6195" i="8"/>
  <c r="H6196" i="8"/>
  <c r="H6197" i="8"/>
  <c r="H6198" i="8"/>
  <c r="H6199" i="8"/>
  <c r="H6200" i="8"/>
  <c r="H6201" i="8"/>
  <c r="H6202" i="8"/>
  <c r="H6203" i="8"/>
  <c r="H6204" i="8"/>
  <c r="H6205" i="8"/>
  <c r="H6206" i="8"/>
  <c r="H6207" i="8"/>
  <c r="H6208" i="8"/>
  <c r="H6209" i="8"/>
  <c r="H6210" i="8"/>
  <c r="H6211" i="8"/>
  <c r="H6212" i="8"/>
  <c r="H6213" i="8"/>
  <c r="H6214" i="8"/>
  <c r="H6215" i="8"/>
  <c r="H6216" i="8"/>
  <c r="H6217" i="8"/>
  <c r="H6218" i="8"/>
  <c r="H6219" i="8"/>
  <c r="H6220" i="8"/>
  <c r="H6221" i="8"/>
  <c r="H6222" i="8"/>
  <c r="H6223" i="8"/>
  <c r="H6224" i="8"/>
  <c r="H6225" i="8"/>
  <c r="H6226" i="8"/>
  <c r="H6227" i="8"/>
  <c r="H6228" i="8"/>
  <c r="H6229" i="8"/>
  <c r="H6230" i="8"/>
  <c r="H6231" i="8"/>
  <c r="H6232" i="8"/>
  <c r="H6233" i="8"/>
  <c r="H6234" i="8"/>
  <c r="H6235" i="8"/>
  <c r="H6236" i="8"/>
  <c r="H6237" i="8"/>
  <c r="H6238" i="8"/>
  <c r="H6239" i="8"/>
  <c r="H6240" i="8"/>
  <c r="H6241" i="8"/>
  <c r="H6242" i="8"/>
  <c r="H6243" i="8"/>
  <c r="H6244" i="8"/>
  <c r="H6245" i="8"/>
  <c r="H6246" i="8"/>
  <c r="H6247" i="8"/>
  <c r="H6248" i="8"/>
  <c r="H6249" i="8"/>
  <c r="H6250" i="8"/>
  <c r="H6251" i="8"/>
  <c r="H6252" i="8"/>
  <c r="H6253" i="8"/>
  <c r="H6254" i="8"/>
  <c r="H6255" i="8"/>
  <c r="H6256" i="8"/>
  <c r="H6257" i="8"/>
  <c r="H6258" i="8"/>
  <c r="H6259" i="8"/>
  <c r="H6260" i="8"/>
  <c r="H6261" i="8"/>
  <c r="H6262" i="8"/>
  <c r="H6263" i="8"/>
  <c r="H6264" i="8"/>
  <c r="H6265" i="8"/>
  <c r="H6266" i="8"/>
  <c r="H6267" i="8"/>
  <c r="H6268" i="8"/>
  <c r="H6269" i="8"/>
  <c r="H6270" i="8"/>
  <c r="H6271" i="8"/>
  <c r="H6272" i="8"/>
  <c r="H6273" i="8"/>
  <c r="H6274" i="8"/>
  <c r="H6275" i="8"/>
  <c r="H6276" i="8"/>
  <c r="H6277" i="8"/>
  <c r="H6278" i="8"/>
  <c r="H6279" i="8"/>
  <c r="H6280" i="8"/>
  <c r="H6281" i="8"/>
  <c r="H6282" i="8"/>
  <c r="H6283" i="8"/>
  <c r="H6284" i="8"/>
  <c r="H6285" i="8"/>
  <c r="H6286" i="8"/>
  <c r="H6287" i="8"/>
  <c r="H6288" i="8"/>
  <c r="H6289" i="8"/>
  <c r="H6290" i="8"/>
  <c r="H6291" i="8"/>
  <c r="H6292" i="8"/>
  <c r="H6293" i="8"/>
  <c r="H6294" i="8"/>
  <c r="H6295" i="8"/>
  <c r="H6296" i="8"/>
  <c r="H6297" i="8"/>
  <c r="H6298" i="8"/>
  <c r="H6299" i="8"/>
  <c r="H6300" i="8"/>
  <c r="H6301" i="8"/>
  <c r="H6302" i="8"/>
  <c r="H6303" i="8"/>
  <c r="H6304" i="8"/>
  <c r="H6305" i="8"/>
  <c r="H6306" i="8"/>
  <c r="H6307" i="8"/>
  <c r="H6308" i="8"/>
  <c r="H6309" i="8"/>
  <c r="H6310" i="8"/>
  <c r="H6311" i="8"/>
  <c r="H6312" i="8"/>
  <c r="H6313" i="8"/>
  <c r="H6314" i="8"/>
  <c r="H6315" i="8"/>
  <c r="H6316" i="8"/>
  <c r="H6317" i="8"/>
  <c r="H6318" i="8"/>
  <c r="H6319" i="8"/>
  <c r="H6320" i="8"/>
  <c r="H6321" i="8"/>
  <c r="H6322" i="8"/>
  <c r="H6323" i="8"/>
  <c r="H6324" i="8"/>
  <c r="H6325" i="8"/>
  <c r="H6326" i="8"/>
  <c r="H6327" i="8"/>
  <c r="H6328" i="8"/>
  <c r="H6329" i="8"/>
  <c r="H6330" i="8"/>
  <c r="H6331" i="8"/>
  <c r="H6332" i="8"/>
  <c r="H6333" i="8"/>
  <c r="H6334" i="8"/>
  <c r="H6335" i="8"/>
  <c r="H6336" i="8"/>
  <c r="H6337" i="8"/>
  <c r="H6338" i="8"/>
  <c r="H6339" i="8"/>
  <c r="H6340" i="8"/>
  <c r="H6341" i="8"/>
  <c r="H6342" i="8"/>
  <c r="H6343" i="8"/>
  <c r="H6344" i="8"/>
  <c r="H6345" i="8"/>
  <c r="H6346" i="8"/>
  <c r="H6347" i="8"/>
  <c r="H6348" i="8"/>
  <c r="H6349" i="8"/>
  <c r="H6350" i="8"/>
  <c r="H6351" i="8"/>
  <c r="H6352" i="8"/>
  <c r="H6353" i="8"/>
  <c r="H6354" i="8"/>
  <c r="H6355" i="8"/>
  <c r="H6356" i="8"/>
  <c r="H6357" i="8"/>
  <c r="H6358" i="8"/>
  <c r="H6359" i="8"/>
  <c r="H6360" i="8"/>
  <c r="H6361" i="8"/>
  <c r="H6362" i="8"/>
  <c r="H6363" i="8"/>
  <c r="H6364" i="8"/>
  <c r="H6365" i="8"/>
  <c r="H6366" i="8"/>
  <c r="H6367" i="8"/>
  <c r="H6368" i="8"/>
  <c r="H6369" i="8"/>
  <c r="H6370" i="8"/>
  <c r="H6371" i="8"/>
  <c r="H6372" i="8"/>
  <c r="H6373" i="8"/>
  <c r="H6374" i="8"/>
  <c r="H6375" i="8"/>
  <c r="H6376" i="8"/>
  <c r="H6377" i="8"/>
  <c r="H6378" i="8"/>
  <c r="H6379" i="8"/>
  <c r="H6380" i="8"/>
  <c r="H6381" i="8"/>
  <c r="H6382" i="8"/>
  <c r="H6383" i="8"/>
  <c r="H6384" i="8"/>
  <c r="H6385" i="8"/>
  <c r="H6386" i="8"/>
  <c r="H6387" i="8"/>
  <c r="H6388" i="8"/>
  <c r="H6389" i="8"/>
  <c r="H6390" i="8"/>
  <c r="H6391" i="8"/>
  <c r="H6392" i="8"/>
  <c r="H6393" i="8"/>
  <c r="H6394" i="8"/>
  <c r="H6395" i="8"/>
  <c r="H6396" i="8"/>
  <c r="H6397" i="8"/>
  <c r="H6398" i="8"/>
  <c r="H6399" i="8"/>
  <c r="H6400" i="8"/>
  <c r="H6401" i="8"/>
  <c r="H6402" i="8"/>
  <c r="H6403" i="8"/>
  <c r="H6404" i="8"/>
  <c r="H6405" i="8"/>
  <c r="H6406" i="8"/>
  <c r="H6407" i="8"/>
  <c r="H6408" i="8"/>
  <c r="H6409" i="8"/>
  <c r="H6410" i="8"/>
  <c r="H6411" i="8"/>
  <c r="H6412" i="8"/>
  <c r="H6413" i="8"/>
  <c r="H6414" i="8"/>
  <c r="H6415" i="8"/>
  <c r="H6416" i="8"/>
  <c r="H6417" i="8"/>
  <c r="H6418" i="8"/>
  <c r="H6419" i="8"/>
  <c r="H6420" i="8"/>
  <c r="H6421" i="8"/>
  <c r="H6422" i="8"/>
  <c r="H6423" i="8"/>
  <c r="H6424" i="8"/>
  <c r="H6425" i="8"/>
  <c r="H6426" i="8"/>
  <c r="H6427" i="8"/>
  <c r="H6428" i="8"/>
  <c r="H6429" i="8"/>
  <c r="H6430" i="8"/>
  <c r="H6431" i="8"/>
  <c r="H6432" i="8"/>
  <c r="H6433" i="8"/>
  <c r="H6434" i="8"/>
  <c r="H6435" i="8"/>
  <c r="H6436" i="8"/>
  <c r="H6437" i="8"/>
  <c r="H6438" i="8"/>
  <c r="H6439" i="8"/>
  <c r="H6440" i="8"/>
  <c r="H6441" i="8"/>
  <c r="H6442" i="8"/>
  <c r="H6443" i="8"/>
  <c r="H6444" i="8"/>
  <c r="H6445" i="8"/>
  <c r="H6446" i="8"/>
  <c r="H6447" i="8"/>
  <c r="H6448" i="8"/>
  <c r="H6449" i="8"/>
  <c r="H6450" i="8"/>
  <c r="H6451" i="8"/>
  <c r="H6452" i="8"/>
  <c r="H6453" i="8"/>
  <c r="H6454" i="8"/>
  <c r="H6455" i="8"/>
  <c r="H6456" i="8"/>
  <c r="H6457" i="8"/>
  <c r="H6458" i="8"/>
  <c r="H6459" i="8"/>
  <c r="H6460" i="8"/>
  <c r="H6461" i="8"/>
  <c r="H6462" i="8"/>
  <c r="H6463" i="8"/>
  <c r="H6464" i="8"/>
  <c r="H6465" i="8"/>
  <c r="H6466" i="8"/>
  <c r="H6467" i="8"/>
  <c r="H6468" i="8"/>
  <c r="H6469" i="8"/>
  <c r="H6470" i="8"/>
  <c r="H6471" i="8"/>
  <c r="H6472" i="8"/>
  <c r="H6473" i="8"/>
  <c r="H6474" i="8"/>
  <c r="H6475" i="8"/>
  <c r="H6476" i="8"/>
  <c r="H6477" i="8"/>
  <c r="H6478" i="8"/>
  <c r="H6479" i="8"/>
  <c r="H6480" i="8"/>
  <c r="H6481" i="8"/>
  <c r="H6482" i="8"/>
  <c r="H6483" i="8"/>
  <c r="H6484" i="8"/>
  <c r="H6485" i="8"/>
  <c r="H6486" i="8"/>
  <c r="H6487" i="8"/>
  <c r="H6488" i="8"/>
  <c r="H6489" i="8"/>
  <c r="H6490" i="8"/>
  <c r="H6491" i="8"/>
  <c r="H6492" i="8"/>
  <c r="H6493" i="8"/>
  <c r="H6494" i="8"/>
  <c r="H6495" i="8"/>
  <c r="H6496" i="8"/>
  <c r="H6497" i="8"/>
  <c r="H6498" i="8"/>
  <c r="H6499" i="8"/>
  <c r="H6500" i="8"/>
  <c r="H6501" i="8"/>
  <c r="H6502" i="8"/>
  <c r="H6503" i="8"/>
  <c r="H6504" i="8"/>
  <c r="H6505" i="8"/>
  <c r="H6506" i="8"/>
  <c r="H6507" i="8"/>
  <c r="H6508" i="8"/>
  <c r="H6509" i="8"/>
  <c r="H6510" i="8"/>
  <c r="H6511" i="8"/>
  <c r="H6512" i="8"/>
  <c r="H6513" i="8"/>
  <c r="H6514" i="8"/>
  <c r="H6515" i="8"/>
  <c r="H6516" i="8"/>
  <c r="H6517" i="8"/>
  <c r="H6518" i="8"/>
  <c r="H6519" i="8"/>
  <c r="H6520" i="8"/>
  <c r="H6521" i="8"/>
  <c r="H6522" i="8"/>
  <c r="H6523" i="8"/>
  <c r="H6524" i="8"/>
  <c r="H6525" i="8"/>
  <c r="H6526" i="8"/>
  <c r="H6527" i="8"/>
  <c r="H6528" i="8"/>
  <c r="H6529" i="8"/>
  <c r="H6530" i="8"/>
  <c r="H6531" i="8"/>
  <c r="H6532" i="8"/>
  <c r="H6533" i="8"/>
  <c r="H6534" i="8"/>
  <c r="H6535" i="8"/>
  <c r="H6536" i="8"/>
  <c r="H6537" i="8"/>
  <c r="H6538" i="8"/>
  <c r="H6539" i="8"/>
  <c r="H6540" i="8"/>
  <c r="H6541" i="8"/>
  <c r="H6542" i="8"/>
  <c r="H6543" i="8"/>
  <c r="H6544" i="8"/>
  <c r="H6545" i="8"/>
  <c r="H6546" i="8"/>
  <c r="H6547" i="8"/>
  <c r="H6548" i="8"/>
  <c r="H6549" i="8"/>
  <c r="H6550" i="8"/>
  <c r="H6551" i="8"/>
  <c r="H6552" i="8"/>
  <c r="H6553" i="8"/>
  <c r="H6554" i="8"/>
  <c r="H6555" i="8"/>
  <c r="H6556" i="8"/>
  <c r="H6557" i="8"/>
  <c r="H6558" i="8"/>
  <c r="H6559" i="8"/>
  <c r="H6560" i="8"/>
  <c r="H6561" i="8"/>
  <c r="H6562" i="8"/>
  <c r="H6563" i="8"/>
  <c r="H6564" i="8"/>
  <c r="H6565" i="8"/>
  <c r="H6566" i="8"/>
  <c r="H6567" i="8"/>
  <c r="H6568" i="8"/>
  <c r="H6569" i="8"/>
  <c r="H6570" i="8"/>
  <c r="H6571" i="8"/>
  <c r="H6572" i="8"/>
  <c r="H6573" i="8"/>
  <c r="H6574" i="8"/>
  <c r="H6575" i="8"/>
  <c r="H6576" i="8"/>
  <c r="H6577" i="8"/>
  <c r="H6578" i="8"/>
  <c r="H6579" i="8"/>
  <c r="H6580" i="8"/>
  <c r="H6581" i="8"/>
  <c r="H6582" i="8"/>
  <c r="H6583" i="8"/>
  <c r="H6584" i="8"/>
  <c r="H6585" i="8"/>
  <c r="H6586" i="8"/>
  <c r="H6587" i="8"/>
  <c r="H6588" i="8"/>
  <c r="H6589" i="8"/>
  <c r="H6590" i="8"/>
  <c r="H6591" i="8"/>
  <c r="H6592" i="8"/>
  <c r="H6593" i="8"/>
  <c r="H6594" i="8"/>
  <c r="H6595" i="8"/>
  <c r="H6596" i="8"/>
  <c r="H6597" i="8"/>
  <c r="H6598" i="8"/>
  <c r="H6599" i="8"/>
  <c r="H6600" i="8"/>
  <c r="H6601" i="8"/>
  <c r="H6602" i="8"/>
  <c r="H6603" i="8"/>
  <c r="H6604" i="8"/>
  <c r="H6605" i="8"/>
  <c r="H6606" i="8"/>
  <c r="H6607" i="8"/>
  <c r="H6608" i="8"/>
  <c r="H6609" i="8"/>
  <c r="H6610" i="8"/>
  <c r="H6611" i="8"/>
  <c r="H6612" i="8"/>
  <c r="H6613" i="8"/>
  <c r="H6614" i="8"/>
  <c r="H6615" i="8"/>
  <c r="H6616" i="8"/>
  <c r="H6617" i="8"/>
  <c r="H6618" i="8"/>
  <c r="H6619" i="8"/>
  <c r="H6620" i="8"/>
  <c r="H6621" i="8"/>
  <c r="H6622" i="8"/>
  <c r="H6623" i="8"/>
  <c r="H6624" i="8"/>
  <c r="H6625" i="8"/>
  <c r="H6626" i="8"/>
  <c r="H6627" i="8"/>
  <c r="H6628" i="8"/>
  <c r="H6629" i="8"/>
  <c r="H6630" i="8"/>
  <c r="H6631" i="8"/>
  <c r="H6632" i="8"/>
  <c r="H6633" i="8"/>
  <c r="H6634" i="8"/>
  <c r="H6635" i="8"/>
  <c r="H6636" i="8"/>
  <c r="H6637" i="8"/>
  <c r="H6638" i="8"/>
  <c r="H6639" i="8"/>
  <c r="H6640" i="8"/>
  <c r="H6641" i="8"/>
  <c r="H6642" i="8"/>
  <c r="H6643" i="8"/>
  <c r="H6644" i="8"/>
  <c r="H6645" i="8"/>
  <c r="H6646" i="8"/>
  <c r="H6647" i="8"/>
  <c r="H6648" i="8"/>
  <c r="H6649" i="8"/>
  <c r="H6650" i="8"/>
  <c r="H6651" i="8"/>
  <c r="H6652" i="8"/>
  <c r="H6653" i="8"/>
  <c r="H6654" i="8"/>
  <c r="H6655" i="8"/>
  <c r="H6656" i="8"/>
  <c r="H6657" i="8"/>
  <c r="H6658" i="8"/>
  <c r="H6659" i="8"/>
  <c r="H6660" i="8"/>
  <c r="H6661" i="8"/>
  <c r="H6662" i="8"/>
  <c r="H6663" i="8"/>
  <c r="H6664" i="8"/>
  <c r="H6665" i="8"/>
  <c r="H6666" i="8"/>
  <c r="H6667" i="8"/>
  <c r="H6668" i="8"/>
  <c r="H6669" i="8"/>
  <c r="H6670" i="8"/>
  <c r="H6671" i="8"/>
  <c r="H6672" i="8"/>
  <c r="H6673" i="8"/>
  <c r="H6674" i="8"/>
  <c r="H6675" i="8"/>
  <c r="H6676" i="8"/>
  <c r="H6677" i="8"/>
  <c r="H6678" i="8"/>
  <c r="H6679" i="8"/>
  <c r="H6680" i="8"/>
  <c r="H6681" i="8"/>
  <c r="H6682" i="8"/>
  <c r="H6683" i="8"/>
  <c r="H6684" i="8"/>
  <c r="H6685" i="8"/>
  <c r="H6686" i="8"/>
  <c r="H6687" i="8"/>
  <c r="H6688" i="8"/>
  <c r="H6689" i="8"/>
  <c r="H6690" i="8"/>
  <c r="H6691" i="8"/>
  <c r="H6692" i="8"/>
  <c r="H6693" i="8"/>
  <c r="H6694" i="8"/>
  <c r="H6695" i="8"/>
  <c r="H6696" i="8"/>
  <c r="H6697" i="8"/>
  <c r="H6698" i="8"/>
  <c r="H6699" i="8"/>
  <c r="H6700" i="8"/>
  <c r="H6701" i="8"/>
  <c r="H6702" i="8"/>
  <c r="H6703" i="8"/>
  <c r="H6704" i="8"/>
  <c r="H6705" i="8"/>
  <c r="H6706" i="8"/>
  <c r="H6707" i="8"/>
  <c r="H6708" i="8"/>
  <c r="H6709" i="8"/>
  <c r="H6710" i="8"/>
  <c r="H6711" i="8"/>
  <c r="H6712" i="8"/>
  <c r="H6713" i="8"/>
  <c r="H6714" i="8"/>
  <c r="H6715" i="8"/>
  <c r="H6716" i="8"/>
  <c r="H6717" i="8"/>
  <c r="H6718" i="8"/>
  <c r="H6719" i="8"/>
  <c r="H6720" i="8"/>
  <c r="H6721" i="8"/>
  <c r="H6722" i="8"/>
  <c r="H6723" i="8"/>
  <c r="H6724" i="8"/>
  <c r="H6725" i="8"/>
  <c r="H6726" i="8"/>
  <c r="H6727" i="8"/>
  <c r="H6728" i="8"/>
  <c r="H6729" i="8"/>
  <c r="H6730" i="8"/>
  <c r="H6731" i="8"/>
  <c r="H6732" i="8"/>
  <c r="H6733" i="8"/>
  <c r="H6734" i="8"/>
  <c r="H6735" i="8"/>
  <c r="H6736" i="8"/>
  <c r="H6737" i="8"/>
  <c r="H6738" i="8"/>
  <c r="H6739" i="8"/>
  <c r="H6740" i="8"/>
  <c r="H6741" i="8"/>
  <c r="H6742" i="8"/>
  <c r="H6743" i="8"/>
  <c r="H6744" i="8"/>
  <c r="H6745" i="8"/>
  <c r="H6746" i="8"/>
  <c r="H6747" i="8"/>
  <c r="H6748" i="8"/>
  <c r="H6749" i="8"/>
  <c r="H6750" i="8"/>
  <c r="H6751" i="8"/>
  <c r="H6752" i="8"/>
  <c r="H6753" i="8"/>
  <c r="H6754" i="8"/>
  <c r="H6755" i="8"/>
  <c r="H6756" i="8"/>
  <c r="H6757" i="8"/>
  <c r="H6758" i="8"/>
  <c r="H6759" i="8"/>
  <c r="H6760" i="8"/>
  <c r="H6761" i="8"/>
  <c r="H6762" i="8"/>
  <c r="H6763" i="8"/>
  <c r="H6764" i="8"/>
  <c r="H6765" i="8"/>
  <c r="H6766" i="8"/>
  <c r="H6767" i="8"/>
  <c r="H6768" i="8"/>
  <c r="H6769" i="8"/>
  <c r="H6770" i="8"/>
  <c r="H6771" i="8"/>
  <c r="H6772" i="8"/>
  <c r="H6773" i="8"/>
  <c r="H6774" i="8"/>
  <c r="H6775" i="8"/>
  <c r="H6776" i="8"/>
  <c r="H6777" i="8"/>
  <c r="H6778" i="8"/>
  <c r="H6779" i="8"/>
  <c r="H6780" i="8"/>
  <c r="H6781" i="8"/>
  <c r="H6782" i="8"/>
  <c r="H6783" i="8"/>
  <c r="H6784" i="8"/>
  <c r="H6785" i="8"/>
  <c r="H6786" i="8"/>
  <c r="H6787" i="8"/>
  <c r="H6788" i="8"/>
  <c r="H6789" i="8"/>
  <c r="H6790" i="8"/>
  <c r="H6791" i="8"/>
  <c r="H6792" i="8"/>
  <c r="H6793" i="8"/>
  <c r="H6794" i="8"/>
  <c r="H6795" i="8"/>
  <c r="H6796" i="8"/>
  <c r="H6797" i="8"/>
  <c r="H6798" i="8"/>
  <c r="H6799" i="8"/>
  <c r="H6800" i="8"/>
  <c r="H6801" i="8"/>
  <c r="H6802" i="8"/>
  <c r="H6803" i="8"/>
  <c r="H6804" i="8"/>
  <c r="H6805" i="8"/>
  <c r="H6806" i="8"/>
  <c r="H6807" i="8"/>
  <c r="H6808" i="8"/>
  <c r="H6809" i="8"/>
  <c r="H6810" i="8"/>
  <c r="H6811" i="8"/>
  <c r="H6812" i="8"/>
  <c r="H6813" i="8"/>
  <c r="H6814" i="8"/>
  <c r="H6815" i="8"/>
  <c r="H6816" i="8"/>
  <c r="H6817" i="8"/>
  <c r="H6818" i="8"/>
  <c r="H6819" i="8"/>
  <c r="H6820" i="8"/>
  <c r="H6821" i="8"/>
  <c r="H6822" i="8"/>
  <c r="H6823" i="8"/>
  <c r="H6824" i="8"/>
  <c r="H6825" i="8"/>
  <c r="H6826" i="8"/>
  <c r="H6827" i="8"/>
  <c r="H6828" i="8"/>
  <c r="H6829" i="8"/>
  <c r="H6830" i="8"/>
  <c r="H6831" i="8"/>
  <c r="H6832" i="8"/>
  <c r="H6833" i="8"/>
  <c r="H6834" i="8"/>
  <c r="H6835" i="8"/>
  <c r="H6836" i="8"/>
  <c r="H6837" i="8"/>
  <c r="H6838" i="8"/>
  <c r="H6839" i="8"/>
  <c r="H6840" i="8"/>
  <c r="H6841" i="8"/>
  <c r="H6842" i="8"/>
  <c r="H6843" i="8"/>
  <c r="H6844" i="8"/>
  <c r="H6845" i="8"/>
  <c r="H6846" i="8"/>
  <c r="H6847" i="8"/>
  <c r="H6848" i="8"/>
  <c r="H6849" i="8"/>
  <c r="H6850" i="8"/>
  <c r="H6851" i="8"/>
  <c r="H6852" i="8"/>
  <c r="H6853" i="8"/>
  <c r="H6854" i="8"/>
  <c r="H6855" i="8"/>
  <c r="H6856" i="8"/>
  <c r="H6857" i="8"/>
  <c r="H6858" i="8"/>
  <c r="H6859" i="8"/>
  <c r="H6860" i="8"/>
  <c r="H6861" i="8"/>
  <c r="H6862" i="8"/>
  <c r="H6863" i="8"/>
  <c r="H6864" i="8"/>
  <c r="H6865" i="8"/>
  <c r="H6866" i="8"/>
  <c r="H6867" i="8"/>
  <c r="H6868" i="8"/>
  <c r="H6869" i="8"/>
  <c r="H6870" i="8"/>
  <c r="H6871" i="8"/>
  <c r="H6872" i="8"/>
  <c r="H6873" i="8"/>
  <c r="H6874" i="8"/>
  <c r="H6875" i="8"/>
  <c r="H6876" i="8"/>
  <c r="H6877" i="8"/>
  <c r="H6878" i="8"/>
  <c r="H6879" i="8"/>
  <c r="H6880" i="8"/>
  <c r="H6881" i="8"/>
  <c r="H6882" i="8"/>
  <c r="H6883" i="8"/>
  <c r="H6884" i="8"/>
  <c r="H6885" i="8"/>
  <c r="H6886" i="8"/>
  <c r="H6887" i="8"/>
  <c r="H6888" i="8"/>
  <c r="H6889" i="8"/>
  <c r="H6890" i="8"/>
  <c r="H6891" i="8"/>
  <c r="H6892" i="8"/>
  <c r="H6893" i="8"/>
  <c r="H6894" i="8"/>
  <c r="H6895" i="8"/>
  <c r="H6896" i="8"/>
  <c r="H6897" i="8"/>
  <c r="H6898" i="8"/>
  <c r="H6899" i="8"/>
  <c r="H6900" i="8"/>
  <c r="H6901" i="8"/>
  <c r="H6902" i="8"/>
  <c r="H6903" i="8"/>
  <c r="H6904" i="8"/>
  <c r="H6905" i="8"/>
  <c r="H6906" i="8"/>
  <c r="H6907" i="8"/>
  <c r="H6908" i="8"/>
  <c r="H6909" i="8"/>
  <c r="H6910" i="8"/>
  <c r="H6911" i="8"/>
  <c r="H6912" i="8"/>
  <c r="H6913" i="8"/>
  <c r="H6914" i="8"/>
  <c r="H6915" i="8"/>
  <c r="H6916" i="8"/>
  <c r="H6917" i="8"/>
  <c r="H6918" i="8"/>
  <c r="H6919" i="8"/>
  <c r="H6920" i="8"/>
  <c r="H6921" i="8"/>
  <c r="H6922" i="8"/>
  <c r="H6923" i="8"/>
  <c r="H6924" i="8"/>
  <c r="H6925" i="8"/>
  <c r="H6926" i="8"/>
  <c r="H6927" i="8"/>
  <c r="H6928" i="8"/>
  <c r="H6929" i="8"/>
  <c r="H6930" i="8"/>
  <c r="H6931" i="8"/>
  <c r="H6932" i="8"/>
  <c r="H6933" i="8"/>
  <c r="H6934" i="8"/>
  <c r="H6935" i="8"/>
  <c r="H6936" i="8"/>
  <c r="H6937" i="8"/>
  <c r="H6938" i="8"/>
  <c r="H6939" i="8"/>
  <c r="H6940" i="8"/>
  <c r="H6941" i="8"/>
  <c r="H6942" i="8"/>
  <c r="H6943" i="8"/>
  <c r="H6944" i="8"/>
  <c r="H6945" i="8"/>
  <c r="H6946" i="8"/>
  <c r="H6947" i="8"/>
  <c r="H6948" i="8"/>
  <c r="H6949" i="8"/>
  <c r="H6950" i="8"/>
  <c r="H6951" i="8"/>
  <c r="H6952" i="8"/>
  <c r="H6953" i="8"/>
  <c r="H6954" i="8"/>
  <c r="H6955" i="8"/>
  <c r="H6956" i="8"/>
  <c r="H6957" i="8"/>
  <c r="H6958" i="8"/>
  <c r="H6959" i="8"/>
  <c r="H6960" i="8"/>
  <c r="H6961" i="8"/>
  <c r="H6962" i="8"/>
  <c r="H6963" i="8"/>
  <c r="H6964" i="8"/>
  <c r="H6965" i="8"/>
  <c r="H6966" i="8"/>
  <c r="H6967" i="8"/>
  <c r="H6968" i="8"/>
  <c r="H6969" i="8"/>
  <c r="H6970" i="8"/>
  <c r="H6971" i="8"/>
  <c r="H6972" i="8"/>
  <c r="H6973" i="8"/>
  <c r="H6974" i="8"/>
  <c r="H6975" i="8"/>
  <c r="H6976" i="8"/>
  <c r="H6977" i="8"/>
  <c r="H6978" i="8"/>
  <c r="H6979" i="8"/>
  <c r="H6980" i="8"/>
  <c r="H6981" i="8"/>
  <c r="H6982" i="8"/>
  <c r="H6983" i="8"/>
  <c r="H6984" i="8"/>
  <c r="H6985" i="8"/>
  <c r="H6986" i="8"/>
  <c r="H6987" i="8"/>
  <c r="H6988" i="8"/>
  <c r="H6989" i="8"/>
  <c r="H6990" i="8"/>
  <c r="H6991" i="8"/>
  <c r="H6992" i="8"/>
  <c r="H6993" i="8"/>
  <c r="H6994" i="8"/>
  <c r="H6995" i="8"/>
  <c r="H6996" i="8"/>
  <c r="H6997" i="8"/>
  <c r="H6998" i="8"/>
  <c r="H6999" i="8"/>
  <c r="H7000" i="8"/>
  <c r="H7001" i="8"/>
  <c r="H7002" i="8"/>
  <c r="H7003" i="8"/>
  <c r="H7004" i="8"/>
  <c r="H7005" i="8"/>
  <c r="H7006" i="8"/>
  <c r="H7007" i="8"/>
  <c r="H7008" i="8"/>
  <c r="H7009" i="8"/>
  <c r="H7010" i="8"/>
  <c r="H7011" i="8"/>
  <c r="H7012" i="8"/>
  <c r="H7013" i="8"/>
  <c r="H7014" i="8"/>
  <c r="H7015" i="8"/>
  <c r="H7016" i="8"/>
  <c r="H7017" i="8"/>
  <c r="H7018" i="8"/>
  <c r="H7019" i="8"/>
  <c r="H7020" i="8"/>
  <c r="H7021" i="8"/>
  <c r="H7022" i="8"/>
  <c r="H7023" i="8"/>
  <c r="H7024" i="8"/>
  <c r="H7025" i="8"/>
  <c r="H7026" i="8"/>
  <c r="H7027" i="8"/>
  <c r="H7028" i="8"/>
  <c r="H7029" i="8"/>
  <c r="H7030" i="8"/>
  <c r="H7031" i="8"/>
  <c r="H7032" i="8"/>
  <c r="H7033" i="8"/>
  <c r="H7034" i="8"/>
  <c r="H7035" i="8"/>
  <c r="H7036" i="8"/>
  <c r="H7037" i="8"/>
  <c r="H7038" i="8"/>
  <c r="H7039" i="8"/>
  <c r="H7040" i="8"/>
  <c r="H7041" i="8"/>
  <c r="H7042" i="8"/>
  <c r="H7043" i="8"/>
  <c r="H7044" i="8"/>
  <c r="H7045" i="8"/>
  <c r="H7046" i="8"/>
  <c r="H7047" i="8"/>
  <c r="H7048" i="8"/>
  <c r="H7049" i="8"/>
  <c r="H7050" i="8"/>
  <c r="H7051" i="8"/>
  <c r="H7052" i="8"/>
  <c r="H7053" i="8"/>
  <c r="H7054" i="8"/>
  <c r="H7055" i="8"/>
  <c r="H7056" i="8"/>
  <c r="H7057" i="8"/>
  <c r="H7058" i="8"/>
  <c r="H7059" i="8"/>
  <c r="H7060" i="8"/>
  <c r="H7061" i="8"/>
  <c r="H7062" i="8"/>
  <c r="H7063" i="8"/>
  <c r="H7064" i="8"/>
  <c r="H7065" i="8"/>
  <c r="H7066" i="8"/>
  <c r="H7067" i="8"/>
  <c r="H7068" i="8"/>
  <c r="H7069" i="8"/>
  <c r="H7070" i="8"/>
  <c r="H7071" i="8"/>
  <c r="H7072" i="8"/>
  <c r="H7073" i="8"/>
  <c r="H7074" i="8"/>
  <c r="H7075" i="8"/>
  <c r="H7076" i="8"/>
  <c r="H7077" i="8"/>
  <c r="H7078" i="8"/>
  <c r="H7079" i="8"/>
  <c r="H7080" i="8"/>
  <c r="H7081" i="8"/>
  <c r="H7082" i="8"/>
  <c r="H7083" i="8"/>
  <c r="H7084" i="8"/>
  <c r="H7085" i="8"/>
  <c r="H7086" i="8"/>
  <c r="H7087" i="8"/>
  <c r="H7088" i="8"/>
  <c r="H7089" i="8"/>
  <c r="H7090" i="8"/>
  <c r="H7091" i="8"/>
  <c r="H7092" i="8"/>
  <c r="H7093" i="8"/>
  <c r="H7094" i="8"/>
  <c r="H7095" i="8"/>
  <c r="H7096" i="8"/>
  <c r="H7097" i="8"/>
  <c r="H7098" i="8"/>
  <c r="H7099" i="8"/>
  <c r="H7100" i="8"/>
  <c r="H7101" i="8"/>
  <c r="H7102" i="8"/>
  <c r="H7103" i="8"/>
  <c r="H7104" i="8"/>
  <c r="H7105" i="8"/>
  <c r="H7106" i="8"/>
  <c r="H7107" i="8"/>
  <c r="H7108" i="8"/>
  <c r="H7109" i="8"/>
  <c r="H7110" i="8"/>
  <c r="H7111" i="8"/>
  <c r="H7112" i="8"/>
  <c r="H7113" i="8"/>
  <c r="H7114" i="8"/>
  <c r="H7115" i="8"/>
  <c r="H7116" i="8"/>
  <c r="H7117" i="8"/>
  <c r="H7118" i="8"/>
  <c r="H7119" i="8"/>
  <c r="H7120" i="8"/>
  <c r="H7121" i="8"/>
  <c r="H7122" i="8"/>
  <c r="H7123" i="8"/>
  <c r="H7124" i="8"/>
  <c r="H7125" i="8"/>
  <c r="H7126" i="8"/>
  <c r="H7127" i="8"/>
  <c r="H7128" i="8"/>
  <c r="H7129" i="8"/>
  <c r="H7130" i="8"/>
  <c r="H7131" i="8"/>
  <c r="H7132" i="8"/>
  <c r="H7133" i="8"/>
  <c r="H7134" i="8"/>
  <c r="H7135" i="8"/>
  <c r="H7136" i="8"/>
  <c r="H7137" i="8"/>
  <c r="H7138" i="8"/>
  <c r="H7139" i="8"/>
  <c r="H7140" i="8"/>
  <c r="H7141" i="8"/>
  <c r="H7142" i="8"/>
  <c r="H7143" i="8"/>
  <c r="H7144" i="8"/>
  <c r="H7145" i="8"/>
  <c r="H7146" i="8"/>
  <c r="H7147" i="8"/>
  <c r="H7148" i="8"/>
  <c r="H7149" i="8"/>
  <c r="H7150" i="8"/>
  <c r="H7151" i="8"/>
  <c r="H7152" i="8"/>
  <c r="H7153" i="8"/>
  <c r="H7154" i="8"/>
  <c r="H7155" i="8"/>
  <c r="H7156" i="8"/>
  <c r="H7157" i="8"/>
  <c r="H7158" i="8"/>
  <c r="H7159" i="8"/>
  <c r="H7160" i="8"/>
  <c r="H7161" i="8"/>
  <c r="H7162" i="8"/>
  <c r="H7163" i="8"/>
  <c r="H7164" i="8"/>
  <c r="H7165" i="8"/>
  <c r="H7166" i="8"/>
  <c r="H7167" i="8"/>
  <c r="H7168" i="8"/>
  <c r="H7169" i="8"/>
  <c r="H7170" i="8"/>
  <c r="H7171" i="8"/>
  <c r="H7172" i="8"/>
  <c r="H7173" i="8"/>
  <c r="H7174" i="8"/>
  <c r="H7175" i="8"/>
  <c r="H7176" i="8"/>
  <c r="H7177" i="8"/>
  <c r="H7178" i="8"/>
  <c r="H7179" i="8"/>
  <c r="H7180" i="8"/>
  <c r="H7181" i="8"/>
  <c r="H7182" i="8"/>
  <c r="H7183" i="8"/>
  <c r="H7184" i="8"/>
  <c r="H7185" i="8"/>
  <c r="H7186" i="8"/>
  <c r="H7187" i="8"/>
  <c r="H7188" i="8"/>
  <c r="H7189" i="8"/>
  <c r="H7190" i="8"/>
  <c r="H7191" i="8"/>
  <c r="H7192" i="8"/>
  <c r="H7193" i="8"/>
  <c r="H7194" i="8"/>
  <c r="H7195" i="8"/>
  <c r="H7196" i="8"/>
  <c r="H7197" i="8"/>
  <c r="H7198" i="8"/>
  <c r="H7199" i="8"/>
  <c r="H7200" i="8"/>
  <c r="H7201" i="8"/>
  <c r="H7202" i="8"/>
  <c r="H7203" i="8"/>
  <c r="H7204" i="8"/>
  <c r="H7205" i="8"/>
  <c r="H7206" i="8"/>
  <c r="H7207" i="8"/>
  <c r="H7208" i="8"/>
  <c r="H7209" i="8"/>
  <c r="H7210" i="8"/>
  <c r="H7211" i="8"/>
  <c r="H7212" i="8"/>
  <c r="H7213" i="8"/>
  <c r="H7214" i="8"/>
  <c r="H7215" i="8"/>
  <c r="H7216" i="8"/>
  <c r="H7217" i="8"/>
  <c r="H7218" i="8"/>
  <c r="H7219" i="8"/>
  <c r="H7220" i="8"/>
  <c r="H7221" i="8"/>
  <c r="H7222" i="8"/>
  <c r="H7223" i="8"/>
  <c r="H7224" i="8"/>
  <c r="H7225" i="8"/>
  <c r="H7226" i="8"/>
  <c r="H7227" i="8"/>
  <c r="H7228" i="8"/>
  <c r="H7229" i="8"/>
  <c r="H7230" i="8"/>
  <c r="H7231" i="8"/>
  <c r="H7232" i="8"/>
  <c r="H7233" i="8"/>
  <c r="H7234" i="8"/>
  <c r="H7235" i="8"/>
  <c r="H7236" i="8"/>
  <c r="H7237" i="8"/>
  <c r="H7238" i="8"/>
  <c r="H7239" i="8"/>
  <c r="H7240" i="8"/>
  <c r="H7241" i="8"/>
  <c r="H7242" i="8"/>
  <c r="H7243" i="8"/>
  <c r="H7244" i="8"/>
  <c r="H7245" i="8"/>
  <c r="H7246" i="8"/>
  <c r="H7247" i="8"/>
  <c r="H7248" i="8"/>
  <c r="H7249" i="8"/>
  <c r="H7250" i="8"/>
  <c r="H7251" i="8"/>
  <c r="H7252" i="8"/>
  <c r="H7253" i="8"/>
  <c r="H7254" i="8"/>
  <c r="H7255" i="8"/>
  <c r="H7256" i="8"/>
  <c r="H7257" i="8"/>
  <c r="H7258" i="8"/>
  <c r="H7259" i="8"/>
  <c r="H7260" i="8"/>
  <c r="H7261" i="8"/>
  <c r="H7262" i="8"/>
  <c r="H7263" i="8"/>
  <c r="H7264" i="8"/>
  <c r="H7265" i="8"/>
  <c r="H7266" i="8"/>
  <c r="H7267" i="8"/>
  <c r="H7268" i="8"/>
  <c r="H7269" i="8"/>
  <c r="H7270" i="8"/>
  <c r="H7271" i="8"/>
  <c r="H7272" i="8"/>
  <c r="H7273" i="8"/>
  <c r="H7274" i="8"/>
  <c r="H7275" i="8"/>
  <c r="H7276" i="8"/>
  <c r="H7277" i="8"/>
  <c r="H7278" i="8"/>
  <c r="H7279" i="8"/>
  <c r="H7280" i="8"/>
  <c r="H7281" i="8"/>
  <c r="H7282" i="8"/>
  <c r="H7283" i="8"/>
  <c r="H7284" i="8"/>
  <c r="H7285" i="8"/>
  <c r="H7286" i="8"/>
  <c r="H7287" i="8"/>
  <c r="H7288" i="8"/>
  <c r="H7289" i="8"/>
  <c r="H7290" i="8"/>
  <c r="H7291" i="8"/>
  <c r="H7292" i="8"/>
  <c r="H7293" i="8"/>
  <c r="H7294" i="8"/>
  <c r="H7295" i="8"/>
  <c r="H7296" i="8"/>
  <c r="H7297" i="8"/>
  <c r="H7298" i="8"/>
  <c r="H7299" i="8"/>
  <c r="H7300" i="8"/>
  <c r="H7301" i="8"/>
  <c r="H7302" i="8"/>
  <c r="H7303" i="8"/>
  <c r="H7304" i="8"/>
  <c r="H7305" i="8"/>
  <c r="H7306" i="8"/>
  <c r="H7307" i="8"/>
  <c r="H7308" i="8"/>
  <c r="H7309" i="8"/>
  <c r="H7310" i="8"/>
  <c r="H7311" i="8"/>
  <c r="H7312" i="8"/>
  <c r="H7313" i="8"/>
  <c r="H7314" i="8"/>
  <c r="H7315" i="8"/>
  <c r="H7316" i="8"/>
  <c r="H7317" i="8"/>
  <c r="H7318" i="8"/>
  <c r="H7319" i="8"/>
  <c r="H7320" i="8"/>
  <c r="H7321" i="8"/>
  <c r="H7322" i="8"/>
  <c r="H7323" i="8"/>
  <c r="H7324" i="8"/>
  <c r="H7325" i="8"/>
  <c r="H7326" i="8"/>
  <c r="H7327" i="8"/>
  <c r="H7328" i="8"/>
  <c r="H7329" i="8"/>
  <c r="H7330" i="8"/>
  <c r="H7331" i="8"/>
  <c r="H7332" i="8"/>
  <c r="H7333" i="8"/>
  <c r="H7334" i="8"/>
  <c r="H7335" i="8"/>
  <c r="H7336" i="8"/>
  <c r="H7337" i="8"/>
  <c r="H7338" i="8"/>
  <c r="H7339" i="8"/>
  <c r="H7340" i="8"/>
  <c r="H7341" i="8"/>
  <c r="H7342" i="8"/>
  <c r="H7343" i="8"/>
  <c r="H7344" i="8"/>
  <c r="H7345" i="8"/>
  <c r="H7346" i="8"/>
  <c r="H7347" i="8"/>
  <c r="H7348" i="8"/>
  <c r="H7349" i="8"/>
  <c r="H7350" i="8"/>
  <c r="H7351" i="8"/>
  <c r="H7352" i="8"/>
  <c r="H7353" i="8"/>
  <c r="H7354" i="8"/>
  <c r="H7355" i="8"/>
  <c r="H7356" i="8"/>
  <c r="H7357" i="8"/>
  <c r="H7358" i="8"/>
  <c r="H7359" i="8"/>
  <c r="H7360" i="8"/>
  <c r="H7361" i="8"/>
  <c r="H7362" i="8"/>
  <c r="H7363" i="8"/>
  <c r="H7364" i="8"/>
  <c r="H7365" i="8"/>
  <c r="H7366" i="8"/>
  <c r="H7367" i="8"/>
  <c r="H7368" i="8"/>
  <c r="H7369" i="8"/>
  <c r="H7370" i="8"/>
  <c r="H7371" i="8"/>
  <c r="H7372" i="8"/>
  <c r="H7373" i="8"/>
  <c r="H7374" i="8"/>
  <c r="H7375" i="8"/>
  <c r="H7376" i="8"/>
  <c r="H7377" i="8"/>
  <c r="H7378" i="8"/>
  <c r="H7379" i="8"/>
  <c r="H7380" i="8"/>
  <c r="H7381" i="8"/>
  <c r="H7382" i="8"/>
  <c r="H7383" i="8"/>
  <c r="H7384" i="8"/>
  <c r="H7385" i="8"/>
  <c r="H7386" i="8"/>
  <c r="H7387" i="8"/>
  <c r="H7388" i="8"/>
  <c r="H7389" i="8"/>
  <c r="H7390" i="8"/>
  <c r="H7391" i="8"/>
  <c r="H7392" i="8"/>
  <c r="H7393" i="8"/>
  <c r="H7394" i="8"/>
  <c r="H7395" i="8"/>
  <c r="H7396" i="8"/>
  <c r="H7397" i="8"/>
  <c r="H7398" i="8"/>
  <c r="H7399" i="8"/>
  <c r="H7400" i="8"/>
  <c r="H7401" i="8"/>
  <c r="H7402" i="8"/>
  <c r="H7403" i="8"/>
  <c r="H7404" i="8"/>
  <c r="H7405" i="8"/>
  <c r="H7406" i="8"/>
  <c r="H7407" i="8"/>
  <c r="H7408" i="8"/>
  <c r="H7409" i="8"/>
  <c r="H7410" i="8"/>
  <c r="H7411" i="8"/>
  <c r="H7412" i="8"/>
  <c r="H7413" i="8"/>
  <c r="H7414" i="8"/>
  <c r="H7415" i="8"/>
  <c r="H7416" i="8"/>
  <c r="H7417" i="8"/>
  <c r="H7418" i="8"/>
  <c r="H7419" i="8"/>
  <c r="H7420" i="8"/>
  <c r="H7421" i="8"/>
  <c r="H7422" i="8"/>
  <c r="H7423" i="8"/>
  <c r="H7424" i="8"/>
  <c r="H7425" i="8"/>
  <c r="H7426" i="8"/>
  <c r="H7427" i="8"/>
  <c r="H7428" i="8"/>
  <c r="H7429" i="8"/>
  <c r="H7430" i="8"/>
  <c r="H7431" i="8"/>
  <c r="H7432" i="8"/>
  <c r="H7433" i="8"/>
  <c r="H7434" i="8"/>
  <c r="H7435" i="8"/>
  <c r="H7436" i="8"/>
  <c r="H7437" i="8"/>
  <c r="H7438" i="8"/>
  <c r="H7439" i="8"/>
  <c r="H7440" i="8"/>
  <c r="H7441" i="8"/>
  <c r="H7442" i="8"/>
  <c r="H7443" i="8"/>
  <c r="H7444" i="8"/>
  <c r="H7445" i="8"/>
  <c r="H7446" i="8"/>
  <c r="H7447" i="8"/>
  <c r="H7448" i="8"/>
  <c r="H7449" i="8"/>
  <c r="H7450" i="8"/>
  <c r="H7451" i="8"/>
  <c r="H7452" i="8"/>
  <c r="H7453" i="8"/>
  <c r="H7454" i="8"/>
  <c r="H7455" i="8"/>
  <c r="H7456" i="8"/>
  <c r="H7457" i="8"/>
  <c r="H7458" i="8"/>
  <c r="H7459" i="8"/>
  <c r="H7460" i="8"/>
  <c r="H7461" i="8"/>
  <c r="H7462" i="8"/>
  <c r="H7463" i="8"/>
  <c r="H7464" i="8"/>
  <c r="H7465" i="8"/>
  <c r="H7466" i="8"/>
  <c r="H7467" i="8"/>
  <c r="H7468" i="8"/>
  <c r="H7469" i="8"/>
  <c r="H7470" i="8"/>
  <c r="H7471" i="8"/>
  <c r="H7472" i="8"/>
  <c r="H7473" i="8"/>
  <c r="H7474" i="8"/>
  <c r="H7475" i="8"/>
  <c r="H7476" i="8"/>
  <c r="H7477" i="8"/>
  <c r="H7478" i="8"/>
  <c r="H7479" i="8"/>
  <c r="H7480" i="8"/>
  <c r="H7481" i="8"/>
  <c r="H7482" i="8"/>
  <c r="H7483" i="8"/>
  <c r="H7484" i="8"/>
  <c r="H7485" i="8"/>
  <c r="H7486" i="8"/>
  <c r="H7487" i="8"/>
  <c r="H7488" i="8"/>
  <c r="H7489" i="8"/>
  <c r="H7490" i="8"/>
  <c r="H7491" i="8"/>
  <c r="H7492" i="8"/>
  <c r="H7493" i="8"/>
  <c r="H7494" i="8"/>
  <c r="H7495" i="8"/>
  <c r="H7496" i="8"/>
  <c r="H7497" i="8"/>
  <c r="H7498" i="8"/>
  <c r="H7499" i="8"/>
  <c r="H7500" i="8"/>
  <c r="H7501" i="8"/>
  <c r="H7502" i="8"/>
  <c r="H7503" i="8"/>
  <c r="H7504" i="8"/>
  <c r="H7505" i="8"/>
  <c r="H7506" i="8"/>
  <c r="H7507" i="8"/>
  <c r="H7508" i="8"/>
  <c r="H7509" i="8"/>
  <c r="H7510" i="8"/>
  <c r="H7511" i="8"/>
  <c r="H7512" i="8"/>
  <c r="H7513" i="8"/>
  <c r="H7514" i="8"/>
  <c r="H7515" i="8"/>
  <c r="H7516" i="8"/>
  <c r="H7517" i="8"/>
  <c r="H7518" i="8"/>
  <c r="H7519" i="8"/>
  <c r="H7520" i="8"/>
  <c r="H7521" i="8"/>
  <c r="H7522" i="8"/>
  <c r="H7523" i="8"/>
  <c r="H7524" i="8"/>
  <c r="H7525" i="8"/>
  <c r="H7526" i="8"/>
  <c r="H7527" i="8"/>
  <c r="H7528" i="8"/>
  <c r="H7529" i="8"/>
  <c r="H7530" i="8"/>
  <c r="H7531" i="8"/>
  <c r="H7532" i="8"/>
  <c r="H7533" i="8"/>
  <c r="H7534" i="8"/>
  <c r="H7535" i="8"/>
  <c r="H7536" i="8"/>
  <c r="H7537" i="8"/>
  <c r="H7538" i="8"/>
  <c r="H7539" i="8"/>
  <c r="H7540" i="8"/>
  <c r="H7541" i="8"/>
  <c r="H7542" i="8"/>
  <c r="H7543" i="8"/>
  <c r="H7544" i="8"/>
  <c r="H7545" i="8"/>
  <c r="H7546" i="8"/>
  <c r="H7547" i="8"/>
  <c r="H7548" i="8"/>
  <c r="H7549" i="8"/>
  <c r="H7550" i="8"/>
  <c r="H7551" i="8"/>
  <c r="H7552" i="8"/>
  <c r="H7553" i="8"/>
  <c r="H7554" i="8"/>
  <c r="H7555" i="8"/>
  <c r="H7556" i="8"/>
  <c r="H7557" i="8"/>
  <c r="H7558" i="8"/>
  <c r="H7559" i="8"/>
  <c r="H7560" i="8"/>
  <c r="H7561" i="8"/>
  <c r="H7562" i="8"/>
  <c r="H7563" i="8"/>
  <c r="H7564" i="8"/>
  <c r="H7565" i="8"/>
  <c r="H7566" i="8"/>
  <c r="H7567" i="8"/>
  <c r="H7568" i="8"/>
  <c r="H7569" i="8"/>
  <c r="H7570" i="8"/>
  <c r="H7571" i="8"/>
  <c r="H7572" i="8"/>
  <c r="H7573" i="8"/>
  <c r="H7574" i="8"/>
  <c r="H7575" i="8"/>
  <c r="H7576" i="8"/>
  <c r="H7577" i="8"/>
  <c r="H7578" i="8"/>
  <c r="H7579" i="8"/>
  <c r="H7580" i="8"/>
  <c r="H7581" i="8"/>
  <c r="H7582" i="8"/>
  <c r="H7583" i="8"/>
  <c r="H7584" i="8"/>
  <c r="H7585" i="8"/>
  <c r="H7586" i="8"/>
  <c r="H7587" i="8"/>
  <c r="H7588" i="8"/>
  <c r="H7589" i="8"/>
  <c r="H7590" i="8"/>
  <c r="H7591" i="8"/>
  <c r="H7592" i="8"/>
  <c r="H7593" i="8"/>
  <c r="H7594" i="8"/>
  <c r="H7595" i="8"/>
  <c r="H7596" i="8"/>
  <c r="H7597" i="8"/>
  <c r="H7598" i="8"/>
  <c r="H7599" i="8"/>
  <c r="H7600" i="8"/>
  <c r="H7601" i="8"/>
  <c r="H7602" i="8"/>
  <c r="H7603" i="8"/>
  <c r="H7604" i="8"/>
  <c r="H7605" i="8"/>
  <c r="H7606" i="8"/>
  <c r="H7607" i="8"/>
  <c r="H7608" i="8"/>
  <c r="H7609" i="8"/>
  <c r="H7610" i="8"/>
  <c r="H7611" i="8"/>
  <c r="H7612" i="8"/>
  <c r="H7613" i="8"/>
  <c r="H7614" i="8"/>
  <c r="H7615" i="8"/>
  <c r="H7616" i="8"/>
  <c r="H7617" i="8"/>
  <c r="H7618" i="8"/>
  <c r="H7619" i="8"/>
  <c r="H7620" i="8"/>
  <c r="H7621" i="8"/>
  <c r="H7622" i="8"/>
  <c r="H7623" i="8"/>
  <c r="H7624" i="8"/>
  <c r="H2" i="8"/>
  <c r="T11" i="9" l="1"/>
  <c r="T10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5363" i="8"/>
  <c r="G5364" i="8"/>
  <c r="G5365" i="8"/>
  <c r="G5366" i="8"/>
  <c r="G5367" i="8"/>
  <c r="G5368" i="8"/>
  <c r="G5369" i="8"/>
  <c r="G5370" i="8"/>
  <c r="G5371" i="8"/>
  <c r="G5372" i="8"/>
  <c r="G5373" i="8"/>
  <c r="G5374" i="8"/>
  <c r="G5375" i="8"/>
  <c r="G5376" i="8"/>
  <c r="G5377" i="8"/>
  <c r="G5378" i="8"/>
  <c r="G5379" i="8"/>
  <c r="G5380" i="8"/>
  <c r="G5381" i="8"/>
  <c r="G5382" i="8"/>
  <c r="G5383" i="8"/>
  <c r="G5384" i="8"/>
  <c r="G5385" i="8"/>
  <c r="G5386" i="8"/>
  <c r="G5387" i="8"/>
  <c r="G5388" i="8"/>
  <c r="G5389" i="8"/>
  <c r="G5390" i="8"/>
  <c r="G5391" i="8"/>
  <c r="G5392" i="8"/>
  <c r="G5393" i="8"/>
  <c r="G5394" i="8"/>
  <c r="G5395" i="8"/>
  <c r="G5396" i="8"/>
  <c r="G5397" i="8"/>
  <c r="G5398" i="8"/>
  <c r="G5399" i="8"/>
  <c r="G5400" i="8"/>
  <c r="G5401" i="8"/>
  <c r="G5402" i="8"/>
  <c r="G5403" i="8"/>
  <c r="G5404" i="8"/>
  <c r="G5405" i="8"/>
  <c r="G5406" i="8"/>
  <c r="G5407" i="8"/>
  <c r="G5408" i="8"/>
  <c r="G5409" i="8"/>
  <c r="G5410" i="8"/>
  <c r="G5411" i="8"/>
  <c r="G5412" i="8"/>
  <c r="G5413" i="8"/>
  <c r="G5414" i="8"/>
  <c r="G5415" i="8"/>
  <c r="G5416" i="8"/>
  <c r="G5417" i="8"/>
  <c r="G5418" i="8"/>
  <c r="G5419" i="8"/>
  <c r="G5420" i="8"/>
  <c r="G5421" i="8"/>
  <c r="G5422" i="8"/>
  <c r="G5423" i="8"/>
  <c r="G5424" i="8"/>
  <c r="G5425" i="8"/>
  <c r="G5426" i="8"/>
  <c r="G5427" i="8"/>
  <c r="G5428" i="8"/>
  <c r="G5429" i="8"/>
  <c r="G5430" i="8"/>
  <c r="G5431" i="8"/>
  <c r="G5432" i="8"/>
  <c r="G5433" i="8"/>
  <c r="G5434" i="8"/>
  <c r="G5435" i="8"/>
  <c r="G5436" i="8"/>
  <c r="G5437" i="8"/>
  <c r="G5438" i="8"/>
  <c r="G5439" i="8"/>
  <c r="G5440" i="8"/>
  <c r="G5441" i="8"/>
  <c r="G5442" i="8"/>
  <c r="G5443" i="8"/>
  <c r="G5444" i="8"/>
  <c r="G5445" i="8"/>
  <c r="G5446" i="8"/>
  <c r="G5447" i="8"/>
  <c r="G5448" i="8"/>
  <c r="G5449" i="8"/>
  <c r="G5450" i="8"/>
  <c r="G5451" i="8"/>
  <c r="G5452" i="8"/>
  <c r="G5453" i="8"/>
  <c r="G5454" i="8"/>
  <c r="G5455" i="8"/>
  <c r="G5456" i="8"/>
  <c r="G5457" i="8"/>
  <c r="G5458" i="8"/>
  <c r="G5459" i="8"/>
  <c r="G5460" i="8"/>
  <c r="G5461" i="8"/>
  <c r="G5462" i="8"/>
  <c r="G5463" i="8"/>
  <c r="G5464" i="8"/>
  <c r="G5465" i="8"/>
  <c r="G5466" i="8"/>
  <c r="G5467" i="8"/>
  <c r="G5468" i="8"/>
  <c r="G5469" i="8"/>
  <c r="G5470" i="8"/>
  <c r="G5471" i="8"/>
  <c r="G5472" i="8"/>
  <c r="G5473" i="8"/>
  <c r="G5474" i="8"/>
  <c r="G5475" i="8"/>
  <c r="G5476" i="8"/>
  <c r="G5477" i="8"/>
  <c r="G5478" i="8"/>
  <c r="G5479" i="8"/>
  <c r="G5480" i="8"/>
  <c r="G5481" i="8"/>
  <c r="G5482" i="8"/>
  <c r="G5483" i="8"/>
  <c r="G5484" i="8"/>
  <c r="G5485" i="8"/>
  <c r="G5486" i="8"/>
  <c r="G5487" i="8"/>
  <c r="G5488" i="8"/>
  <c r="G5489" i="8"/>
  <c r="G5490" i="8"/>
  <c r="G5491" i="8"/>
  <c r="G5492" i="8"/>
  <c r="G5493" i="8"/>
  <c r="G5494" i="8"/>
  <c r="G5495" i="8"/>
  <c r="G5496" i="8"/>
  <c r="G5497" i="8"/>
  <c r="G5498" i="8"/>
  <c r="G5499" i="8"/>
  <c r="G5500" i="8"/>
  <c r="G5501" i="8"/>
  <c r="G5502" i="8"/>
  <c r="G5503" i="8"/>
  <c r="G5504" i="8"/>
  <c r="G5505" i="8"/>
  <c r="G5506" i="8"/>
  <c r="G5507" i="8"/>
  <c r="G5508" i="8"/>
  <c r="G5509" i="8"/>
  <c r="G5510" i="8"/>
  <c r="G5511" i="8"/>
  <c r="G5512" i="8"/>
  <c r="G5513" i="8"/>
  <c r="G5514" i="8"/>
  <c r="G5515" i="8"/>
  <c r="G5516" i="8"/>
  <c r="G5517" i="8"/>
  <c r="G5518" i="8"/>
  <c r="G5519" i="8"/>
  <c r="G5520" i="8"/>
  <c r="G5521" i="8"/>
  <c r="G5522" i="8"/>
  <c r="G5523" i="8"/>
  <c r="G5524" i="8"/>
  <c r="G5525" i="8"/>
  <c r="G5526" i="8"/>
  <c r="G5527" i="8"/>
  <c r="G5528" i="8"/>
  <c r="G5529" i="8"/>
  <c r="G5530" i="8"/>
  <c r="G5531" i="8"/>
  <c r="G5532" i="8"/>
  <c r="G5533" i="8"/>
  <c r="G5534" i="8"/>
  <c r="G5535" i="8"/>
  <c r="G5536" i="8"/>
  <c r="G5537" i="8"/>
  <c r="G5538" i="8"/>
  <c r="G5539" i="8"/>
  <c r="G5540" i="8"/>
  <c r="G5541" i="8"/>
  <c r="G5542" i="8"/>
  <c r="G5543" i="8"/>
  <c r="G5544" i="8"/>
  <c r="G5545" i="8"/>
  <c r="G5546" i="8"/>
  <c r="G5547" i="8"/>
  <c r="G5548" i="8"/>
  <c r="G5549" i="8"/>
  <c r="G5550" i="8"/>
  <c r="G5551" i="8"/>
  <c r="G5552" i="8"/>
  <c r="G5553" i="8"/>
  <c r="G5554" i="8"/>
  <c r="G5555" i="8"/>
  <c r="G5556" i="8"/>
  <c r="G5557" i="8"/>
  <c r="G5558" i="8"/>
  <c r="G5559" i="8"/>
  <c r="G5560" i="8"/>
  <c r="G5561" i="8"/>
  <c r="G5562" i="8"/>
  <c r="G5563" i="8"/>
  <c r="G5564" i="8"/>
  <c r="G5565" i="8"/>
  <c r="G5566" i="8"/>
  <c r="G5567" i="8"/>
  <c r="G5568" i="8"/>
  <c r="G5569" i="8"/>
  <c r="G5570" i="8"/>
  <c r="G5571" i="8"/>
  <c r="G5572" i="8"/>
  <c r="G5573" i="8"/>
  <c r="G5574" i="8"/>
  <c r="G5575" i="8"/>
  <c r="G5576" i="8"/>
  <c r="G5577" i="8"/>
  <c r="G5578" i="8"/>
  <c r="G5579" i="8"/>
  <c r="G5580" i="8"/>
  <c r="G5581" i="8"/>
  <c r="G5582" i="8"/>
  <c r="G5583" i="8"/>
  <c r="G5584" i="8"/>
  <c r="G5585" i="8"/>
  <c r="G5586" i="8"/>
  <c r="G5587" i="8"/>
  <c r="G5588" i="8"/>
  <c r="G5589" i="8"/>
  <c r="G5590" i="8"/>
  <c r="G5591" i="8"/>
  <c r="G5592" i="8"/>
  <c r="G5593" i="8"/>
  <c r="G5594" i="8"/>
  <c r="G5595" i="8"/>
  <c r="G5596" i="8"/>
  <c r="G5597" i="8"/>
  <c r="G5598" i="8"/>
  <c r="G5599" i="8"/>
  <c r="G5600" i="8"/>
  <c r="G5601" i="8"/>
  <c r="G5602" i="8"/>
  <c r="G5603" i="8"/>
  <c r="G5604" i="8"/>
  <c r="G5605" i="8"/>
  <c r="G5606" i="8"/>
  <c r="G5607" i="8"/>
  <c r="G5608" i="8"/>
  <c r="G5609" i="8"/>
  <c r="G5610" i="8"/>
  <c r="G5611" i="8"/>
  <c r="G5612" i="8"/>
  <c r="G5613" i="8"/>
  <c r="G5614" i="8"/>
  <c r="G5615" i="8"/>
  <c r="G5616" i="8"/>
  <c r="G5617" i="8"/>
  <c r="G5618" i="8"/>
  <c r="G5619" i="8"/>
  <c r="G5620" i="8"/>
  <c r="G5621" i="8"/>
  <c r="G5622" i="8"/>
  <c r="G5623" i="8"/>
  <c r="G5624" i="8"/>
  <c r="G5625" i="8"/>
  <c r="G5626" i="8"/>
  <c r="G5627" i="8"/>
  <c r="G5628" i="8"/>
  <c r="G5629" i="8"/>
  <c r="G5630" i="8"/>
  <c r="G5631" i="8"/>
  <c r="G5632" i="8"/>
  <c r="G5633" i="8"/>
  <c r="G5634" i="8"/>
  <c r="G5635" i="8"/>
  <c r="G5636" i="8"/>
  <c r="G5637" i="8"/>
  <c r="G5638" i="8"/>
  <c r="G5639" i="8"/>
  <c r="G5640" i="8"/>
  <c r="G5641" i="8"/>
  <c r="G5642" i="8"/>
  <c r="G5643" i="8"/>
  <c r="G5644" i="8"/>
  <c r="G5645" i="8"/>
  <c r="G5646" i="8"/>
  <c r="G5647" i="8"/>
  <c r="G5648" i="8"/>
  <c r="G5649" i="8"/>
  <c r="G5650" i="8"/>
  <c r="G5651" i="8"/>
  <c r="G5652" i="8"/>
  <c r="G5653" i="8"/>
  <c r="G5654" i="8"/>
  <c r="G5655" i="8"/>
  <c r="G5656" i="8"/>
  <c r="G5657" i="8"/>
  <c r="G5658" i="8"/>
  <c r="G5659" i="8"/>
  <c r="G5660" i="8"/>
  <c r="G5661" i="8"/>
  <c r="G5662" i="8"/>
  <c r="G5663" i="8"/>
  <c r="G5664" i="8"/>
  <c r="G5665" i="8"/>
  <c r="G5666" i="8"/>
  <c r="G5667" i="8"/>
  <c r="G5668" i="8"/>
  <c r="G5669" i="8"/>
  <c r="G5670" i="8"/>
  <c r="G5671" i="8"/>
  <c r="G5672" i="8"/>
  <c r="G5673" i="8"/>
  <c r="G5674" i="8"/>
  <c r="G5675" i="8"/>
  <c r="G5676" i="8"/>
  <c r="G5677" i="8"/>
  <c r="G5678" i="8"/>
  <c r="G5679" i="8"/>
  <c r="G5680" i="8"/>
  <c r="G5681" i="8"/>
  <c r="G5682" i="8"/>
  <c r="G5683" i="8"/>
  <c r="G5684" i="8"/>
  <c r="G5685" i="8"/>
  <c r="G5686" i="8"/>
  <c r="G5687" i="8"/>
  <c r="G5688" i="8"/>
  <c r="G5689" i="8"/>
  <c r="G5690" i="8"/>
  <c r="G5691" i="8"/>
  <c r="G5692" i="8"/>
  <c r="G5693" i="8"/>
  <c r="G5694" i="8"/>
  <c r="G5695" i="8"/>
  <c r="G5696" i="8"/>
  <c r="G5697" i="8"/>
  <c r="G5698" i="8"/>
  <c r="G5699" i="8"/>
  <c r="G5700" i="8"/>
  <c r="G5701" i="8"/>
  <c r="G5702" i="8"/>
  <c r="G5703" i="8"/>
  <c r="G5704" i="8"/>
  <c r="G5705" i="8"/>
  <c r="G5706" i="8"/>
  <c r="G5707" i="8"/>
  <c r="G5708" i="8"/>
  <c r="G5709" i="8"/>
  <c r="G5710" i="8"/>
  <c r="G5711" i="8"/>
  <c r="G5712" i="8"/>
  <c r="G5713" i="8"/>
  <c r="G5714" i="8"/>
  <c r="G5715" i="8"/>
  <c r="G5716" i="8"/>
  <c r="G5717" i="8"/>
  <c r="G5718" i="8"/>
  <c r="G5719" i="8"/>
  <c r="G5720" i="8"/>
  <c r="G5721" i="8"/>
  <c r="G5722" i="8"/>
  <c r="G5723" i="8"/>
  <c r="G5724" i="8"/>
  <c r="G5725" i="8"/>
  <c r="G5726" i="8"/>
  <c r="G5727" i="8"/>
  <c r="G5728" i="8"/>
  <c r="G5729" i="8"/>
  <c r="G5730" i="8"/>
  <c r="G5731" i="8"/>
  <c r="G5732" i="8"/>
  <c r="G5733" i="8"/>
  <c r="G5734" i="8"/>
  <c r="G5735" i="8"/>
  <c r="G5736" i="8"/>
  <c r="G5737" i="8"/>
  <c r="G5738" i="8"/>
  <c r="G5739" i="8"/>
  <c r="G5740" i="8"/>
  <c r="G5741" i="8"/>
  <c r="G5742" i="8"/>
  <c r="G5743" i="8"/>
  <c r="G5744" i="8"/>
  <c r="G5745" i="8"/>
  <c r="G5746" i="8"/>
  <c r="G5747" i="8"/>
  <c r="G5748" i="8"/>
  <c r="G5749" i="8"/>
  <c r="G5750" i="8"/>
  <c r="G5751" i="8"/>
  <c r="G5752" i="8"/>
  <c r="G5753" i="8"/>
  <c r="G5754" i="8"/>
  <c r="G5755" i="8"/>
  <c r="G5756" i="8"/>
  <c r="G5757" i="8"/>
  <c r="G5758" i="8"/>
  <c r="G5759" i="8"/>
  <c r="G5760" i="8"/>
  <c r="G5761" i="8"/>
  <c r="G5762" i="8"/>
  <c r="G5763" i="8"/>
  <c r="G5764" i="8"/>
  <c r="G5765" i="8"/>
  <c r="G5766" i="8"/>
  <c r="G5767" i="8"/>
  <c r="G5768" i="8"/>
  <c r="G5769" i="8"/>
  <c r="G5770" i="8"/>
  <c r="G5771" i="8"/>
  <c r="G5772" i="8"/>
  <c r="G5773" i="8"/>
  <c r="G5774" i="8"/>
  <c r="G5775" i="8"/>
  <c r="G5776" i="8"/>
  <c r="G5777" i="8"/>
  <c r="G5778" i="8"/>
  <c r="G5779" i="8"/>
  <c r="G5780" i="8"/>
  <c r="G5781" i="8"/>
  <c r="G5782" i="8"/>
  <c r="G5783" i="8"/>
  <c r="G5784" i="8"/>
  <c r="G5785" i="8"/>
  <c r="G5786" i="8"/>
  <c r="G5787" i="8"/>
  <c r="G5788" i="8"/>
  <c r="G5789" i="8"/>
  <c r="G5790" i="8"/>
  <c r="G5791" i="8"/>
  <c r="G5792" i="8"/>
  <c r="G5793" i="8"/>
  <c r="G5794" i="8"/>
  <c r="G5795" i="8"/>
  <c r="G5796" i="8"/>
  <c r="G5797" i="8"/>
  <c r="G5798" i="8"/>
  <c r="G5799" i="8"/>
  <c r="G5800" i="8"/>
  <c r="G5801" i="8"/>
  <c r="G5802" i="8"/>
  <c r="G5803" i="8"/>
  <c r="G5804" i="8"/>
  <c r="G5805" i="8"/>
  <c r="G5806" i="8"/>
  <c r="G5807" i="8"/>
  <c r="G5808" i="8"/>
  <c r="G5809" i="8"/>
  <c r="G5810" i="8"/>
  <c r="G5811" i="8"/>
  <c r="G5812" i="8"/>
  <c r="G5813" i="8"/>
  <c r="G5814" i="8"/>
  <c r="G5815" i="8"/>
  <c r="G5816" i="8"/>
  <c r="G5817" i="8"/>
  <c r="G5818" i="8"/>
  <c r="G5819" i="8"/>
  <c r="G5820" i="8"/>
  <c r="G5821" i="8"/>
  <c r="G5822" i="8"/>
  <c r="G5823" i="8"/>
  <c r="G5824" i="8"/>
  <c r="G5825" i="8"/>
  <c r="G5826" i="8"/>
  <c r="G5827" i="8"/>
  <c r="G5828" i="8"/>
  <c r="G5829" i="8"/>
  <c r="G5830" i="8"/>
  <c r="G5831" i="8"/>
  <c r="G5832" i="8"/>
  <c r="G5833" i="8"/>
  <c r="G5834" i="8"/>
  <c r="G5835" i="8"/>
  <c r="G5836" i="8"/>
  <c r="G5837" i="8"/>
  <c r="G5838" i="8"/>
  <c r="G5839" i="8"/>
  <c r="G5840" i="8"/>
  <c r="G5841" i="8"/>
  <c r="G5842" i="8"/>
  <c r="G5843" i="8"/>
  <c r="G5844" i="8"/>
  <c r="G5845" i="8"/>
  <c r="G5846" i="8"/>
  <c r="G5847" i="8"/>
  <c r="G5848" i="8"/>
  <c r="G5849" i="8"/>
  <c r="G5850" i="8"/>
  <c r="G5851" i="8"/>
  <c r="G5852" i="8"/>
  <c r="G5853" i="8"/>
  <c r="G5854" i="8"/>
  <c r="G5855" i="8"/>
  <c r="G5856" i="8"/>
  <c r="G5857" i="8"/>
  <c r="G5858" i="8"/>
  <c r="G5859" i="8"/>
  <c r="G5860" i="8"/>
  <c r="G5861" i="8"/>
  <c r="G5862" i="8"/>
  <c r="G5863" i="8"/>
  <c r="G5864" i="8"/>
  <c r="G5865" i="8"/>
  <c r="G5866" i="8"/>
  <c r="G5867" i="8"/>
  <c r="G5868" i="8"/>
  <c r="G5869" i="8"/>
  <c r="G5870" i="8"/>
  <c r="G5871" i="8"/>
  <c r="G5872" i="8"/>
  <c r="G5873" i="8"/>
  <c r="G5874" i="8"/>
  <c r="G5875" i="8"/>
  <c r="G5876" i="8"/>
  <c r="G5877" i="8"/>
  <c r="G5878" i="8"/>
  <c r="G5879" i="8"/>
  <c r="G5880" i="8"/>
  <c r="G5881" i="8"/>
  <c r="G5882" i="8"/>
  <c r="G5883" i="8"/>
  <c r="G5884" i="8"/>
  <c r="G5885" i="8"/>
  <c r="G5886" i="8"/>
  <c r="G5887" i="8"/>
  <c r="G5888" i="8"/>
  <c r="G5889" i="8"/>
  <c r="G5890" i="8"/>
  <c r="G5891" i="8"/>
  <c r="G5892" i="8"/>
  <c r="G5893" i="8"/>
  <c r="G5894" i="8"/>
  <c r="G5895" i="8"/>
  <c r="G5896" i="8"/>
  <c r="G5897" i="8"/>
  <c r="G5898" i="8"/>
  <c r="G5899" i="8"/>
  <c r="G5900" i="8"/>
  <c r="G5901" i="8"/>
  <c r="G5902" i="8"/>
  <c r="G5903" i="8"/>
  <c r="G5904" i="8"/>
  <c r="G5905" i="8"/>
  <c r="G5906" i="8"/>
  <c r="G5907" i="8"/>
  <c r="G5908" i="8"/>
  <c r="G5909" i="8"/>
  <c r="G5910" i="8"/>
  <c r="G5911" i="8"/>
  <c r="G5912" i="8"/>
  <c r="G5913" i="8"/>
  <c r="G5914" i="8"/>
  <c r="G5915" i="8"/>
  <c r="G5916" i="8"/>
  <c r="G5917" i="8"/>
  <c r="G5918" i="8"/>
  <c r="G5919" i="8"/>
  <c r="G5920" i="8"/>
  <c r="G5921" i="8"/>
  <c r="G5922" i="8"/>
  <c r="G5923" i="8"/>
  <c r="G5924" i="8"/>
  <c r="G5925" i="8"/>
  <c r="G5926" i="8"/>
  <c r="G5927" i="8"/>
  <c r="G5928" i="8"/>
  <c r="G5929" i="8"/>
  <c r="G5930" i="8"/>
  <c r="G5931" i="8"/>
  <c r="G5932" i="8"/>
  <c r="G5933" i="8"/>
  <c r="G5934" i="8"/>
  <c r="G5935" i="8"/>
  <c r="G5936" i="8"/>
  <c r="G5937" i="8"/>
  <c r="G5938" i="8"/>
  <c r="G5939" i="8"/>
  <c r="G5940" i="8"/>
  <c r="G5941" i="8"/>
  <c r="G5942" i="8"/>
  <c r="G5943" i="8"/>
  <c r="G5944" i="8"/>
  <c r="G5945" i="8"/>
  <c r="G5946" i="8"/>
  <c r="G5947" i="8"/>
  <c r="G5948" i="8"/>
  <c r="G5949" i="8"/>
  <c r="G5950" i="8"/>
  <c r="G5951" i="8"/>
  <c r="G5952" i="8"/>
  <c r="G5953" i="8"/>
  <c r="G5954" i="8"/>
  <c r="G5955" i="8"/>
  <c r="G5956" i="8"/>
  <c r="G5957" i="8"/>
  <c r="G5958" i="8"/>
  <c r="G5959" i="8"/>
  <c r="G5960" i="8"/>
  <c r="G5961" i="8"/>
  <c r="G5962" i="8"/>
  <c r="G5963" i="8"/>
  <c r="G5964" i="8"/>
  <c r="G5965" i="8"/>
  <c r="G5966" i="8"/>
  <c r="G5967" i="8"/>
  <c r="G5968" i="8"/>
  <c r="G5969" i="8"/>
  <c r="G5970" i="8"/>
  <c r="G5971" i="8"/>
  <c r="G5972" i="8"/>
  <c r="G5973" i="8"/>
  <c r="G5974" i="8"/>
  <c r="G5975" i="8"/>
  <c r="G5976" i="8"/>
  <c r="G5977" i="8"/>
  <c r="G5978" i="8"/>
  <c r="G5979" i="8"/>
  <c r="G5980" i="8"/>
  <c r="G5981" i="8"/>
  <c r="G5982" i="8"/>
  <c r="G5983" i="8"/>
  <c r="G5984" i="8"/>
  <c r="G5985" i="8"/>
  <c r="G5986" i="8"/>
  <c r="G5987" i="8"/>
  <c r="G5988" i="8"/>
  <c r="G5989" i="8"/>
  <c r="G5990" i="8"/>
  <c r="G5991" i="8"/>
  <c r="G5992" i="8"/>
  <c r="G5993" i="8"/>
  <c r="G5994" i="8"/>
  <c r="G5995" i="8"/>
  <c r="G5996" i="8"/>
  <c r="G5997" i="8"/>
  <c r="G5998" i="8"/>
  <c r="G5999" i="8"/>
  <c r="G6000" i="8"/>
  <c r="G6001" i="8"/>
  <c r="G6002" i="8"/>
  <c r="G6003" i="8"/>
  <c r="G6004" i="8"/>
  <c r="G6005" i="8"/>
  <c r="G6006" i="8"/>
  <c r="G6007" i="8"/>
  <c r="G6008" i="8"/>
  <c r="G6009" i="8"/>
  <c r="G6010" i="8"/>
  <c r="G6011" i="8"/>
  <c r="G6012" i="8"/>
  <c r="G6013" i="8"/>
  <c r="G6014" i="8"/>
  <c r="G6015" i="8"/>
  <c r="G6016" i="8"/>
  <c r="G6017" i="8"/>
  <c r="G6018" i="8"/>
  <c r="G6019" i="8"/>
  <c r="G6020" i="8"/>
  <c r="G6021" i="8"/>
  <c r="G6022" i="8"/>
  <c r="G6023" i="8"/>
  <c r="G6024" i="8"/>
  <c r="G6025" i="8"/>
  <c r="G6026" i="8"/>
  <c r="G6027" i="8"/>
  <c r="G6028" i="8"/>
  <c r="G6029" i="8"/>
  <c r="G6030" i="8"/>
  <c r="G6031" i="8"/>
  <c r="G6032" i="8"/>
  <c r="G6033" i="8"/>
  <c r="G6034" i="8"/>
  <c r="G6035" i="8"/>
  <c r="G6036" i="8"/>
  <c r="G6037" i="8"/>
  <c r="G6038" i="8"/>
  <c r="G6039" i="8"/>
  <c r="G6040" i="8"/>
  <c r="G6041" i="8"/>
  <c r="G6042" i="8"/>
  <c r="G6043" i="8"/>
  <c r="G6044" i="8"/>
  <c r="G6045" i="8"/>
  <c r="G6046" i="8"/>
  <c r="G6047" i="8"/>
  <c r="G6048" i="8"/>
  <c r="G6049" i="8"/>
  <c r="G6050" i="8"/>
  <c r="G6051" i="8"/>
  <c r="G6052" i="8"/>
  <c r="G6053" i="8"/>
  <c r="G6054" i="8"/>
  <c r="G6055" i="8"/>
  <c r="G6056" i="8"/>
  <c r="G6057" i="8"/>
  <c r="G6058" i="8"/>
  <c r="G6059" i="8"/>
  <c r="G6060" i="8"/>
  <c r="G6061" i="8"/>
  <c r="G6062" i="8"/>
  <c r="G6063" i="8"/>
  <c r="G6064" i="8"/>
  <c r="G6065" i="8"/>
  <c r="G6066" i="8"/>
  <c r="G6067" i="8"/>
  <c r="G6068" i="8"/>
  <c r="G6069" i="8"/>
  <c r="G6070" i="8"/>
  <c r="G6071" i="8"/>
  <c r="G6072" i="8"/>
  <c r="G6073" i="8"/>
  <c r="G6074" i="8"/>
  <c r="G6075" i="8"/>
  <c r="G6076" i="8"/>
  <c r="G6077" i="8"/>
  <c r="G6078" i="8"/>
  <c r="G6079" i="8"/>
  <c r="G6080" i="8"/>
  <c r="G6081" i="8"/>
  <c r="G6082" i="8"/>
  <c r="G6083" i="8"/>
  <c r="G6084" i="8"/>
  <c r="G6085" i="8"/>
  <c r="G6086" i="8"/>
  <c r="G6087" i="8"/>
  <c r="G6088" i="8"/>
  <c r="G6089" i="8"/>
  <c r="G6090" i="8"/>
  <c r="G6091" i="8"/>
  <c r="G6092" i="8"/>
  <c r="G6093" i="8"/>
  <c r="G6094" i="8"/>
  <c r="G6095" i="8"/>
  <c r="G6096" i="8"/>
  <c r="G6097" i="8"/>
  <c r="G6098" i="8"/>
  <c r="G6099" i="8"/>
  <c r="G6100" i="8"/>
  <c r="G6101" i="8"/>
  <c r="G6102" i="8"/>
  <c r="G6103" i="8"/>
  <c r="G6104" i="8"/>
  <c r="G6105" i="8"/>
  <c r="G6106" i="8"/>
  <c r="G6107" i="8"/>
  <c r="G6108" i="8"/>
  <c r="G6109" i="8"/>
  <c r="G6110" i="8"/>
  <c r="G6111" i="8"/>
  <c r="G6112" i="8"/>
  <c r="G6113" i="8"/>
  <c r="G6114" i="8"/>
  <c r="G6115" i="8"/>
  <c r="G6116" i="8"/>
  <c r="G6117" i="8"/>
  <c r="G6118" i="8"/>
  <c r="G6119" i="8"/>
  <c r="G6120" i="8"/>
  <c r="G6121" i="8"/>
  <c r="G6122" i="8"/>
  <c r="G6123" i="8"/>
  <c r="G6124" i="8"/>
  <c r="G6125" i="8"/>
  <c r="G6126" i="8"/>
  <c r="G6127" i="8"/>
  <c r="G6128" i="8"/>
  <c r="G6129" i="8"/>
  <c r="G6130" i="8"/>
  <c r="G6131" i="8"/>
  <c r="G6132" i="8"/>
  <c r="G6133" i="8"/>
  <c r="G6134" i="8"/>
  <c r="G6135" i="8"/>
  <c r="G6136" i="8"/>
  <c r="G6137" i="8"/>
  <c r="G6138" i="8"/>
  <c r="G6139" i="8"/>
  <c r="G6140" i="8"/>
  <c r="G6141" i="8"/>
  <c r="G6142" i="8"/>
  <c r="G6143" i="8"/>
  <c r="G6144" i="8"/>
  <c r="G6145" i="8"/>
  <c r="G6146" i="8"/>
  <c r="G6147" i="8"/>
  <c r="G6148" i="8"/>
  <c r="G6149" i="8"/>
  <c r="G6150" i="8"/>
  <c r="G6151" i="8"/>
  <c r="G6152" i="8"/>
  <c r="G6153" i="8"/>
  <c r="G6154" i="8"/>
  <c r="G6155" i="8"/>
  <c r="G6156" i="8"/>
  <c r="G6157" i="8"/>
  <c r="G6158" i="8"/>
  <c r="G6159" i="8"/>
  <c r="G6160" i="8"/>
  <c r="G6161" i="8"/>
  <c r="G6162" i="8"/>
  <c r="G6163" i="8"/>
  <c r="G6164" i="8"/>
  <c r="G6165" i="8"/>
  <c r="G6166" i="8"/>
  <c r="G6167" i="8"/>
  <c r="G6168" i="8"/>
  <c r="G6169" i="8"/>
  <c r="G6170" i="8"/>
  <c r="G6171" i="8"/>
  <c r="G6172" i="8"/>
  <c r="G6173" i="8"/>
  <c r="G6174" i="8"/>
  <c r="G6175" i="8"/>
  <c r="G6176" i="8"/>
  <c r="G6177" i="8"/>
  <c r="G6178" i="8"/>
  <c r="G6179" i="8"/>
  <c r="G6180" i="8"/>
  <c r="G6181" i="8"/>
  <c r="G6182" i="8"/>
  <c r="G6183" i="8"/>
  <c r="G6184" i="8"/>
  <c r="G6185" i="8"/>
  <c r="G6186" i="8"/>
  <c r="G6187" i="8"/>
  <c r="G6188" i="8"/>
  <c r="G6189" i="8"/>
  <c r="G6190" i="8"/>
  <c r="G6191" i="8"/>
  <c r="G6192" i="8"/>
  <c r="G6193" i="8"/>
  <c r="G6194" i="8"/>
  <c r="G6195" i="8"/>
  <c r="G6196" i="8"/>
  <c r="G6197" i="8"/>
  <c r="G6198" i="8"/>
  <c r="G6199" i="8"/>
  <c r="G6200" i="8"/>
  <c r="G6201" i="8"/>
  <c r="G6202" i="8"/>
  <c r="G6203" i="8"/>
  <c r="G6204" i="8"/>
  <c r="G6205" i="8"/>
  <c r="G6206" i="8"/>
  <c r="G6207" i="8"/>
  <c r="G6208" i="8"/>
  <c r="G6209" i="8"/>
  <c r="G6210" i="8"/>
  <c r="G6211" i="8"/>
  <c r="G6212" i="8"/>
  <c r="G6213" i="8"/>
  <c r="G6214" i="8"/>
  <c r="G6215" i="8"/>
  <c r="G6216" i="8"/>
  <c r="G6217" i="8"/>
  <c r="G6218" i="8"/>
  <c r="G6219" i="8"/>
  <c r="G6220" i="8"/>
  <c r="G6221" i="8"/>
  <c r="G6222" i="8"/>
  <c r="G6223" i="8"/>
  <c r="G6224" i="8"/>
  <c r="G6225" i="8"/>
  <c r="G6226" i="8"/>
  <c r="G6227" i="8"/>
  <c r="G6228" i="8"/>
  <c r="G6229" i="8"/>
  <c r="G6230" i="8"/>
  <c r="G6231" i="8"/>
  <c r="G6232" i="8"/>
  <c r="G6233" i="8"/>
  <c r="G6234" i="8"/>
  <c r="G6235" i="8"/>
  <c r="G6236" i="8"/>
  <c r="G6237" i="8"/>
  <c r="G6238" i="8"/>
  <c r="G6239" i="8"/>
  <c r="G6240" i="8"/>
  <c r="G6241" i="8"/>
  <c r="G6242" i="8"/>
  <c r="G6243" i="8"/>
  <c r="G6244" i="8"/>
  <c r="G6245" i="8"/>
  <c r="G6246" i="8"/>
  <c r="G6247" i="8"/>
  <c r="G6248" i="8"/>
  <c r="G6249" i="8"/>
  <c r="G6250" i="8"/>
  <c r="G6251" i="8"/>
  <c r="G6252" i="8"/>
  <c r="G6253" i="8"/>
  <c r="G6254" i="8"/>
  <c r="G6255" i="8"/>
  <c r="G6256" i="8"/>
  <c r="G6257" i="8"/>
  <c r="G6258" i="8"/>
  <c r="G6259" i="8"/>
  <c r="G6260" i="8"/>
  <c r="G6261" i="8"/>
  <c r="G6262" i="8"/>
  <c r="G6263" i="8"/>
  <c r="G6264" i="8"/>
  <c r="G6265" i="8"/>
  <c r="G6266" i="8"/>
  <c r="G6267" i="8"/>
  <c r="G6268" i="8"/>
  <c r="G6269" i="8"/>
  <c r="G6270" i="8"/>
  <c r="G6271" i="8"/>
  <c r="G6272" i="8"/>
  <c r="G6273" i="8"/>
  <c r="G6274" i="8"/>
  <c r="G6275" i="8"/>
  <c r="G6276" i="8"/>
  <c r="G6277" i="8"/>
  <c r="G6278" i="8"/>
  <c r="G6279" i="8"/>
  <c r="G6280" i="8"/>
  <c r="G6281" i="8"/>
  <c r="G6282" i="8"/>
  <c r="G6283" i="8"/>
  <c r="G6284" i="8"/>
  <c r="G6285" i="8"/>
  <c r="G6286" i="8"/>
  <c r="G6287" i="8"/>
  <c r="G6288" i="8"/>
  <c r="G6289" i="8"/>
  <c r="G6290" i="8"/>
  <c r="G6291" i="8"/>
  <c r="G6292" i="8"/>
  <c r="G6293" i="8"/>
  <c r="G6294" i="8"/>
  <c r="G6295" i="8"/>
  <c r="G6296" i="8"/>
  <c r="G6297" i="8"/>
  <c r="G6298" i="8"/>
  <c r="G6299" i="8"/>
  <c r="G6300" i="8"/>
  <c r="G6301" i="8"/>
  <c r="G6302" i="8"/>
  <c r="G6303" i="8"/>
  <c r="G6304" i="8"/>
  <c r="G6305" i="8"/>
  <c r="G6306" i="8"/>
  <c r="G6307" i="8"/>
  <c r="G6308" i="8"/>
  <c r="G6309" i="8"/>
  <c r="G6310" i="8"/>
  <c r="G6311" i="8"/>
  <c r="G6312" i="8"/>
  <c r="G6313" i="8"/>
  <c r="G6314" i="8"/>
  <c r="G6315" i="8"/>
  <c r="G6316" i="8"/>
  <c r="G6317" i="8"/>
  <c r="G6318" i="8"/>
  <c r="G6319" i="8"/>
  <c r="G6320" i="8"/>
  <c r="G6321" i="8"/>
  <c r="G6322" i="8"/>
  <c r="G6323" i="8"/>
  <c r="G6324" i="8"/>
  <c r="G6325" i="8"/>
  <c r="G6326" i="8"/>
  <c r="G6327" i="8"/>
  <c r="G6328" i="8"/>
  <c r="G6329" i="8"/>
  <c r="G6330" i="8"/>
  <c r="G6331" i="8"/>
  <c r="G6332" i="8"/>
  <c r="G6333" i="8"/>
  <c r="G6334" i="8"/>
  <c r="G6335" i="8"/>
  <c r="G6336" i="8"/>
  <c r="G6337" i="8"/>
  <c r="G6338" i="8"/>
  <c r="G6339" i="8"/>
  <c r="G6340" i="8"/>
  <c r="G6341" i="8"/>
  <c r="G6342" i="8"/>
  <c r="G6343" i="8"/>
  <c r="G6344" i="8"/>
  <c r="G6345" i="8"/>
  <c r="G6346" i="8"/>
  <c r="G6347" i="8"/>
  <c r="G6348" i="8"/>
  <c r="G6349" i="8"/>
  <c r="G6350" i="8"/>
  <c r="G6351" i="8"/>
  <c r="G6352" i="8"/>
  <c r="G6353" i="8"/>
  <c r="G6354" i="8"/>
  <c r="G6355" i="8"/>
  <c r="G6356" i="8"/>
  <c r="G6357" i="8"/>
  <c r="G6358" i="8"/>
  <c r="G6359" i="8"/>
  <c r="G6360" i="8"/>
  <c r="G6361" i="8"/>
  <c r="G6362" i="8"/>
  <c r="G6363" i="8"/>
  <c r="G6364" i="8"/>
  <c r="G6365" i="8"/>
  <c r="G6366" i="8"/>
  <c r="G6367" i="8"/>
  <c r="G6368" i="8"/>
  <c r="G6369" i="8"/>
  <c r="G6370" i="8"/>
  <c r="G6371" i="8"/>
  <c r="G6372" i="8"/>
  <c r="G6373" i="8"/>
  <c r="G6374" i="8"/>
  <c r="G6375" i="8"/>
  <c r="G6376" i="8"/>
  <c r="G6377" i="8"/>
  <c r="G6378" i="8"/>
  <c r="G6379" i="8"/>
  <c r="G6380" i="8"/>
  <c r="G6381" i="8"/>
  <c r="G6382" i="8"/>
  <c r="G6383" i="8"/>
  <c r="G6384" i="8"/>
  <c r="G6385" i="8"/>
  <c r="G6386" i="8"/>
  <c r="G6387" i="8"/>
  <c r="G6388" i="8"/>
  <c r="G6389" i="8"/>
  <c r="G6390" i="8"/>
  <c r="G6391" i="8"/>
  <c r="G6392" i="8"/>
  <c r="G6393" i="8"/>
  <c r="G6394" i="8"/>
  <c r="G6395" i="8"/>
  <c r="G6396" i="8"/>
  <c r="G6397" i="8"/>
  <c r="G6398" i="8"/>
  <c r="G6399" i="8"/>
  <c r="G6400" i="8"/>
  <c r="G6401" i="8"/>
  <c r="G6402" i="8"/>
  <c r="G6403" i="8"/>
  <c r="G6404" i="8"/>
  <c r="G6405" i="8"/>
  <c r="G6406" i="8"/>
  <c r="G6407" i="8"/>
  <c r="G6408" i="8"/>
  <c r="G6409" i="8"/>
  <c r="G6410" i="8"/>
  <c r="G6411" i="8"/>
  <c r="G6412" i="8"/>
  <c r="G6413" i="8"/>
  <c r="G6414" i="8"/>
  <c r="G6415" i="8"/>
  <c r="G6416" i="8"/>
  <c r="G6417" i="8"/>
  <c r="G6418" i="8"/>
  <c r="G6419" i="8"/>
  <c r="G6420" i="8"/>
  <c r="G6421" i="8"/>
  <c r="G6422" i="8"/>
  <c r="G6423" i="8"/>
  <c r="G6424" i="8"/>
  <c r="G6425" i="8"/>
  <c r="G6426" i="8"/>
  <c r="G6427" i="8"/>
  <c r="G6428" i="8"/>
  <c r="G6429" i="8"/>
  <c r="G6430" i="8"/>
  <c r="G6431" i="8"/>
  <c r="G6432" i="8"/>
  <c r="G6433" i="8"/>
  <c r="G6434" i="8"/>
  <c r="G6435" i="8"/>
  <c r="G6436" i="8"/>
  <c r="G6437" i="8"/>
  <c r="G6438" i="8"/>
  <c r="G6439" i="8"/>
  <c r="G6440" i="8"/>
  <c r="G6441" i="8"/>
  <c r="G6442" i="8"/>
  <c r="G6443" i="8"/>
  <c r="G6444" i="8"/>
  <c r="G6445" i="8"/>
  <c r="G6446" i="8"/>
  <c r="G6447" i="8"/>
  <c r="G6448" i="8"/>
  <c r="G6449" i="8"/>
  <c r="G6450" i="8"/>
  <c r="G6451" i="8"/>
  <c r="G6452" i="8"/>
  <c r="G6453" i="8"/>
  <c r="G6454" i="8"/>
  <c r="G6455" i="8"/>
  <c r="G6456" i="8"/>
  <c r="G6457" i="8"/>
  <c r="G6458" i="8"/>
  <c r="G6459" i="8"/>
  <c r="G6460" i="8"/>
  <c r="G6461" i="8"/>
  <c r="G6462" i="8"/>
  <c r="G6463" i="8"/>
  <c r="G6464" i="8"/>
  <c r="G6465" i="8"/>
  <c r="G6466" i="8"/>
  <c r="G6467" i="8"/>
  <c r="G6468" i="8"/>
  <c r="G6469" i="8"/>
  <c r="G6470" i="8"/>
  <c r="G6471" i="8"/>
  <c r="G6472" i="8"/>
  <c r="G6473" i="8"/>
  <c r="G6474" i="8"/>
  <c r="G6475" i="8"/>
  <c r="G6476" i="8"/>
  <c r="G6477" i="8"/>
  <c r="G6478" i="8"/>
  <c r="G6479" i="8"/>
  <c r="G6480" i="8"/>
  <c r="G6481" i="8"/>
  <c r="G6482" i="8"/>
  <c r="G6483" i="8"/>
  <c r="G6484" i="8"/>
  <c r="G6485" i="8"/>
  <c r="G6486" i="8"/>
  <c r="G6487" i="8"/>
  <c r="G6488" i="8"/>
  <c r="G6489" i="8"/>
  <c r="G6490" i="8"/>
  <c r="G6491" i="8"/>
  <c r="G6492" i="8"/>
  <c r="G6493" i="8"/>
  <c r="G6494" i="8"/>
  <c r="G6495" i="8"/>
  <c r="G6496" i="8"/>
  <c r="G6497" i="8"/>
  <c r="G6498" i="8"/>
  <c r="G6499" i="8"/>
  <c r="G6500" i="8"/>
  <c r="G6501" i="8"/>
  <c r="G6502" i="8"/>
  <c r="G6503" i="8"/>
  <c r="G6504" i="8"/>
  <c r="G6505" i="8"/>
  <c r="G6506" i="8"/>
  <c r="G6507" i="8"/>
  <c r="G6508" i="8"/>
  <c r="G6509" i="8"/>
  <c r="G6510" i="8"/>
  <c r="G6511" i="8"/>
  <c r="G6512" i="8"/>
  <c r="G6513" i="8"/>
  <c r="G6514" i="8"/>
  <c r="G6515" i="8"/>
  <c r="G6516" i="8"/>
  <c r="G6517" i="8"/>
  <c r="G6518" i="8"/>
  <c r="G6519" i="8"/>
  <c r="G6520" i="8"/>
  <c r="G6521" i="8"/>
  <c r="G6522" i="8"/>
  <c r="G6523" i="8"/>
  <c r="G6524" i="8"/>
  <c r="G6525" i="8"/>
  <c r="G6526" i="8"/>
  <c r="G6527" i="8"/>
  <c r="G6528" i="8"/>
  <c r="G6529" i="8"/>
  <c r="G6530" i="8"/>
  <c r="G6531" i="8"/>
  <c r="G6532" i="8"/>
  <c r="G6533" i="8"/>
  <c r="G6534" i="8"/>
  <c r="G6535" i="8"/>
  <c r="G6536" i="8"/>
  <c r="G6537" i="8"/>
  <c r="G6538" i="8"/>
  <c r="G6539" i="8"/>
  <c r="G6540" i="8"/>
  <c r="G6541" i="8"/>
  <c r="G6542" i="8"/>
  <c r="G6543" i="8"/>
  <c r="G6544" i="8"/>
  <c r="G6545" i="8"/>
  <c r="G6546" i="8"/>
  <c r="G6547" i="8"/>
  <c r="G6548" i="8"/>
  <c r="G6549" i="8"/>
  <c r="G6550" i="8"/>
  <c r="G6551" i="8"/>
  <c r="G6552" i="8"/>
  <c r="G6553" i="8"/>
  <c r="G6554" i="8"/>
  <c r="G6555" i="8"/>
  <c r="G6556" i="8"/>
  <c r="G6557" i="8"/>
  <c r="G6558" i="8"/>
  <c r="G6559" i="8"/>
  <c r="G6560" i="8"/>
  <c r="G6561" i="8"/>
  <c r="G6562" i="8"/>
  <c r="G6563" i="8"/>
  <c r="G6564" i="8"/>
  <c r="G6565" i="8"/>
  <c r="G6566" i="8"/>
  <c r="G6567" i="8"/>
  <c r="G6568" i="8"/>
  <c r="G6569" i="8"/>
  <c r="G6570" i="8"/>
  <c r="G6571" i="8"/>
  <c r="G6572" i="8"/>
  <c r="G6573" i="8"/>
  <c r="G6574" i="8"/>
  <c r="G6575" i="8"/>
  <c r="G6576" i="8"/>
  <c r="G6577" i="8"/>
  <c r="G6578" i="8"/>
  <c r="G6579" i="8"/>
  <c r="G6580" i="8"/>
  <c r="G6581" i="8"/>
  <c r="G6582" i="8"/>
  <c r="G6583" i="8"/>
  <c r="G6584" i="8"/>
  <c r="G6585" i="8"/>
  <c r="G6586" i="8"/>
  <c r="G6587" i="8"/>
  <c r="G6588" i="8"/>
  <c r="G6589" i="8"/>
  <c r="G6590" i="8"/>
  <c r="G6591" i="8"/>
  <c r="G6592" i="8"/>
  <c r="G6593" i="8"/>
  <c r="G6594" i="8"/>
  <c r="G6595" i="8"/>
  <c r="G6596" i="8"/>
  <c r="G6597" i="8"/>
  <c r="G6598" i="8"/>
  <c r="G6599" i="8"/>
  <c r="G6600" i="8"/>
  <c r="G6601" i="8"/>
  <c r="G6602" i="8"/>
  <c r="G6603" i="8"/>
  <c r="G6604" i="8"/>
  <c r="G6605" i="8"/>
  <c r="G6606" i="8"/>
  <c r="G6607" i="8"/>
  <c r="G6608" i="8"/>
  <c r="G6609" i="8"/>
  <c r="G6610" i="8"/>
  <c r="G6611" i="8"/>
  <c r="G6612" i="8"/>
  <c r="G6613" i="8"/>
  <c r="G6614" i="8"/>
  <c r="G6615" i="8"/>
  <c r="G6616" i="8"/>
  <c r="G6617" i="8"/>
  <c r="G6618" i="8"/>
  <c r="G6619" i="8"/>
  <c r="G6620" i="8"/>
  <c r="G6621" i="8"/>
  <c r="G6622" i="8"/>
  <c r="G6623" i="8"/>
  <c r="G6624" i="8"/>
  <c r="G6625" i="8"/>
  <c r="G6626" i="8"/>
  <c r="G6627" i="8"/>
  <c r="G6628" i="8"/>
  <c r="G6629" i="8"/>
  <c r="G6630" i="8"/>
  <c r="G6631" i="8"/>
  <c r="G6632" i="8"/>
  <c r="G6633" i="8"/>
  <c r="G6634" i="8"/>
  <c r="G6635" i="8"/>
  <c r="G6636" i="8"/>
  <c r="G6637" i="8"/>
  <c r="G6638" i="8"/>
  <c r="G6639" i="8"/>
  <c r="G6640" i="8"/>
  <c r="G6641" i="8"/>
  <c r="G6642" i="8"/>
  <c r="G6643" i="8"/>
  <c r="G6644" i="8"/>
  <c r="G6645" i="8"/>
  <c r="G6646" i="8"/>
  <c r="G6647" i="8"/>
  <c r="G6648" i="8"/>
  <c r="G6649" i="8"/>
  <c r="G6650" i="8"/>
  <c r="G6651" i="8"/>
  <c r="G6652" i="8"/>
  <c r="G6653" i="8"/>
  <c r="G6654" i="8"/>
  <c r="G6655" i="8"/>
  <c r="G6656" i="8"/>
  <c r="G6657" i="8"/>
  <c r="G6658" i="8"/>
  <c r="G6659" i="8"/>
  <c r="G6660" i="8"/>
  <c r="G6661" i="8"/>
  <c r="G6662" i="8"/>
  <c r="G6663" i="8"/>
  <c r="G6664" i="8"/>
  <c r="G6665" i="8"/>
  <c r="G6666" i="8"/>
  <c r="G6667" i="8"/>
  <c r="G6668" i="8"/>
  <c r="G6669" i="8"/>
  <c r="G6670" i="8"/>
  <c r="G6671" i="8"/>
  <c r="G6672" i="8"/>
  <c r="G6673" i="8"/>
  <c r="G6674" i="8"/>
  <c r="G6675" i="8"/>
  <c r="G6676" i="8"/>
  <c r="G6677" i="8"/>
  <c r="G6678" i="8"/>
  <c r="G6679" i="8"/>
  <c r="G6680" i="8"/>
  <c r="G6681" i="8"/>
  <c r="G6682" i="8"/>
  <c r="G6683" i="8"/>
  <c r="G6684" i="8"/>
  <c r="G6685" i="8"/>
  <c r="G6686" i="8"/>
  <c r="G6687" i="8"/>
  <c r="G6688" i="8"/>
  <c r="G6689" i="8"/>
  <c r="G6690" i="8"/>
  <c r="G6691" i="8"/>
  <c r="G6692" i="8"/>
  <c r="G6693" i="8"/>
  <c r="G6694" i="8"/>
  <c r="G6695" i="8"/>
  <c r="G6696" i="8"/>
  <c r="G6697" i="8"/>
  <c r="G6698" i="8"/>
  <c r="G6699" i="8"/>
  <c r="G6700" i="8"/>
  <c r="G6701" i="8"/>
  <c r="G6702" i="8"/>
  <c r="G6703" i="8"/>
  <c r="G6704" i="8"/>
  <c r="G6705" i="8"/>
  <c r="G6706" i="8"/>
  <c r="G6707" i="8"/>
  <c r="G6708" i="8"/>
  <c r="G6709" i="8"/>
  <c r="G6710" i="8"/>
  <c r="G6711" i="8"/>
  <c r="G6712" i="8"/>
  <c r="G6713" i="8"/>
  <c r="G6714" i="8"/>
  <c r="G6715" i="8"/>
  <c r="G6716" i="8"/>
  <c r="G6717" i="8"/>
  <c r="G6718" i="8"/>
  <c r="G6719" i="8"/>
  <c r="G6720" i="8"/>
  <c r="G6721" i="8"/>
  <c r="G6722" i="8"/>
  <c r="G6723" i="8"/>
  <c r="G6724" i="8"/>
  <c r="G6725" i="8"/>
  <c r="G6726" i="8"/>
  <c r="G6727" i="8"/>
  <c r="G6728" i="8"/>
  <c r="G6729" i="8"/>
  <c r="G6730" i="8"/>
  <c r="G6731" i="8"/>
  <c r="G6732" i="8"/>
  <c r="G6733" i="8"/>
  <c r="G6734" i="8"/>
  <c r="G6735" i="8"/>
  <c r="G6736" i="8"/>
  <c r="G6737" i="8"/>
  <c r="G6738" i="8"/>
  <c r="G6739" i="8"/>
  <c r="G6740" i="8"/>
  <c r="G6741" i="8"/>
  <c r="G6742" i="8"/>
  <c r="G6743" i="8"/>
  <c r="G6744" i="8"/>
  <c r="G6745" i="8"/>
  <c r="G6746" i="8"/>
  <c r="G6747" i="8"/>
  <c r="G6748" i="8"/>
  <c r="G6749" i="8"/>
  <c r="G6750" i="8"/>
  <c r="G6751" i="8"/>
  <c r="G6752" i="8"/>
  <c r="G6753" i="8"/>
  <c r="G6754" i="8"/>
  <c r="G6755" i="8"/>
  <c r="G6756" i="8"/>
  <c r="G6757" i="8"/>
  <c r="G6758" i="8"/>
  <c r="G6759" i="8"/>
  <c r="G6760" i="8"/>
  <c r="G6761" i="8"/>
  <c r="G6762" i="8"/>
  <c r="G6763" i="8"/>
  <c r="G6764" i="8"/>
  <c r="G6765" i="8"/>
  <c r="G6766" i="8"/>
  <c r="G6767" i="8"/>
  <c r="G6768" i="8"/>
  <c r="G6769" i="8"/>
  <c r="G6770" i="8"/>
  <c r="G6771" i="8"/>
  <c r="G6772" i="8"/>
  <c r="G6773" i="8"/>
  <c r="G6774" i="8"/>
  <c r="G6775" i="8"/>
  <c r="G6776" i="8"/>
  <c r="G6777" i="8"/>
  <c r="G6778" i="8"/>
  <c r="G6779" i="8"/>
  <c r="G6780" i="8"/>
  <c r="G6781" i="8"/>
  <c r="G6782" i="8"/>
  <c r="G6783" i="8"/>
  <c r="G6784" i="8"/>
  <c r="G6785" i="8"/>
  <c r="G6786" i="8"/>
  <c r="G6787" i="8"/>
  <c r="G6788" i="8"/>
  <c r="G6789" i="8"/>
  <c r="G6790" i="8"/>
  <c r="G6791" i="8"/>
  <c r="G6792" i="8"/>
  <c r="G6793" i="8"/>
  <c r="G6794" i="8"/>
  <c r="G6795" i="8"/>
  <c r="G6796" i="8"/>
  <c r="G6797" i="8"/>
  <c r="G6798" i="8"/>
  <c r="G6799" i="8"/>
  <c r="G6800" i="8"/>
  <c r="G6801" i="8"/>
  <c r="G6802" i="8"/>
  <c r="G6803" i="8"/>
  <c r="G6804" i="8"/>
  <c r="G6805" i="8"/>
  <c r="G6806" i="8"/>
  <c r="G6807" i="8"/>
  <c r="G6808" i="8"/>
  <c r="G6809" i="8"/>
  <c r="G6810" i="8"/>
  <c r="G6811" i="8"/>
  <c r="G6812" i="8"/>
  <c r="G6813" i="8"/>
  <c r="G6814" i="8"/>
  <c r="G6815" i="8"/>
  <c r="G6816" i="8"/>
  <c r="G6817" i="8"/>
  <c r="G6818" i="8"/>
  <c r="G6819" i="8"/>
  <c r="G6820" i="8"/>
  <c r="G6821" i="8"/>
  <c r="G6822" i="8"/>
  <c r="G6823" i="8"/>
  <c r="G6824" i="8"/>
  <c r="G6825" i="8"/>
  <c r="G6826" i="8"/>
  <c r="G6827" i="8"/>
  <c r="G6828" i="8"/>
  <c r="G6829" i="8"/>
  <c r="G6830" i="8"/>
  <c r="G6831" i="8"/>
  <c r="G6832" i="8"/>
  <c r="G6833" i="8"/>
  <c r="G6834" i="8"/>
  <c r="G6835" i="8"/>
  <c r="G6836" i="8"/>
  <c r="G6837" i="8"/>
  <c r="G6838" i="8"/>
  <c r="G6839" i="8"/>
  <c r="G6840" i="8"/>
  <c r="G6841" i="8"/>
  <c r="G6842" i="8"/>
  <c r="G6843" i="8"/>
  <c r="G6844" i="8"/>
  <c r="G6845" i="8"/>
  <c r="G6846" i="8"/>
  <c r="G6847" i="8"/>
  <c r="G6848" i="8"/>
  <c r="G6849" i="8"/>
  <c r="G6850" i="8"/>
  <c r="G6851" i="8"/>
  <c r="G6852" i="8"/>
  <c r="G6853" i="8"/>
  <c r="G6854" i="8"/>
  <c r="G6855" i="8"/>
  <c r="G6856" i="8"/>
  <c r="G6857" i="8"/>
  <c r="G6858" i="8"/>
  <c r="G6859" i="8"/>
  <c r="G6860" i="8"/>
  <c r="G6861" i="8"/>
  <c r="G6862" i="8"/>
  <c r="G6863" i="8"/>
  <c r="G6864" i="8"/>
  <c r="G6865" i="8"/>
  <c r="G6866" i="8"/>
  <c r="G6867" i="8"/>
  <c r="G6868" i="8"/>
  <c r="G6869" i="8"/>
  <c r="G6870" i="8"/>
  <c r="G6871" i="8"/>
  <c r="G6872" i="8"/>
  <c r="G6873" i="8"/>
  <c r="G6874" i="8"/>
  <c r="G6875" i="8"/>
  <c r="G6876" i="8"/>
  <c r="G6877" i="8"/>
  <c r="G6878" i="8"/>
  <c r="G6879" i="8"/>
  <c r="G6880" i="8"/>
  <c r="G6881" i="8"/>
  <c r="G6882" i="8"/>
  <c r="G6883" i="8"/>
  <c r="G6884" i="8"/>
  <c r="G6885" i="8"/>
  <c r="G6886" i="8"/>
  <c r="G6887" i="8"/>
  <c r="G6888" i="8"/>
  <c r="G6889" i="8"/>
  <c r="G6890" i="8"/>
  <c r="G6891" i="8"/>
  <c r="G6892" i="8"/>
  <c r="G6893" i="8"/>
  <c r="G6894" i="8"/>
  <c r="G6895" i="8"/>
  <c r="G6896" i="8"/>
  <c r="G6897" i="8"/>
  <c r="G6898" i="8"/>
  <c r="G6899" i="8"/>
  <c r="G6900" i="8"/>
  <c r="G6901" i="8"/>
  <c r="G6902" i="8"/>
  <c r="G6903" i="8"/>
  <c r="G6904" i="8"/>
  <c r="G6905" i="8"/>
  <c r="G6906" i="8"/>
  <c r="G6907" i="8"/>
  <c r="G6908" i="8"/>
  <c r="G6909" i="8"/>
  <c r="G6910" i="8"/>
  <c r="G6911" i="8"/>
  <c r="G6912" i="8"/>
  <c r="G6913" i="8"/>
  <c r="G6914" i="8"/>
  <c r="G6915" i="8"/>
  <c r="G6916" i="8"/>
  <c r="G6917" i="8"/>
  <c r="G6918" i="8"/>
  <c r="G6919" i="8"/>
  <c r="G6920" i="8"/>
  <c r="G6921" i="8"/>
  <c r="G6922" i="8"/>
  <c r="G6923" i="8"/>
  <c r="G6924" i="8"/>
  <c r="G6925" i="8"/>
  <c r="G6926" i="8"/>
  <c r="G6927" i="8"/>
  <c r="G6928" i="8"/>
  <c r="G6929" i="8"/>
  <c r="G6930" i="8"/>
  <c r="G6931" i="8"/>
  <c r="G6932" i="8"/>
  <c r="G6933" i="8"/>
  <c r="G6934" i="8"/>
  <c r="G6935" i="8"/>
  <c r="G6936" i="8"/>
  <c r="G6937" i="8"/>
  <c r="G6938" i="8"/>
  <c r="G6939" i="8"/>
  <c r="G6940" i="8"/>
  <c r="G6941" i="8"/>
  <c r="G6942" i="8"/>
  <c r="G6943" i="8"/>
  <c r="G6944" i="8"/>
  <c r="G6945" i="8"/>
  <c r="G6946" i="8"/>
  <c r="G6947" i="8"/>
  <c r="G6948" i="8"/>
  <c r="G6949" i="8"/>
  <c r="G6950" i="8"/>
  <c r="G6951" i="8"/>
  <c r="G6952" i="8"/>
  <c r="G6953" i="8"/>
  <c r="G6954" i="8"/>
  <c r="G6955" i="8"/>
  <c r="G6956" i="8"/>
  <c r="G6957" i="8"/>
  <c r="G6958" i="8"/>
  <c r="G6959" i="8"/>
  <c r="G6960" i="8"/>
  <c r="G6961" i="8"/>
  <c r="G6962" i="8"/>
  <c r="G6963" i="8"/>
  <c r="G6964" i="8"/>
  <c r="G6965" i="8"/>
  <c r="G6966" i="8"/>
  <c r="G6967" i="8"/>
  <c r="G6968" i="8"/>
  <c r="G6969" i="8"/>
  <c r="G6970" i="8"/>
  <c r="G6971" i="8"/>
  <c r="G6972" i="8"/>
  <c r="G6973" i="8"/>
  <c r="G6974" i="8"/>
  <c r="G6975" i="8"/>
  <c r="G6976" i="8"/>
  <c r="G6977" i="8"/>
  <c r="G6978" i="8"/>
  <c r="G6979" i="8"/>
  <c r="G6980" i="8"/>
  <c r="G6981" i="8"/>
  <c r="G6982" i="8"/>
  <c r="G6983" i="8"/>
  <c r="G6984" i="8"/>
  <c r="G6985" i="8"/>
  <c r="G6986" i="8"/>
  <c r="G6987" i="8"/>
  <c r="G6988" i="8"/>
  <c r="G6989" i="8"/>
  <c r="G6990" i="8"/>
  <c r="G6991" i="8"/>
  <c r="G6992" i="8"/>
  <c r="G6993" i="8"/>
  <c r="G6994" i="8"/>
  <c r="G6995" i="8"/>
  <c r="G6996" i="8"/>
  <c r="G6997" i="8"/>
  <c r="G6998" i="8"/>
  <c r="G6999" i="8"/>
  <c r="G7000" i="8"/>
  <c r="G7001" i="8"/>
  <c r="G7002" i="8"/>
  <c r="G7003" i="8"/>
  <c r="G7004" i="8"/>
  <c r="G7005" i="8"/>
  <c r="G7006" i="8"/>
  <c r="G7007" i="8"/>
  <c r="G7008" i="8"/>
  <c r="G7009" i="8"/>
  <c r="G7010" i="8"/>
  <c r="G7011" i="8"/>
  <c r="G7012" i="8"/>
  <c r="G7013" i="8"/>
  <c r="G7014" i="8"/>
  <c r="G7015" i="8"/>
  <c r="G7016" i="8"/>
  <c r="G7017" i="8"/>
  <c r="G7018" i="8"/>
  <c r="G7019" i="8"/>
  <c r="G7020" i="8"/>
  <c r="G7021" i="8"/>
  <c r="G7022" i="8"/>
  <c r="G7023" i="8"/>
  <c r="G7024" i="8"/>
  <c r="G7025" i="8"/>
  <c r="G7026" i="8"/>
  <c r="G7027" i="8"/>
  <c r="G7028" i="8"/>
  <c r="G7029" i="8"/>
  <c r="G7030" i="8"/>
  <c r="G7031" i="8"/>
  <c r="G7032" i="8"/>
  <c r="G7033" i="8"/>
  <c r="G7034" i="8"/>
  <c r="G7035" i="8"/>
  <c r="G7036" i="8"/>
  <c r="G7037" i="8"/>
  <c r="G7038" i="8"/>
  <c r="G7039" i="8"/>
  <c r="G7040" i="8"/>
  <c r="G7041" i="8"/>
  <c r="G7042" i="8"/>
  <c r="G7043" i="8"/>
  <c r="G7044" i="8"/>
  <c r="G7045" i="8"/>
  <c r="G7046" i="8"/>
  <c r="G7047" i="8"/>
  <c r="G7048" i="8"/>
  <c r="G7049" i="8"/>
  <c r="G7050" i="8"/>
  <c r="G7051" i="8"/>
  <c r="G7052" i="8"/>
  <c r="G7053" i="8"/>
  <c r="G7054" i="8"/>
  <c r="G7055" i="8"/>
  <c r="G7056" i="8"/>
  <c r="G7057" i="8"/>
  <c r="G7058" i="8"/>
  <c r="G7059" i="8"/>
  <c r="G7060" i="8"/>
  <c r="G7061" i="8"/>
  <c r="G7062" i="8"/>
  <c r="G7063" i="8"/>
  <c r="G7064" i="8"/>
  <c r="G7065" i="8"/>
  <c r="G7066" i="8"/>
  <c r="G7067" i="8"/>
  <c r="G7068" i="8"/>
  <c r="G7069" i="8"/>
  <c r="G7070" i="8"/>
  <c r="G7071" i="8"/>
  <c r="G7072" i="8"/>
  <c r="G7073" i="8"/>
  <c r="G7074" i="8"/>
  <c r="G7075" i="8"/>
  <c r="G7076" i="8"/>
  <c r="G7077" i="8"/>
  <c r="G7078" i="8"/>
  <c r="G7079" i="8"/>
  <c r="G7080" i="8"/>
  <c r="G7081" i="8"/>
  <c r="G7082" i="8"/>
  <c r="G7083" i="8"/>
  <c r="G7084" i="8"/>
  <c r="G7085" i="8"/>
  <c r="G7086" i="8"/>
  <c r="G7087" i="8"/>
  <c r="G7088" i="8"/>
  <c r="G7089" i="8"/>
  <c r="G7090" i="8"/>
  <c r="G7091" i="8"/>
  <c r="G7092" i="8"/>
  <c r="G7093" i="8"/>
  <c r="G7094" i="8"/>
  <c r="G7095" i="8"/>
  <c r="G7096" i="8"/>
  <c r="G7097" i="8"/>
  <c r="G7098" i="8"/>
  <c r="G7099" i="8"/>
  <c r="G7100" i="8"/>
  <c r="G7101" i="8"/>
  <c r="G7102" i="8"/>
  <c r="G7103" i="8"/>
  <c r="G7104" i="8"/>
  <c r="G7105" i="8"/>
  <c r="G7106" i="8"/>
  <c r="G7107" i="8"/>
  <c r="G7108" i="8"/>
  <c r="G7109" i="8"/>
  <c r="G7110" i="8"/>
  <c r="G7111" i="8"/>
  <c r="G7112" i="8"/>
  <c r="G7113" i="8"/>
  <c r="G7114" i="8"/>
  <c r="G7115" i="8"/>
  <c r="G7116" i="8"/>
  <c r="G7117" i="8"/>
  <c r="G7118" i="8"/>
  <c r="G7119" i="8"/>
  <c r="G7120" i="8"/>
  <c r="G7121" i="8"/>
  <c r="G7122" i="8"/>
  <c r="G7123" i="8"/>
  <c r="G7124" i="8"/>
  <c r="G7125" i="8"/>
  <c r="G7126" i="8"/>
  <c r="G7127" i="8"/>
  <c r="G7128" i="8"/>
  <c r="G7129" i="8"/>
  <c r="G7130" i="8"/>
  <c r="G7131" i="8"/>
  <c r="G7132" i="8"/>
  <c r="G7133" i="8"/>
  <c r="G7134" i="8"/>
  <c r="G7135" i="8"/>
  <c r="G7136" i="8"/>
  <c r="G7137" i="8"/>
  <c r="G7138" i="8"/>
  <c r="G7139" i="8"/>
  <c r="G7140" i="8"/>
  <c r="G7141" i="8"/>
  <c r="G7142" i="8"/>
  <c r="G7143" i="8"/>
  <c r="G7144" i="8"/>
  <c r="G7145" i="8"/>
  <c r="G7146" i="8"/>
  <c r="G7147" i="8"/>
  <c r="G7148" i="8"/>
  <c r="G7149" i="8"/>
  <c r="G7150" i="8"/>
  <c r="G7151" i="8"/>
  <c r="G7152" i="8"/>
  <c r="G7153" i="8"/>
  <c r="G7154" i="8"/>
  <c r="G7155" i="8"/>
  <c r="G7156" i="8"/>
  <c r="G7157" i="8"/>
  <c r="G7158" i="8"/>
  <c r="G7159" i="8"/>
  <c r="G7160" i="8"/>
  <c r="G7161" i="8"/>
  <c r="G7162" i="8"/>
  <c r="G7163" i="8"/>
  <c r="G7164" i="8"/>
  <c r="G7165" i="8"/>
  <c r="G7166" i="8"/>
  <c r="G7167" i="8"/>
  <c r="G7168" i="8"/>
  <c r="G7169" i="8"/>
  <c r="G7170" i="8"/>
  <c r="G7171" i="8"/>
  <c r="G7172" i="8"/>
  <c r="G7173" i="8"/>
  <c r="G7174" i="8"/>
  <c r="G7175" i="8"/>
  <c r="G7176" i="8"/>
  <c r="G7177" i="8"/>
  <c r="G7178" i="8"/>
  <c r="G7179" i="8"/>
  <c r="G7180" i="8"/>
  <c r="G7181" i="8"/>
  <c r="G7182" i="8"/>
  <c r="G7183" i="8"/>
  <c r="G7184" i="8"/>
  <c r="G7185" i="8"/>
  <c r="G7186" i="8"/>
  <c r="G7187" i="8"/>
  <c r="G7188" i="8"/>
  <c r="G7189" i="8"/>
  <c r="G7190" i="8"/>
  <c r="G7191" i="8"/>
  <c r="G7192" i="8"/>
  <c r="G7193" i="8"/>
  <c r="G7194" i="8"/>
  <c r="G7195" i="8"/>
  <c r="G7196" i="8"/>
  <c r="G7197" i="8"/>
  <c r="G7198" i="8"/>
  <c r="G7199" i="8"/>
  <c r="G7200" i="8"/>
  <c r="G7201" i="8"/>
  <c r="G7202" i="8"/>
  <c r="G7203" i="8"/>
  <c r="G7204" i="8"/>
  <c r="G7205" i="8"/>
  <c r="G7206" i="8"/>
  <c r="G7207" i="8"/>
  <c r="G7208" i="8"/>
  <c r="G7209" i="8"/>
  <c r="G7210" i="8"/>
  <c r="G7211" i="8"/>
  <c r="G7212" i="8"/>
  <c r="G7213" i="8"/>
  <c r="G7214" i="8"/>
  <c r="G7215" i="8"/>
  <c r="G7216" i="8"/>
  <c r="G7217" i="8"/>
  <c r="G7218" i="8"/>
  <c r="G7219" i="8"/>
  <c r="G7220" i="8"/>
  <c r="G7221" i="8"/>
  <c r="G7222" i="8"/>
  <c r="G7223" i="8"/>
  <c r="G7224" i="8"/>
  <c r="G7225" i="8"/>
  <c r="G7226" i="8"/>
  <c r="G7227" i="8"/>
  <c r="G7228" i="8"/>
  <c r="G7229" i="8"/>
  <c r="G7230" i="8"/>
  <c r="G7231" i="8"/>
  <c r="G7232" i="8"/>
  <c r="G7233" i="8"/>
  <c r="G7234" i="8"/>
  <c r="G7235" i="8"/>
  <c r="G7236" i="8"/>
  <c r="G7237" i="8"/>
  <c r="G7238" i="8"/>
  <c r="G7239" i="8"/>
  <c r="G7240" i="8"/>
  <c r="G7241" i="8"/>
  <c r="G7242" i="8"/>
  <c r="G7243" i="8"/>
  <c r="G7244" i="8"/>
  <c r="G7245" i="8"/>
  <c r="G7246" i="8"/>
  <c r="G7247" i="8"/>
  <c r="G7248" i="8"/>
  <c r="G7249" i="8"/>
  <c r="G7250" i="8"/>
  <c r="G7251" i="8"/>
  <c r="G7252" i="8"/>
  <c r="G7253" i="8"/>
  <c r="G7254" i="8"/>
  <c r="G7255" i="8"/>
  <c r="G7256" i="8"/>
  <c r="G7257" i="8"/>
  <c r="G7258" i="8"/>
  <c r="G7259" i="8"/>
  <c r="G7260" i="8"/>
  <c r="G7261" i="8"/>
  <c r="G7262" i="8"/>
  <c r="G7263" i="8"/>
  <c r="G7264" i="8"/>
  <c r="G7265" i="8"/>
  <c r="G7266" i="8"/>
  <c r="G7267" i="8"/>
  <c r="G7268" i="8"/>
  <c r="G7269" i="8"/>
  <c r="G7270" i="8"/>
  <c r="G7271" i="8"/>
  <c r="G7272" i="8"/>
  <c r="G7273" i="8"/>
  <c r="G7274" i="8"/>
  <c r="G7275" i="8"/>
  <c r="G7276" i="8"/>
  <c r="G7277" i="8"/>
  <c r="G7278" i="8"/>
  <c r="G7279" i="8"/>
  <c r="G7280" i="8"/>
  <c r="G7281" i="8"/>
  <c r="G7282" i="8"/>
  <c r="G7283" i="8"/>
  <c r="G7284" i="8"/>
  <c r="G7285" i="8"/>
  <c r="G7286" i="8"/>
  <c r="G7287" i="8"/>
  <c r="G7288" i="8"/>
  <c r="G7289" i="8"/>
  <c r="G7290" i="8"/>
  <c r="G7291" i="8"/>
  <c r="G7292" i="8"/>
  <c r="G7293" i="8"/>
  <c r="G7294" i="8"/>
  <c r="G7295" i="8"/>
  <c r="G7296" i="8"/>
  <c r="G7297" i="8"/>
  <c r="G7298" i="8"/>
  <c r="G7299" i="8"/>
  <c r="G7300" i="8"/>
  <c r="G7301" i="8"/>
  <c r="G7302" i="8"/>
  <c r="G7303" i="8"/>
  <c r="G7304" i="8"/>
  <c r="G7305" i="8"/>
  <c r="G7306" i="8"/>
  <c r="G7307" i="8"/>
  <c r="G7308" i="8"/>
  <c r="G7309" i="8"/>
  <c r="G7310" i="8"/>
  <c r="G7311" i="8"/>
  <c r="G7312" i="8"/>
  <c r="G7313" i="8"/>
  <c r="G7314" i="8"/>
  <c r="G7315" i="8"/>
  <c r="G7316" i="8"/>
  <c r="G7317" i="8"/>
  <c r="G7318" i="8"/>
  <c r="G7319" i="8"/>
  <c r="G7320" i="8"/>
  <c r="G7321" i="8"/>
  <c r="G7322" i="8"/>
  <c r="G7323" i="8"/>
  <c r="G7324" i="8"/>
  <c r="G7325" i="8"/>
  <c r="G7326" i="8"/>
  <c r="G7327" i="8"/>
  <c r="G7328" i="8"/>
  <c r="G7329" i="8"/>
  <c r="G7330" i="8"/>
  <c r="G7331" i="8"/>
  <c r="G7332" i="8"/>
  <c r="G7333" i="8"/>
  <c r="G7334" i="8"/>
  <c r="G7335" i="8"/>
  <c r="G7336" i="8"/>
  <c r="G7337" i="8"/>
  <c r="G7338" i="8"/>
  <c r="G7339" i="8"/>
  <c r="G7340" i="8"/>
  <c r="G7341" i="8"/>
  <c r="G7342" i="8"/>
  <c r="G7343" i="8"/>
  <c r="G7344" i="8"/>
  <c r="G7345" i="8"/>
  <c r="G7346" i="8"/>
  <c r="G7347" i="8"/>
  <c r="G7348" i="8"/>
  <c r="G7349" i="8"/>
  <c r="G7350" i="8"/>
  <c r="G7351" i="8"/>
  <c r="G7352" i="8"/>
  <c r="G7353" i="8"/>
  <c r="G7354" i="8"/>
  <c r="G7355" i="8"/>
  <c r="G7356" i="8"/>
  <c r="G7357" i="8"/>
  <c r="G7358" i="8"/>
  <c r="G7359" i="8"/>
  <c r="G7360" i="8"/>
  <c r="G7361" i="8"/>
  <c r="G7362" i="8"/>
  <c r="G7363" i="8"/>
  <c r="G7364" i="8"/>
  <c r="G7365" i="8"/>
  <c r="G7366" i="8"/>
  <c r="G7367" i="8"/>
  <c r="G7368" i="8"/>
  <c r="G7369" i="8"/>
  <c r="G7370" i="8"/>
  <c r="G7371" i="8"/>
  <c r="G7372" i="8"/>
  <c r="G7373" i="8"/>
  <c r="G7374" i="8"/>
  <c r="G7375" i="8"/>
  <c r="G7376" i="8"/>
  <c r="G7377" i="8"/>
  <c r="G7378" i="8"/>
  <c r="G7379" i="8"/>
  <c r="G7380" i="8"/>
  <c r="G7381" i="8"/>
  <c r="G7382" i="8"/>
  <c r="G7383" i="8"/>
  <c r="G7384" i="8"/>
  <c r="G7385" i="8"/>
  <c r="G7386" i="8"/>
  <c r="G7387" i="8"/>
  <c r="G7388" i="8"/>
  <c r="G7389" i="8"/>
  <c r="G7390" i="8"/>
  <c r="G7391" i="8"/>
  <c r="G7392" i="8"/>
  <c r="G7393" i="8"/>
  <c r="G7394" i="8"/>
  <c r="G7395" i="8"/>
  <c r="G7396" i="8"/>
  <c r="G7397" i="8"/>
  <c r="G7398" i="8"/>
  <c r="G7399" i="8"/>
  <c r="G7400" i="8"/>
  <c r="G7401" i="8"/>
  <c r="G7402" i="8"/>
  <c r="G7403" i="8"/>
  <c r="G7404" i="8"/>
  <c r="G7405" i="8"/>
  <c r="G7406" i="8"/>
  <c r="G7407" i="8"/>
  <c r="G7408" i="8"/>
  <c r="G7409" i="8"/>
  <c r="G7410" i="8"/>
  <c r="G7411" i="8"/>
  <c r="G7412" i="8"/>
  <c r="G7413" i="8"/>
  <c r="G7414" i="8"/>
  <c r="G7415" i="8"/>
  <c r="G7416" i="8"/>
  <c r="G7417" i="8"/>
  <c r="G7418" i="8"/>
  <c r="G7419" i="8"/>
  <c r="G7420" i="8"/>
  <c r="G7421" i="8"/>
  <c r="G7422" i="8"/>
  <c r="G7423" i="8"/>
  <c r="G7424" i="8"/>
  <c r="G7425" i="8"/>
  <c r="G7426" i="8"/>
  <c r="G7427" i="8"/>
  <c r="G7428" i="8"/>
  <c r="G7429" i="8"/>
  <c r="G7430" i="8"/>
  <c r="G7431" i="8"/>
  <c r="G7432" i="8"/>
  <c r="G7433" i="8"/>
  <c r="G7434" i="8"/>
  <c r="G7435" i="8"/>
  <c r="G7436" i="8"/>
  <c r="G7437" i="8"/>
  <c r="G7438" i="8"/>
  <c r="G7439" i="8"/>
  <c r="G7440" i="8"/>
  <c r="G7441" i="8"/>
  <c r="G7442" i="8"/>
  <c r="G7443" i="8"/>
  <c r="G7444" i="8"/>
  <c r="G7445" i="8"/>
  <c r="G7446" i="8"/>
  <c r="G7447" i="8"/>
  <c r="G7448" i="8"/>
  <c r="G7449" i="8"/>
  <c r="G7450" i="8"/>
  <c r="G7451" i="8"/>
  <c r="G7452" i="8"/>
  <c r="G7453" i="8"/>
  <c r="G7454" i="8"/>
  <c r="G7455" i="8"/>
  <c r="G7456" i="8"/>
  <c r="G7457" i="8"/>
  <c r="G7458" i="8"/>
  <c r="G7459" i="8"/>
  <c r="G7460" i="8"/>
  <c r="G7461" i="8"/>
  <c r="G7462" i="8"/>
  <c r="G7463" i="8"/>
  <c r="G7464" i="8"/>
  <c r="G7465" i="8"/>
  <c r="G7466" i="8"/>
  <c r="G7467" i="8"/>
  <c r="G7468" i="8"/>
  <c r="G7469" i="8"/>
  <c r="G7470" i="8"/>
  <c r="G7471" i="8"/>
  <c r="G7472" i="8"/>
  <c r="G7473" i="8"/>
  <c r="G7474" i="8"/>
  <c r="G7475" i="8"/>
  <c r="G7476" i="8"/>
  <c r="G7477" i="8"/>
  <c r="G7478" i="8"/>
  <c r="G7479" i="8"/>
  <c r="G7480" i="8"/>
  <c r="G7481" i="8"/>
  <c r="G7482" i="8"/>
  <c r="G7483" i="8"/>
  <c r="G7484" i="8"/>
  <c r="G7485" i="8"/>
  <c r="G7486" i="8"/>
  <c r="G7487" i="8"/>
  <c r="G7488" i="8"/>
  <c r="G7489" i="8"/>
  <c r="G7490" i="8"/>
  <c r="G7491" i="8"/>
  <c r="G7492" i="8"/>
  <c r="G7493" i="8"/>
  <c r="G7494" i="8"/>
  <c r="G7495" i="8"/>
  <c r="G7496" i="8"/>
  <c r="G7497" i="8"/>
  <c r="G7498" i="8"/>
  <c r="G7499" i="8"/>
  <c r="G7500" i="8"/>
  <c r="G7501" i="8"/>
  <c r="G7502" i="8"/>
  <c r="G7503" i="8"/>
  <c r="G7504" i="8"/>
  <c r="G7505" i="8"/>
  <c r="G7506" i="8"/>
  <c r="G7507" i="8"/>
  <c r="G7508" i="8"/>
  <c r="G7509" i="8"/>
  <c r="G7510" i="8"/>
  <c r="G7511" i="8"/>
  <c r="G7512" i="8"/>
  <c r="G7513" i="8"/>
  <c r="G7514" i="8"/>
  <c r="G7515" i="8"/>
  <c r="G7516" i="8"/>
  <c r="G7517" i="8"/>
  <c r="G7518" i="8"/>
  <c r="G7519" i="8"/>
  <c r="G7520" i="8"/>
  <c r="G7521" i="8"/>
  <c r="G7522" i="8"/>
  <c r="G7523" i="8"/>
  <c r="G7524" i="8"/>
  <c r="G7525" i="8"/>
  <c r="G7526" i="8"/>
  <c r="G7527" i="8"/>
  <c r="G7528" i="8"/>
  <c r="G7529" i="8"/>
  <c r="G7530" i="8"/>
  <c r="G7531" i="8"/>
  <c r="G7532" i="8"/>
  <c r="G7533" i="8"/>
  <c r="G7534" i="8"/>
  <c r="G7535" i="8"/>
  <c r="G7536" i="8"/>
  <c r="G7537" i="8"/>
  <c r="G7538" i="8"/>
  <c r="G7539" i="8"/>
  <c r="G7540" i="8"/>
  <c r="G7541" i="8"/>
  <c r="G7542" i="8"/>
  <c r="G7543" i="8"/>
  <c r="G7544" i="8"/>
  <c r="G7545" i="8"/>
  <c r="G7546" i="8"/>
  <c r="G7547" i="8"/>
  <c r="G7548" i="8"/>
  <c r="G7549" i="8"/>
  <c r="G7550" i="8"/>
  <c r="G7551" i="8"/>
  <c r="G7552" i="8"/>
  <c r="G7553" i="8"/>
  <c r="G7554" i="8"/>
  <c r="G7555" i="8"/>
  <c r="G7556" i="8"/>
  <c r="G7557" i="8"/>
  <c r="G7558" i="8"/>
  <c r="G7559" i="8"/>
  <c r="G7560" i="8"/>
  <c r="G7561" i="8"/>
  <c r="G7562" i="8"/>
  <c r="G7563" i="8"/>
  <c r="G7564" i="8"/>
  <c r="G7565" i="8"/>
  <c r="G7566" i="8"/>
  <c r="G7567" i="8"/>
  <c r="G7568" i="8"/>
  <c r="G7569" i="8"/>
  <c r="G7570" i="8"/>
  <c r="G7571" i="8"/>
  <c r="G7572" i="8"/>
  <c r="G7573" i="8"/>
  <c r="G7574" i="8"/>
  <c r="G7575" i="8"/>
  <c r="G7576" i="8"/>
  <c r="G7577" i="8"/>
  <c r="G7578" i="8"/>
  <c r="G7579" i="8"/>
  <c r="G7580" i="8"/>
  <c r="G7581" i="8"/>
  <c r="G7582" i="8"/>
  <c r="G7583" i="8"/>
  <c r="G7584" i="8"/>
  <c r="G7585" i="8"/>
  <c r="G7586" i="8"/>
  <c r="G7587" i="8"/>
  <c r="G7588" i="8"/>
  <c r="G7589" i="8"/>
  <c r="G7590" i="8"/>
  <c r="G7591" i="8"/>
  <c r="G7592" i="8"/>
  <c r="G7593" i="8"/>
  <c r="G7594" i="8"/>
  <c r="G7595" i="8"/>
  <c r="G7596" i="8"/>
  <c r="G7597" i="8"/>
  <c r="G7598" i="8"/>
  <c r="G7599" i="8"/>
  <c r="G7600" i="8"/>
  <c r="G7601" i="8"/>
  <c r="G7602" i="8"/>
  <c r="G7603" i="8"/>
  <c r="G7604" i="8"/>
  <c r="G7605" i="8"/>
  <c r="G7606" i="8"/>
  <c r="G7607" i="8"/>
  <c r="G7608" i="8"/>
  <c r="G7609" i="8"/>
  <c r="G7610" i="8"/>
  <c r="G7611" i="8"/>
  <c r="G7612" i="8"/>
  <c r="G7613" i="8"/>
  <c r="G7614" i="8"/>
  <c r="G7615" i="8"/>
  <c r="G7616" i="8"/>
  <c r="G7617" i="8"/>
  <c r="G7618" i="8"/>
  <c r="G7619" i="8"/>
  <c r="G7620" i="8"/>
  <c r="G7621" i="8"/>
  <c r="G7622" i="8"/>
  <c r="G7623" i="8"/>
  <c r="G7624" i="8"/>
  <c r="G2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D2" i="9"/>
  <c r="E2" i="9" s="1"/>
  <c r="I2" i="9" s="1"/>
  <c r="D3" i="9"/>
  <c r="E3" i="9" s="1"/>
  <c r="I3" i="9" s="1"/>
  <c r="D4" i="9"/>
  <c r="E4" i="9" s="1"/>
  <c r="I4" i="9" s="1"/>
  <c r="D5" i="9"/>
  <c r="E5" i="9" s="1"/>
  <c r="I5" i="9" s="1"/>
  <c r="D6" i="9"/>
  <c r="E6" i="9" s="1"/>
  <c r="I6" i="9" s="1"/>
  <c r="D7" i="9"/>
  <c r="E7" i="9" s="1"/>
  <c r="I7" i="9" s="1"/>
  <c r="D8" i="9"/>
  <c r="E8" i="9" s="1"/>
  <c r="I8" i="9" s="1"/>
  <c r="D9" i="9"/>
  <c r="E9" i="9" s="1"/>
  <c r="I9" i="9" s="1"/>
  <c r="D10" i="9"/>
  <c r="E10" i="9" s="1"/>
  <c r="I10" i="9" s="1"/>
  <c r="D11" i="9"/>
  <c r="E11" i="9" s="1"/>
  <c r="I11" i="9" s="1"/>
  <c r="D12" i="9"/>
  <c r="E12" i="9" s="1"/>
  <c r="I12" i="9" s="1"/>
  <c r="D13" i="9"/>
  <c r="E13" i="9" s="1"/>
  <c r="I13" i="9" s="1"/>
  <c r="D14" i="9"/>
  <c r="E14" i="9" s="1"/>
  <c r="I14" i="9" s="1"/>
  <c r="D15" i="9"/>
  <c r="E15" i="9" s="1"/>
  <c r="I15" i="9" s="1"/>
  <c r="D16" i="9"/>
  <c r="E16" i="9" s="1"/>
  <c r="I16" i="9" s="1"/>
  <c r="D17" i="9"/>
  <c r="E17" i="9" s="1"/>
  <c r="I17" i="9" s="1"/>
  <c r="D18" i="9"/>
  <c r="E18" i="9" s="1"/>
  <c r="I18" i="9" s="1"/>
  <c r="D19" i="9"/>
  <c r="E19" i="9" s="1"/>
  <c r="I19" i="9" s="1"/>
  <c r="D20" i="9"/>
  <c r="E20" i="9" s="1"/>
  <c r="I20" i="9" s="1"/>
  <c r="D21" i="9"/>
  <c r="E21" i="9" s="1"/>
  <c r="I21" i="9" s="1"/>
  <c r="D22" i="9"/>
  <c r="E22" i="9" s="1"/>
  <c r="I22" i="9" s="1"/>
  <c r="D23" i="9"/>
  <c r="E23" i="9" s="1"/>
  <c r="I23" i="9" s="1"/>
  <c r="D24" i="9"/>
  <c r="E24" i="9" s="1"/>
  <c r="I24" i="9" s="1"/>
  <c r="D25" i="9"/>
  <c r="E25" i="9" s="1"/>
  <c r="I25" i="9" s="1"/>
  <c r="D26" i="9"/>
  <c r="E26" i="9" s="1"/>
  <c r="I26" i="9" s="1"/>
  <c r="D27" i="9"/>
  <c r="E27" i="9" s="1"/>
  <c r="I27" i="9" s="1"/>
  <c r="D28" i="9"/>
  <c r="E28" i="9" s="1"/>
  <c r="I28" i="9" s="1"/>
  <c r="D29" i="9"/>
  <c r="E29" i="9" s="1"/>
  <c r="I29" i="9" s="1"/>
  <c r="D30" i="9"/>
  <c r="E30" i="9" s="1"/>
  <c r="I30" i="9" s="1"/>
  <c r="D31" i="9"/>
  <c r="E31" i="9" s="1"/>
  <c r="I31" i="9" s="1"/>
  <c r="D32" i="9"/>
  <c r="E32" i="9" s="1"/>
  <c r="I32" i="9" s="1"/>
  <c r="D33" i="9"/>
  <c r="E33" i="9" s="1"/>
  <c r="I33" i="9" s="1"/>
  <c r="D34" i="9"/>
  <c r="E34" i="9" s="1"/>
  <c r="I34" i="9" s="1"/>
  <c r="D35" i="9"/>
  <c r="E35" i="9" s="1"/>
  <c r="I35" i="9" s="1"/>
  <c r="D36" i="9"/>
  <c r="E36" i="9" s="1"/>
  <c r="I36" i="9" s="1"/>
  <c r="D37" i="9"/>
  <c r="E37" i="9" s="1"/>
  <c r="I37" i="9" s="1"/>
  <c r="D38" i="9"/>
  <c r="E38" i="9" s="1"/>
  <c r="I38" i="9" s="1"/>
  <c r="D39" i="9"/>
  <c r="E39" i="9" s="1"/>
  <c r="I39" i="9" s="1"/>
  <c r="D40" i="9"/>
  <c r="E40" i="9" s="1"/>
  <c r="I40" i="9" s="1"/>
  <c r="D41" i="9"/>
  <c r="E41" i="9" s="1"/>
  <c r="I41" i="9" s="1"/>
  <c r="D42" i="9"/>
  <c r="E42" i="9" s="1"/>
  <c r="I42" i="9" s="1"/>
  <c r="D43" i="9"/>
  <c r="E43" i="9" s="1"/>
  <c r="I43" i="9" s="1"/>
  <c r="D44" i="9"/>
  <c r="E44" i="9" s="1"/>
  <c r="I44" i="9" s="1"/>
  <c r="D45" i="9"/>
  <c r="E45" i="9" s="1"/>
  <c r="I45" i="9" s="1"/>
  <c r="D46" i="9"/>
  <c r="E46" i="9" s="1"/>
  <c r="I46" i="9" s="1"/>
  <c r="D47" i="9"/>
  <c r="E47" i="9" s="1"/>
  <c r="I47" i="9" s="1"/>
  <c r="D48" i="9"/>
  <c r="E48" i="9" s="1"/>
  <c r="I48" i="9" s="1"/>
  <c r="D49" i="9"/>
  <c r="E49" i="9" s="1"/>
  <c r="I49" i="9" s="1"/>
  <c r="D50" i="9"/>
  <c r="E50" i="9" s="1"/>
  <c r="I50" i="9" s="1"/>
  <c r="D51" i="9"/>
  <c r="E51" i="9" s="1"/>
  <c r="I51" i="9" s="1"/>
  <c r="D52" i="9"/>
  <c r="E52" i="9" s="1"/>
  <c r="I52" i="9" s="1"/>
  <c r="D53" i="9"/>
  <c r="E53" i="9" s="1"/>
  <c r="I53" i="9" s="1"/>
  <c r="D54" i="9"/>
  <c r="E54" i="9" s="1"/>
  <c r="I54" i="9" s="1"/>
  <c r="D55" i="9"/>
  <c r="E55" i="9" s="1"/>
  <c r="I55" i="9" s="1"/>
  <c r="D56" i="9"/>
  <c r="E56" i="9" s="1"/>
  <c r="I56" i="9" s="1"/>
  <c r="D57" i="9"/>
  <c r="E57" i="9" s="1"/>
  <c r="I57" i="9" s="1"/>
  <c r="D58" i="9"/>
  <c r="E58" i="9" s="1"/>
  <c r="I58" i="9" s="1"/>
  <c r="D59" i="9"/>
  <c r="E59" i="9" s="1"/>
  <c r="I59" i="9" s="1"/>
  <c r="D60" i="9"/>
  <c r="E60" i="9" s="1"/>
  <c r="I60" i="9" s="1"/>
  <c r="D61" i="9"/>
  <c r="E61" i="9" s="1"/>
  <c r="I61" i="9" s="1"/>
  <c r="D62" i="9"/>
  <c r="E62" i="9" s="1"/>
  <c r="I62" i="9" s="1"/>
  <c r="D63" i="9"/>
  <c r="E63" i="9" s="1"/>
  <c r="I63" i="9" s="1"/>
  <c r="D64" i="9"/>
  <c r="E64" i="9" s="1"/>
  <c r="I64" i="9" s="1"/>
  <c r="D65" i="9"/>
  <c r="E65" i="9" s="1"/>
  <c r="I65" i="9" s="1"/>
  <c r="D66" i="9"/>
  <c r="E66" i="9" s="1"/>
  <c r="I66" i="9" s="1"/>
  <c r="D67" i="9"/>
  <c r="E67" i="9" s="1"/>
  <c r="I67" i="9" s="1"/>
  <c r="D68" i="9"/>
  <c r="E68" i="9" s="1"/>
  <c r="I68" i="9" s="1"/>
  <c r="D69" i="9"/>
  <c r="E69" i="9" s="1"/>
  <c r="I69" i="9" s="1"/>
  <c r="A69" i="9"/>
  <c r="C69" i="9" s="1"/>
  <c r="A68" i="9"/>
  <c r="C68" i="9" s="1"/>
  <c r="A67" i="9"/>
  <c r="C67" i="9" s="1"/>
  <c r="A66" i="9"/>
  <c r="C66" i="9" s="1"/>
  <c r="A65" i="9"/>
  <c r="C65" i="9" s="1"/>
  <c r="A64" i="9"/>
  <c r="C64" i="9" s="1"/>
  <c r="A63" i="9"/>
  <c r="C63" i="9" s="1"/>
  <c r="A62" i="9"/>
  <c r="C62" i="9" s="1"/>
  <c r="A61" i="9"/>
  <c r="C61" i="9" s="1"/>
  <c r="A60" i="9"/>
  <c r="C60" i="9" s="1"/>
  <c r="A59" i="9"/>
  <c r="C59" i="9" s="1"/>
  <c r="A58" i="9"/>
  <c r="C58" i="9" s="1"/>
  <c r="A57" i="9"/>
  <c r="C57" i="9" s="1"/>
  <c r="A56" i="9"/>
  <c r="C56" i="9" s="1"/>
  <c r="A55" i="9"/>
  <c r="A54" i="9"/>
  <c r="C54" i="9" s="1"/>
  <c r="A53" i="9"/>
  <c r="C53" i="9" s="1"/>
  <c r="A52" i="9"/>
  <c r="C52" i="9" s="1"/>
  <c r="A51" i="9"/>
  <c r="C51" i="9" s="1"/>
  <c r="A50" i="9"/>
  <c r="C50" i="9" s="1"/>
  <c r="A49" i="9"/>
  <c r="C49" i="9" s="1"/>
  <c r="A48" i="9"/>
  <c r="C48" i="9" s="1"/>
  <c r="A47" i="9"/>
  <c r="C47" i="9" s="1"/>
  <c r="A46" i="9"/>
  <c r="C46" i="9" s="1"/>
  <c r="A45" i="9"/>
  <c r="C45" i="9" s="1"/>
  <c r="A44" i="9"/>
  <c r="C44" i="9" s="1"/>
  <c r="A43" i="9"/>
  <c r="C43" i="9" s="1"/>
  <c r="A42" i="9"/>
  <c r="C42" i="9" s="1"/>
  <c r="A41" i="9"/>
  <c r="C41" i="9" s="1"/>
  <c r="A40" i="9"/>
  <c r="C40" i="9" s="1"/>
  <c r="A39" i="9"/>
  <c r="C39" i="9" s="1"/>
  <c r="A38" i="9"/>
  <c r="A37" i="9"/>
  <c r="C37" i="9" s="1"/>
  <c r="A36" i="9"/>
  <c r="C36" i="9" s="1"/>
  <c r="A35" i="9"/>
  <c r="C35" i="9" s="1"/>
  <c r="A34" i="9"/>
  <c r="C34" i="9" s="1"/>
  <c r="A33" i="9"/>
  <c r="C33" i="9" s="1"/>
  <c r="A32" i="9"/>
  <c r="C32" i="9" s="1"/>
  <c r="A31" i="9"/>
  <c r="C31" i="9" s="1"/>
  <c r="A30" i="9"/>
  <c r="C30" i="9" s="1"/>
  <c r="A29" i="9"/>
  <c r="C29" i="9" s="1"/>
  <c r="A28" i="9"/>
  <c r="C28" i="9" s="1"/>
  <c r="A27" i="9"/>
  <c r="C27" i="9" s="1"/>
  <c r="A26" i="9"/>
  <c r="C26" i="9" s="1"/>
  <c r="A25" i="9"/>
  <c r="C25" i="9" s="1"/>
  <c r="A24" i="9"/>
  <c r="C24" i="9" s="1"/>
  <c r="A23" i="9"/>
  <c r="C23" i="9" s="1"/>
  <c r="A22" i="9"/>
  <c r="C22" i="9" s="1"/>
  <c r="A21" i="9"/>
  <c r="C21" i="9" s="1"/>
  <c r="A20" i="9"/>
  <c r="C20" i="9" s="1"/>
  <c r="A19" i="9"/>
  <c r="C19" i="9" s="1"/>
  <c r="A18" i="9"/>
  <c r="C18" i="9" s="1"/>
  <c r="A17" i="9"/>
  <c r="C17" i="9" s="1"/>
  <c r="A16" i="9"/>
  <c r="C16" i="9" s="1"/>
  <c r="A15" i="9"/>
  <c r="C15" i="9" s="1"/>
  <c r="A14" i="9"/>
  <c r="C14" i="9" s="1"/>
  <c r="A13" i="9"/>
  <c r="C13" i="9" s="1"/>
  <c r="A12" i="9"/>
  <c r="C12" i="9" s="1"/>
  <c r="A11" i="9"/>
  <c r="C11" i="9" s="1"/>
  <c r="A10" i="9"/>
  <c r="C10" i="9" s="1"/>
  <c r="A9" i="9"/>
  <c r="C9" i="9" s="1"/>
  <c r="A8" i="9"/>
  <c r="C8" i="9" s="1"/>
  <c r="A7" i="9"/>
  <c r="C7" i="9" s="1"/>
  <c r="A6" i="9"/>
  <c r="C6" i="9" s="1"/>
  <c r="A5" i="9"/>
  <c r="C5" i="9" s="1"/>
  <c r="A4" i="9"/>
  <c r="C4" i="9" s="1"/>
  <c r="A3" i="9"/>
  <c r="C3" i="9" s="1"/>
  <c r="A2" i="9"/>
  <c r="G2" i="9" s="1"/>
  <c r="C38" i="9"/>
  <c r="C55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G3" i="9" l="1"/>
  <c r="C2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60" i="9" l="1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T14" i="9" l="1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<sst xmlns="http://schemas.openxmlformats.org/spreadsheetml/2006/main" count="7952" uniqueCount="193">
  <si>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</si>
  <si>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</si>
  <si>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</si>
  <si>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</si>
  <si>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</si>
  <si>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</si>
  <si>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</si>
  <si>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</si>
  <si>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</si>
  <si>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</si>
  <si>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</si>
  <si>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</si>
  <si>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</si>
  <si>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</si>
  <si>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</si>
  <si>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</si>
  <si>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</si>
  <si>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</si>
  <si>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</si>
  <si>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</si>
  <si>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</si>
  <si>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</si>
  <si>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</si>
  <si>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</si>
  <si>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</si>
  <si>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</si>
  <si>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</si>
  <si>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</si>
  <si>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</si>
  <si>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</si>
  <si>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</si>
  <si>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</si>
  <si>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</si>
  <si>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</si>
  <si>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</si>
  <si>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</si>
  <si>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</si>
  <si>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</si>
  <si>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</si>
  <si>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</si>
  <si>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</si>
  <si>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</si>
  <si>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</si>
  <si>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</si>
  <si>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</si>
  <si>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</si>
  <si>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</si>
  <si>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</si>
  <si>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</si>
  <si>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</si>
  <si>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</si>
  <si>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</si>
  <si>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</si>
  <si>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</si>
  <si>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</si>
  <si>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</si>
  <si>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</si>
  <si>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</si>
  <si>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</si>
  <si>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</si>
  <si>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</si>
  <si>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</si>
  <si>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</si>
  <si>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</si>
  <si>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</si>
  <si>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</si>
  <si>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</si>
  <si>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</si>
  <si>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</si>
  <si>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</si>
  <si>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</si>
  <si>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</si>
  <si>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</si>
  <si>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</si>
  <si>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</si>
  <si>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</si>
  <si>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</si>
  <si>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</si>
  <si>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</si>
  <si>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</si>
  <si>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</si>
  <si>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</si>
  <si>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</si>
  <si>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</si>
  <si>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</si>
  <si>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</si>
  <si>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</si>
  <si>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</si>
  <si>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</si>
  <si>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</si>
  <si>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</si>
  <si>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</si>
  <si>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</si>
  <si>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</si>
  <si>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</si>
  <si>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</si>
  <si>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</si>
  <si>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</si>
  <si>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</si>
  <si>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</si>
  <si>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</si>
  <si>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</si>
  <si>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</si>
  <si>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</si>
  <si>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</si>
  <si>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</si>
  <si>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</si>
  <si>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</si>
  <si>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</si>
  <si>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</si>
  <si>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</si>
  <si>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</si>
  <si>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</si>
  <si>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</si>
  <si>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</si>
  <si>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</si>
  <si>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</si>
  <si>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</si>
  <si>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</si>
  <si>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</si>
  <si>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</si>
  <si>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</si>
  <si>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</si>
  <si>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</si>
  <si>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</si>
  <si>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</si>
  <si>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</si>
  <si>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</si>
  <si>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</si>
  <si>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</si>
  <si>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</si>
  <si>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</si>
  <si>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</si>
  <si>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</si>
  <si>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</si>
  <si>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</si>
  <si>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</si>
  <si>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</si>
  <si>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</si>
  <si>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</si>
  <si>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</si>
  <si>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</si>
  <si>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</si>
  <si>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</si>
  <si>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</si>
  <si>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</si>
  <si>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</si>
  <si>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</si>
  <si>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</si>
  <si>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</si>
  <si>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</si>
  <si>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</si>
  <si>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</si>
  <si>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</si>
  <si>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</si>
  <si>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</si>
  <si>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</si>
  <si>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</si>
  <si>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</si>
  <si>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</si>
  <si>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</si>
  <si>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</si>
  <si>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</si>
  <si>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</si>
  <si>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</si>
  <si>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</si>
  <si>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</si>
  <si>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</si>
  <si>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</si>
  <si>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</si>
  <si>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</si>
  <si>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</si>
  <si>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</si>
  <si>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</si>
  <si>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</si>
  <si>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</si>
  <si>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</si>
  <si>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</si>
  <si>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</si>
  <si>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</si>
  <si>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</si>
  <si>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</si>
  <si>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</si>
  <si>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</si>
  <si>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</si>
  <si>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</si>
  <si>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</si>
  <si>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</si>
  <si>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</si>
  <si>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</si>
  <si>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</si>
  <si>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</si>
  <si>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Amount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</si>
</sst>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\-&quot;$&quot;#,##0.00"/>
    <numFmt numFmtId="165" formatCode="#"/>
    <numFmt numFmtId="166" formatCode="&quot;$&quot;#,##0.00"/>
    <numFmt numFmtId="167" formatCode="[Red]&quot;$&quot;#,##0.00;\-&quot;$&quot;#,##0.00;[Black]0"/>
    <numFmt numFmtId="168" formatCode="&quot;$&quot;#,##0"/>
    <numFmt numFmtId="169" formatCode="&quot;$&quot;#,##0.00;[Red]\-&quot;$&quot;#,##0.00;0"/>
    <numFmt numFmtId="170" formatCode="[$$-C09]#,##0.00;[Red]\-[$$-C09]#,##0.00"/>
    <numFmt numFmtId="171" formatCode="[$$-C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54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8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165" fontId="0" fillId="5" borderId="5" xfId="0" applyNumberFormat="1" applyFont="1" applyFill="1" applyBorder="1"/>
    <xf numFmtId="1" fontId="0" fillId="5" borderId="5" xfId="0" applyNumberFormat="1" applyFont="1" applyFill="1" applyBorder="1"/>
    <xf numFmtId="14" fontId="0" fillId="5" borderId="5" xfId="0" applyNumberFormat="1" applyFont="1" applyFill="1" applyBorder="1"/>
    <xf numFmtId="166" fontId="0" fillId="5" borderId="5" xfId="0" applyNumberFormat="1" applyFont="1" applyFill="1" applyBorder="1"/>
    <xf numFmtId="0" fontId="0" fillId="5" borderId="5" xfId="0" applyNumberFormat="1" applyFont="1" applyFill="1" applyBorder="1"/>
    <xf numFmtId="164" fontId="0" fillId="5" borderId="5" xfId="0" applyNumberFormat="1" applyFont="1" applyFill="1" applyBorder="1"/>
    <xf numFmtId="169" fontId="0" fillId="5" borderId="5" xfId="0" applyNumberFormat="1" applyFont="1" applyFill="1" applyBorder="1"/>
    <xf numFmtId="165" fontId="0" fillId="0" borderId="5" xfId="0" applyNumberFormat="1" applyFont="1" applyBorder="1"/>
    <xf numFmtId="1" fontId="0" fillId="0" borderId="5" xfId="0" applyNumberFormat="1" applyFont="1" applyBorder="1"/>
    <xf numFmtId="14" fontId="0" fillId="0" borderId="5" xfId="0" applyNumberFormat="1" applyFont="1" applyBorder="1"/>
    <xf numFmtId="166" fontId="0" fillId="0" borderId="5" xfId="0" applyNumberFormat="1" applyFont="1" applyBorder="1"/>
    <xf numFmtId="0" fontId="0" fillId="0" borderId="5" xfId="0" applyNumberFormat="1" applyFont="1" applyBorder="1"/>
    <xf numFmtId="164" fontId="0" fillId="0" borderId="5" xfId="0" applyNumberFormat="1" applyFont="1" applyBorder="1"/>
    <xf numFmtId="169" fontId="0" fillId="0" borderId="5" xfId="0" applyNumberFormat="1" applyFont="1" applyBorder="1"/>
    <xf numFmtId="165" fontId="0" fillId="0" borderId="4" xfId="0" applyNumberFormat="1" applyFont="1" applyBorder="1"/>
    <xf numFmtId="1" fontId="0" fillId="0" borderId="4" xfId="0" applyNumberFormat="1" applyFont="1" applyBorder="1"/>
    <xf numFmtId="14" fontId="0" fillId="0" borderId="4" xfId="0" applyNumberFormat="1" applyFont="1" applyBorder="1"/>
    <xf numFmtId="166" fontId="0" fillId="0" borderId="4" xfId="0" applyNumberFormat="1" applyFont="1" applyBorder="1"/>
    <xf numFmtId="0" fontId="0" fillId="0" borderId="4" xfId="0" applyNumberFormat="1" applyFont="1" applyBorder="1"/>
    <xf numFmtId="164" fontId="0" fillId="0" borderId="4" xfId="0" applyNumberFormat="1" applyFont="1" applyBorder="1"/>
    <xf numFmtId="169" fontId="0" fillId="0" borderId="4" xfId="0" applyNumberFormat="1" applyFont="1" applyBorder="1"/>
    <xf numFmtId="170" fontId="0" fillId="5" borderId="5" xfId="0" applyNumberFormat="1" applyFont="1" applyFill="1" applyBorder="1"/>
    <xf numFmtId="171" fontId="0" fillId="0" borderId="0" xfId="0" applyNumberFormat="1" applyAlignment="1">
      <alignment wrapText="1"/>
    </xf>
    <xf numFmtId="167" fontId="0" fillId="5" borderId="5" xfId="0" applyNumberFormat="1" applyFont="1" applyFill="1" applyBorder="1"/>
    <xf numFmtId="167" fontId="0" fillId="0" borderId="5" xfId="0" applyNumberFormat="1" applyFont="1" applyBorder="1"/>
    <xf numFmtId="167" fontId="0" fillId="0" borderId="4" xfId="0" applyNumberFormat="1" applyFont="1" applyBorder="1"/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Red]&quot;$&quot;#,##0.00;\-&quot;$&quot;#,##0.00;[Black]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Red]&quot;$&quot;#,##0.00;\-&quot;$&quot;#,##0.00;[Black]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.00;[Red]\-&quot;$&quot;#,##0.00;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.00;[Red]\-&quot;$&quot;#,##0.00;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$-C09]#,##0.00;[Red]\-[$$-C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B442C-4B17-4116-87EA-8C642BE4D449}" name="Table1" displayName="Table1" ref="A1:Q69" headerRowDxfId="40" dataDxfId="39" tableBorderDxfId="38" headerRowCellStyle="Accent1">
  <autoFilter ref="A1:Q69" xr:uid="{E56B442C-4B17-4116-87EA-8C642BE4D449}"/>
  <tableColumns count="17">
    <tableColumn id="1" xr3:uid="{F40F82B8-DF22-4A0C-B6FD-01B497414B86}" name="Bpay Ref" totalsRowLabel="Total" dataDxfId="37" totalsRowDxfId="6">
      <calculatedColumnFormula>TRIM('BPAY Bank File'!A18)</calculatedColumnFormula>
    </tableColumn>
    <tableColumn id="2" xr3:uid="{9BAD6521-EBBC-4BC8-8C10-D2EC5E84CB8E}" name="Transaction Ref" dataDxfId="36" totalsRowDxfId="7">
      <calculatedColumnFormula>'BPAY Bank File'!E18&amp;'BPAY Bank File'!I18&amp;'BPAY Bank File'!F18</calculatedColumnFormula>
    </tableColumn>
    <tableColumn id="3" xr3:uid="{DA6DB8C2-B47C-4829-8213-1A9D4CE8152D}" name="Customer Ref" dataDxfId="35" totalsRowDxfId="8">
      <calculatedColumnFormula>VALUE(RIGHT(A2,5))</calculatedColumnFormula>
    </tableColumn>
    <tableColumn id="4" xr3:uid="{16B0A567-B7D3-4E90-801C-D0939E5729D0}" name="Paid Month" dataDxfId="34" totalsRowDxfId="9">
      <calculatedColumnFormula>MID('BPAY Bank File'!G18,5,2)</calculatedColumnFormula>
    </tableColumn>
    <tableColumn id="5" xr3:uid="{6DAAE91A-8D59-4CF1-99B3-665C07E2292A}" name="Paid Date" dataDxfId="33" totalsRowDxfId="10">
      <calculatedColumnFormula>DATE(2020,D2,RIGHT('BPAY Bank File'!G18,2))</calculatedColumnFormula>
    </tableColumn>
    <tableColumn id="6" xr3:uid="{476EED92-F70A-44C2-83E9-68A6E5DA2EA1}" name="Payment Amount" dataDxfId="32" totalsRowDxfId="11">
      <calculatedColumnFormula>VALUE(SUBSTITUTE(SUBSTITUTE('BPAY Bank File'!D18,"AU$",""),CHAR(160),""))</calculatedColumnFormula>
    </tableColumn>
    <tableColumn id="7" xr3:uid="{C3AEFA18-280F-4BC8-B180-9749D4F197F8}" name="Balance" totalsRowFunction="sum" dataDxfId="31" totalsRowDxfId="12">
      <calculatedColumnFormula>SUMIFS(Amount,Cust_Ref,VALUE(RIGHT(TRIM(A2),5)))</calculatedColumnFormula>
    </tableColumn>
    <tableColumn id="8" xr3:uid="{9141947B-7014-4390-AC89-1F658F4E8398}" name="Inv Date" dataDxfId="0" totalsRowDxfId="13">
      <calculatedColumnFormula>VLOOKUP(Table1[[#This Row],[Customer Ref]],customerType,2,0)</calculatedColumnFormula>
    </tableColumn>
    <tableColumn id="9" xr3:uid="{F5990023-9B4E-44C1-A436-A0795106A783}" name="Days To Pay" dataDxfId="1" totalsRowDxfId="14">
      <calculatedColumnFormula>Table1[[#This Row],[Paid Date]]-Table1[[#This Row],[Inv Date]]</calculatedColumnFormula>
    </tableColumn>
    <tableColumn id="10" xr3:uid="{8FC78920-B125-4490-A38B-CAB926859A2A}" name="Due Date" dataDxfId="30" totalsRowDxfId="15">
      <calculatedColumnFormula>WORKDAY(VLOOKUP(VALUE(RIGHT(TRIM(A2),5)),'SYS DATA'!$C$2:$F$7624,2,0),21)</calculatedColumnFormula>
    </tableColumn>
    <tableColumn id="11" xr3:uid="{805068BF-DADE-44AA-BEB9-B09D8795C85E}" name="Paid before Due Date" dataDxfId="29" totalsRowDxfId="16"/>
    <tableColumn id="12" xr3:uid="{0B618ECC-8122-4AB8-8B1B-3B964284C545}" name="Days Early" dataDxfId="28" totalsRowDxfId="17"/>
    <tableColumn id="13" xr3:uid="{24654647-FD83-4CC5-94F2-EF4FE60DD504}" name="Discount Due Date" dataDxfId="27" totalsRowDxfId="18"/>
    <tableColumn id="14" xr3:uid="{97D29723-F70D-4BAA-87DE-B0C18C894097}" name="Discount Offered" dataDxfId="26" totalsRowDxfId="19"/>
    <tableColumn id="15" xr3:uid="{8798322E-62A6-4D28-AF82-57CC52A63EC0}" name="Discount Awarded" dataDxfId="25" totalsRowDxfId="20"/>
    <tableColumn id="16" xr3:uid="{55602406-1C56-4CE5-BE99-4D4981F89238}" name="Sibling Discount" dataDxfId="24" totalsRowDxfId="21">
      <calculatedColumnFormula>F2/(1-5%)-F2</calculatedColumnFormula>
    </tableColumn>
    <tableColumn id="17" xr3:uid="{87ED2374-192B-42A9-9330-93703CFCD6BC}" name="New Balance" totalsRowFunction="sum" dataDxfId="23" totalsRowDxfId="22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7" workbookViewId="0">
      <selection activeCell="A20" sqref="A20"/>
    </sheetView>
  </sheetViews>
  <sheetFormatPr defaultRowHeight="15" x14ac:dyDescent="0.25"/>
  <cols>
    <col min="1" max="1" width="17.85546875" customWidth="1"/>
    <col min="2" max="2" width="13.85546875" customWidth="1"/>
    <col min="4" max="4" width="13" customWidth="1"/>
    <col min="5" max="5" width="13" style="5" customWidth="1"/>
    <col min="6" max="6" width="14.28515625" style="5" customWidth="1"/>
    <col min="7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s="5" customFormat="1" x14ac:dyDescent="0.25">
      <c r="J6"/>
      <c r="K6"/>
      <c r="L6"/>
      <c r="M6"/>
      <c r="N6"/>
      <c r="O6"/>
    </row>
    <row r="7" spans="1:15" s="5" customFormat="1" x14ac:dyDescent="0.25">
      <c r="A7" s="5" t="s">
        <v>4</v>
      </c>
      <c r="J7"/>
      <c r="K7"/>
      <c r="L7"/>
      <c r="M7"/>
      <c r="N7"/>
      <c r="O7"/>
    </row>
    <row r="8" spans="1:15" s="5" customFormat="1" x14ac:dyDescent="0.25">
      <c r="A8" s="5" t="s">
        <v>5</v>
      </c>
      <c r="J8"/>
      <c r="K8"/>
      <c r="L8"/>
      <c r="M8"/>
      <c r="N8"/>
      <c r="O8"/>
    </row>
    <row r="9" spans="1:15" s="5" customFormat="1" x14ac:dyDescent="0.25">
      <c r="A9" s="5" t="s">
        <v>6</v>
      </c>
      <c r="J9"/>
      <c r="K9"/>
      <c r="L9"/>
      <c r="M9"/>
      <c r="N9"/>
      <c r="O9"/>
    </row>
    <row r="10" spans="1:15" s="5" customFormat="1" x14ac:dyDescent="0.25">
      <c r="A10" s="5" t="s">
        <v>7</v>
      </c>
      <c r="J10"/>
      <c r="K10"/>
      <c r="L10"/>
      <c r="M10"/>
      <c r="N10"/>
      <c r="O10"/>
    </row>
    <row r="11" spans="1:15" s="5" customFormat="1" x14ac:dyDescent="0.25">
      <c r="A11" s="5" t="s">
        <v>8</v>
      </c>
      <c r="J11"/>
      <c r="K11"/>
      <c r="L11"/>
      <c r="M11"/>
      <c r="N11"/>
      <c r="O11"/>
    </row>
    <row r="12" spans="1:15" s="5" customFormat="1" x14ac:dyDescent="0.25">
      <c r="A12" s="5" t="s">
        <v>9</v>
      </c>
      <c r="J12"/>
      <c r="K12"/>
      <c r="L12"/>
      <c r="M12"/>
      <c r="N12"/>
      <c r="O12"/>
    </row>
    <row r="13" spans="1:15" s="5" customFormat="1" x14ac:dyDescent="0.25">
      <c r="J13"/>
      <c r="K13"/>
      <c r="L13"/>
      <c r="M13"/>
      <c r="N13"/>
      <c r="O13"/>
    </row>
    <row r="14" spans="1:15" s="5" customFormat="1" x14ac:dyDescent="0.25">
      <c r="A14" s="5" t="s">
        <v>160</v>
      </c>
      <c r="J14"/>
      <c r="K14"/>
      <c r="L14"/>
      <c r="M14"/>
      <c r="N14"/>
      <c r="O14"/>
    </row>
    <row r="16" spans="1:15" s="4" customFormat="1" ht="30" x14ac:dyDescent="0.25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5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5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5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5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5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5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5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5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5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5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5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5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5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5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5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5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5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5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5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5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5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5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5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5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5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5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5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5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5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5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5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5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5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5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5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5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5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5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5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5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5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5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5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5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5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5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5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5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5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5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5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5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5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5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5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5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5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5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5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5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5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5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5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5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5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5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5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5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2" workbookViewId="0">
      <selection activeCell="H17" sqref="H17"/>
    </sheetView>
  </sheetViews>
  <sheetFormatPr defaultRowHeight="15" x14ac:dyDescent="0.25"/>
  <cols>
    <col min="1" max="1" width="9.7109375" bestFit="1" customWidth="1"/>
    <col min="2" max="2" width="9.7109375" style="5" customWidth="1"/>
    <col min="3" max="3" width="13.140625" bestFit="1" customWidth="1"/>
    <col min="4" max="4" width="12.42578125" bestFit="1" customWidth="1"/>
    <col min="5" max="5" width="10.28515625" bestFit="1" customWidth="1"/>
    <col min="6" max="6" width="10" bestFit="1" customWidth="1"/>
    <col min="7" max="7" width="12.42578125" bestFit="1" customWidth="1"/>
    <col min="8" max="8" width="10.7109375" bestFit="1" customWidth="1"/>
    <col min="10" max="10" width="10.7109375" bestFit="1" customWidth="1"/>
  </cols>
  <sheetData>
    <row r="1" spans="1:10" ht="21" customHeight="1" x14ac:dyDescent="0.25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  <c r="G1" s="10" t="s">
        <v>192</v>
      </c>
    </row>
    <row r="2" spans="1:10" s="4" customFormat="1" x14ac:dyDescent="0.25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G2" s="47" t="str">
        <f>TRIM(VALUE(F2))</f>
        <v>2750</v>
      </c>
      <c r="H2" s="53">
        <f>VLOOKUP(Cust_Ref,customerType,2,TRUE)</f>
        <v>44097</v>
      </c>
      <c r="J2" s="9"/>
    </row>
    <row r="3" spans="1:10" x14ac:dyDescent="0.25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  <c r="G3" s="47" t="str">
        <f t="shared" ref="G3:G66" si="0">TRIM(VALUE(F3))</f>
        <v>2107</v>
      </c>
      <c r="H3" s="53">
        <f>VLOOKUP(Cust_Ref,customerType,2,TRUE)</f>
        <v>44097</v>
      </c>
    </row>
    <row r="4" spans="1:10" x14ac:dyDescent="0.25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  <c r="G4" s="47" t="str">
        <f t="shared" si="0"/>
        <v>0</v>
      </c>
      <c r="H4" s="53">
        <f>VLOOKUP(Cust_Ref,customerType,2,TRUE)</f>
        <v>44097</v>
      </c>
    </row>
    <row r="5" spans="1:10" x14ac:dyDescent="0.25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  <c r="G5" s="47" t="str">
        <f t="shared" si="0"/>
        <v>886.8</v>
      </c>
      <c r="H5" s="53">
        <f>VLOOKUP(Cust_Ref,customerType,2,TRUE)</f>
        <v>44082</v>
      </c>
    </row>
    <row r="6" spans="1:10" x14ac:dyDescent="0.25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  <c r="G6" s="47" t="str">
        <f t="shared" si="0"/>
        <v>0</v>
      </c>
      <c r="H6" s="53">
        <f>VLOOKUP(Cust_Ref,customerType,2,TRUE)</f>
        <v>44082</v>
      </c>
    </row>
    <row r="7" spans="1:10" x14ac:dyDescent="0.25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  <c r="G7" s="47" t="str">
        <f t="shared" si="0"/>
        <v>0</v>
      </c>
      <c r="H7" s="53">
        <f>VLOOKUP(Cust_Ref,customerType,2,TRUE)</f>
        <v>44082</v>
      </c>
    </row>
    <row r="8" spans="1:10" x14ac:dyDescent="0.25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  <c r="G8" s="47" t="str">
        <f t="shared" si="0"/>
        <v>700.33</v>
      </c>
      <c r="H8" s="53">
        <f>VLOOKUP(Cust_Ref,customerType,2,TRUE)</f>
        <v>44075</v>
      </c>
    </row>
    <row r="9" spans="1:10" x14ac:dyDescent="0.25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  <c r="G9" s="47" t="str">
        <f t="shared" si="0"/>
        <v>0</v>
      </c>
      <c r="H9" s="53">
        <f>VLOOKUP(Cust_Ref,customerType,2,TRUE)</f>
        <v>44075</v>
      </c>
    </row>
    <row r="10" spans="1:10" x14ac:dyDescent="0.25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  <c r="G10" s="47" t="str">
        <f t="shared" si="0"/>
        <v>0</v>
      </c>
      <c r="H10" s="53">
        <f>VLOOKUP(Cust_Ref,customerType,2,TRUE)</f>
        <v>44075</v>
      </c>
    </row>
    <row r="11" spans="1:10" x14ac:dyDescent="0.25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  <c r="G11" s="47" t="str">
        <f t="shared" si="0"/>
        <v>5124.23</v>
      </c>
      <c r="H11" s="53">
        <f>VLOOKUP(Cust_Ref,customerType,2,TRUE)</f>
        <v>44082</v>
      </c>
    </row>
    <row r="12" spans="1:10" x14ac:dyDescent="0.25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  <c r="G12" s="47" t="str">
        <f t="shared" si="0"/>
        <v>704</v>
      </c>
      <c r="H12" s="53">
        <f>VLOOKUP(Cust_Ref,customerType,2,TRUE)</f>
        <v>44082</v>
      </c>
    </row>
    <row r="13" spans="1:10" x14ac:dyDescent="0.25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  <c r="G13" s="47" t="str">
        <f t="shared" si="0"/>
        <v>0</v>
      </c>
      <c r="H13" s="53">
        <f>VLOOKUP(Cust_Ref,customerType,2,TRUE)</f>
        <v>44082</v>
      </c>
    </row>
    <row r="14" spans="1:10" x14ac:dyDescent="0.25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  <c r="G14" s="47" t="str">
        <f t="shared" si="0"/>
        <v>8573.4</v>
      </c>
      <c r="H14" s="53">
        <f>VLOOKUP(Cust_Ref,customerType,2,TRUE)</f>
        <v>44050</v>
      </c>
    </row>
    <row r="15" spans="1:10" x14ac:dyDescent="0.25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  <c r="G15" s="47" t="str">
        <f t="shared" si="0"/>
        <v>1203</v>
      </c>
      <c r="H15" s="53">
        <f>VLOOKUP(Cust_Ref,customerType,2,TRUE)</f>
        <v>44050</v>
      </c>
    </row>
    <row r="16" spans="1:10" x14ac:dyDescent="0.25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  <c r="G16" s="47" t="str">
        <f t="shared" si="0"/>
        <v>0</v>
      </c>
      <c r="H16" s="53">
        <f>VLOOKUP(Cust_Ref,customerType,2,TRUE)</f>
        <v>44050</v>
      </c>
    </row>
    <row r="17" spans="1:8" x14ac:dyDescent="0.25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  <c r="G17" s="47" t="str">
        <f t="shared" si="0"/>
        <v>651.95</v>
      </c>
      <c r="H17" s="53">
        <f>VLOOKUP(Cust_Ref,customerType,2,TRUE)</f>
        <v>44103</v>
      </c>
    </row>
    <row r="18" spans="1:8" x14ac:dyDescent="0.25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  <c r="G18" s="47" t="str">
        <f t="shared" si="0"/>
        <v>0</v>
      </c>
      <c r="H18" s="53">
        <f>VLOOKUP(Cust_Ref,customerType,2,TRUE)</f>
        <v>44103</v>
      </c>
    </row>
    <row r="19" spans="1:8" x14ac:dyDescent="0.25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  <c r="G19" s="47" t="str">
        <f t="shared" si="0"/>
        <v>0</v>
      </c>
      <c r="H19" s="53">
        <f>VLOOKUP(Cust_Ref,customerType,2,TRUE)</f>
        <v>44103</v>
      </c>
    </row>
    <row r="20" spans="1:8" x14ac:dyDescent="0.25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  <c r="G20" s="47" t="str">
        <f t="shared" si="0"/>
        <v>286.45</v>
      </c>
      <c r="H20" s="53">
        <f>VLOOKUP(Cust_Ref,customerType,2,TRUE)</f>
        <v>44062</v>
      </c>
    </row>
    <row r="21" spans="1:8" x14ac:dyDescent="0.25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  <c r="G21" s="47" t="str">
        <f t="shared" si="0"/>
        <v>1440</v>
      </c>
      <c r="H21" s="53">
        <f>VLOOKUP(Cust_Ref,customerType,2,TRUE)</f>
        <v>44062</v>
      </c>
    </row>
    <row r="22" spans="1:8" x14ac:dyDescent="0.25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  <c r="G22" s="47" t="str">
        <f t="shared" si="0"/>
        <v>0</v>
      </c>
      <c r="H22" s="53">
        <f>VLOOKUP(Cust_Ref,customerType,2,TRUE)</f>
        <v>44062</v>
      </c>
    </row>
    <row r="23" spans="1:8" x14ac:dyDescent="0.25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  <c r="G23" s="47" t="str">
        <f t="shared" si="0"/>
        <v>860</v>
      </c>
      <c r="H23" s="53">
        <f>VLOOKUP(Cust_Ref,customerType,2,TRUE)</f>
        <v>44103</v>
      </c>
    </row>
    <row r="24" spans="1:8" x14ac:dyDescent="0.25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  <c r="G24" s="47" t="str">
        <f t="shared" si="0"/>
        <v>0</v>
      </c>
      <c r="H24" s="53">
        <f>VLOOKUP(Cust_Ref,customerType,2,TRUE)</f>
        <v>44103</v>
      </c>
    </row>
    <row r="25" spans="1:8" x14ac:dyDescent="0.25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  <c r="G25" s="47" t="str">
        <f t="shared" si="0"/>
        <v>0</v>
      </c>
      <c r="H25" s="53">
        <f>VLOOKUP(Cust_Ref,customerType,2,TRUE)</f>
        <v>44103</v>
      </c>
    </row>
    <row r="26" spans="1:8" x14ac:dyDescent="0.25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  <c r="G26" s="47" t="str">
        <f t="shared" si="0"/>
        <v>4281.6</v>
      </c>
      <c r="H26" s="53">
        <f>VLOOKUP(Cust_Ref,customerType,2,TRUE)</f>
        <v>44083</v>
      </c>
    </row>
    <row r="27" spans="1:8" x14ac:dyDescent="0.25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  <c r="G27" s="47" t="str">
        <f t="shared" si="0"/>
        <v>1669</v>
      </c>
      <c r="H27" s="53">
        <f>VLOOKUP(Cust_Ref,customerType,2,TRUE)</f>
        <v>44083</v>
      </c>
    </row>
    <row r="28" spans="1:8" x14ac:dyDescent="0.25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  <c r="G28" s="47" t="str">
        <f t="shared" si="0"/>
        <v>0</v>
      </c>
      <c r="H28" s="53">
        <f>VLOOKUP(Cust_Ref,customerType,2,TRUE)</f>
        <v>44083</v>
      </c>
    </row>
    <row r="29" spans="1:8" x14ac:dyDescent="0.25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  <c r="G29" s="47" t="str">
        <f t="shared" si="0"/>
        <v>1430.65</v>
      </c>
      <c r="H29" s="53">
        <f>VLOOKUP(Cust_Ref,customerType,2,TRUE)</f>
        <v>44069</v>
      </c>
    </row>
    <row r="30" spans="1:8" x14ac:dyDescent="0.25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  <c r="G30" s="47" t="str">
        <f t="shared" si="0"/>
        <v>0</v>
      </c>
      <c r="H30" s="53">
        <f>VLOOKUP(Cust_Ref,customerType,2,TRUE)</f>
        <v>44069</v>
      </c>
    </row>
    <row r="31" spans="1:8" x14ac:dyDescent="0.25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  <c r="G31" s="47" t="str">
        <f t="shared" si="0"/>
        <v>0</v>
      </c>
      <c r="H31" s="53">
        <f>VLOOKUP(Cust_Ref,customerType,2,TRUE)</f>
        <v>44069</v>
      </c>
    </row>
    <row r="32" spans="1:8" x14ac:dyDescent="0.25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  <c r="G32" s="47" t="str">
        <f t="shared" si="0"/>
        <v>3468</v>
      </c>
      <c r="H32" s="53">
        <f>VLOOKUP(Cust_Ref,customerType,2,TRUE)</f>
        <v>44085</v>
      </c>
    </row>
    <row r="33" spans="1:8" x14ac:dyDescent="0.25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  <c r="G33" s="47" t="str">
        <f t="shared" si="0"/>
        <v>1252</v>
      </c>
      <c r="H33" s="53">
        <f>VLOOKUP(Cust_Ref,customerType,2,TRUE)</f>
        <v>44085</v>
      </c>
    </row>
    <row r="34" spans="1:8" x14ac:dyDescent="0.25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  <c r="G34" s="47" t="str">
        <f t="shared" si="0"/>
        <v>0</v>
      </c>
      <c r="H34" s="53">
        <f>VLOOKUP(Cust_Ref,customerType,2,TRUE)</f>
        <v>44085</v>
      </c>
    </row>
    <row r="35" spans="1:8" x14ac:dyDescent="0.25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  <c r="G35" s="47" t="str">
        <f t="shared" si="0"/>
        <v>971.95</v>
      </c>
      <c r="H35" s="53">
        <f>VLOOKUP(Cust_Ref,customerType,2,TRUE)</f>
        <v>44081</v>
      </c>
    </row>
    <row r="36" spans="1:8" x14ac:dyDescent="0.25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  <c r="G36" s="47" t="str">
        <f t="shared" si="0"/>
        <v>0</v>
      </c>
      <c r="H36" s="53">
        <f>VLOOKUP(Cust_Ref,customerType,2,TRUE)</f>
        <v>44081</v>
      </c>
    </row>
    <row r="37" spans="1:8" x14ac:dyDescent="0.25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  <c r="G37" s="47" t="str">
        <f t="shared" si="0"/>
        <v>0</v>
      </c>
      <c r="H37" s="53">
        <f>VLOOKUP(Cust_Ref,customerType,2,TRUE)</f>
        <v>44081</v>
      </c>
    </row>
    <row r="38" spans="1:8" x14ac:dyDescent="0.25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  <c r="G38" s="47" t="str">
        <f t="shared" si="0"/>
        <v>5031.49</v>
      </c>
      <c r="H38" s="53">
        <f>VLOOKUP(Cust_Ref,customerType,2,TRUE)</f>
        <v>44070</v>
      </c>
    </row>
    <row r="39" spans="1:8" x14ac:dyDescent="0.25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  <c r="G39" s="47" t="str">
        <f t="shared" si="0"/>
        <v>1698</v>
      </c>
      <c r="H39" s="53">
        <f>VLOOKUP(Cust_Ref,customerType,2,TRUE)</f>
        <v>44070</v>
      </c>
    </row>
    <row r="40" spans="1:8" x14ac:dyDescent="0.25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  <c r="G40" s="47" t="str">
        <f t="shared" si="0"/>
        <v>0</v>
      </c>
      <c r="H40" s="53">
        <f>VLOOKUP(Cust_Ref,customerType,2,TRUE)</f>
        <v>44070</v>
      </c>
    </row>
    <row r="41" spans="1:8" x14ac:dyDescent="0.25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  <c r="G41" s="47" t="str">
        <f t="shared" si="0"/>
        <v>4461</v>
      </c>
      <c r="H41" s="53">
        <f>VLOOKUP(Cust_Ref,customerType,2,TRUE)</f>
        <v>44061</v>
      </c>
    </row>
    <row r="42" spans="1:8" x14ac:dyDescent="0.25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  <c r="G42" s="47" t="str">
        <f t="shared" si="0"/>
        <v>2454</v>
      </c>
      <c r="H42" s="53">
        <f>VLOOKUP(Cust_Ref,customerType,2,TRUE)</f>
        <v>44061</v>
      </c>
    </row>
    <row r="43" spans="1:8" x14ac:dyDescent="0.25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  <c r="G43" s="47" t="str">
        <f t="shared" si="0"/>
        <v>0</v>
      </c>
      <c r="H43" s="53">
        <f>VLOOKUP(Cust_Ref,customerType,2,TRUE)</f>
        <v>44061</v>
      </c>
    </row>
    <row r="44" spans="1:8" x14ac:dyDescent="0.25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  <c r="G44" s="47" t="str">
        <f t="shared" si="0"/>
        <v>4606.25</v>
      </c>
      <c r="H44" s="53">
        <f>VLOOKUP(Cust_Ref,customerType,2,TRUE)</f>
        <v>44060</v>
      </c>
    </row>
    <row r="45" spans="1:8" x14ac:dyDescent="0.25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  <c r="G45" s="47" t="str">
        <f t="shared" si="0"/>
        <v>2812</v>
      </c>
      <c r="H45" s="53">
        <f>VLOOKUP(Cust_Ref,customerType,2,TRUE)</f>
        <v>44060</v>
      </c>
    </row>
    <row r="46" spans="1:8" x14ac:dyDescent="0.25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  <c r="G46" s="47" t="str">
        <f t="shared" si="0"/>
        <v>0</v>
      </c>
      <c r="H46" s="53">
        <f>VLOOKUP(Cust_Ref,customerType,2,TRUE)</f>
        <v>44060</v>
      </c>
    </row>
    <row r="47" spans="1:8" x14ac:dyDescent="0.25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  <c r="G47" s="47" t="str">
        <f t="shared" si="0"/>
        <v>8040</v>
      </c>
      <c r="H47" s="53">
        <f>VLOOKUP(Cust_Ref,customerType,2,TRUE)</f>
        <v>44106</v>
      </c>
    </row>
    <row r="48" spans="1:8" x14ac:dyDescent="0.25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  <c r="G48" s="47" t="str">
        <f t="shared" si="0"/>
        <v>1057</v>
      </c>
      <c r="H48" s="53">
        <f>VLOOKUP(Cust_Ref,customerType,2,TRUE)</f>
        <v>44106</v>
      </c>
    </row>
    <row r="49" spans="1:8" x14ac:dyDescent="0.25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  <c r="G49" s="47" t="str">
        <f t="shared" si="0"/>
        <v>0</v>
      </c>
      <c r="H49" s="53">
        <f>VLOOKUP(Cust_Ref,customerType,2,TRUE)</f>
        <v>44106</v>
      </c>
    </row>
    <row r="50" spans="1:8" x14ac:dyDescent="0.25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  <c r="G50" s="47" t="str">
        <f t="shared" si="0"/>
        <v>1642</v>
      </c>
      <c r="H50" s="53">
        <f>VLOOKUP(Cust_Ref,customerType,2,TRUE)</f>
        <v>44068</v>
      </c>
    </row>
    <row r="51" spans="1:8" x14ac:dyDescent="0.25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  <c r="G51" s="47" t="str">
        <f t="shared" si="0"/>
        <v>0</v>
      </c>
      <c r="H51" s="53">
        <f>VLOOKUP(Cust_Ref,customerType,2,TRUE)</f>
        <v>44068</v>
      </c>
    </row>
    <row r="52" spans="1:8" x14ac:dyDescent="0.25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  <c r="G52" s="47" t="str">
        <f t="shared" si="0"/>
        <v>0</v>
      </c>
      <c r="H52" s="53">
        <f>VLOOKUP(Cust_Ref,customerType,2,TRUE)</f>
        <v>44068</v>
      </c>
    </row>
    <row r="53" spans="1:8" x14ac:dyDescent="0.25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  <c r="G53" s="47" t="str">
        <f t="shared" si="0"/>
        <v>13230.75</v>
      </c>
      <c r="H53" s="53">
        <f>VLOOKUP(Cust_Ref,customerType,2,TRUE)</f>
        <v>44077</v>
      </c>
    </row>
    <row r="54" spans="1:8" x14ac:dyDescent="0.25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  <c r="G54" s="47" t="str">
        <f t="shared" si="0"/>
        <v>0</v>
      </c>
      <c r="H54" s="53">
        <f>VLOOKUP(Cust_Ref,customerType,2,TRUE)</f>
        <v>44077</v>
      </c>
    </row>
    <row r="55" spans="1:8" x14ac:dyDescent="0.25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  <c r="G55" s="47" t="str">
        <f t="shared" si="0"/>
        <v>0</v>
      </c>
      <c r="H55" s="53">
        <f>VLOOKUP(Cust_Ref,customerType,2,TRUE)</f>
        <v>44077</v>
      </c>
    </row>
    <row r="56" spans="1:8" x14ac:dyDescent="0.25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  <c r="G56" s="47" t="str">
        <f t="shared" si="0"/>
        <v>8016.46</v>
      </c>
      <c r="H56" s="53">
        <f>VLOOKUP(Cust_Ref,customerType,2,TRUE)</f>
        <v>44068</v>
      </c>
    </row>
    <row r="57" spans="1:8" x14ac:dyDescent="0.25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  <c r="G57" s="47" t="str">
        <f t="shared" si="0"/>
        <v>713</v>
      </c>
      <c r="H57" s="53">
        <f>VLOOKUP(Cust_Ref,customerType,2,TRUE)</f>
        <v>44068</v>
      </c>
    </row>
    <row r="58" spans="1:8" x14ac:dyDescent="0.25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  <c r="G58" s="47" t="str">
        <f t="shared" si="0"/>
        <v>0</v>
      </c>
      <c r="H58" s="53">
        <f>VLOOKUP(Cust_Ref,customerType,2,TRUE)</f>
        <v>44068</v>
      </c>
    </row>
    <row r="59" spans="1:8" x14ac:dyDescent="0.25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  <c r="G59" s="47" t="str">
        <f t="shared" si="0"/>
        <v>1278.84</v>
      </c>
      <c r="H59" s="53">
        <f>VLOOKUP(Cust_Ref,customerType,2,TRUE)</f>
        <v>44063</v>
      </c>
    </row>
    <row r="60" spans="1:8" x14ac:dyDescent="0.25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  <c r="G60" s="47" t="str">
        <f t="shared" si="0"/>
        <v>0</v>
      </c>
      <c r="H60" s="53">
        <f>VLOOKUP(Cust_Ref,customerType,2,TRUE)</f>
        <v>44063</v>
      </c>
    </row>
    <row r="61" spans="1:8" x14ac:dyDescent="0.25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  <c r="G61" s="47" t="str">
        <f t="shared" si="0"/>
        <v>0</v>
      </c>
      <c r="H61" s="53">
        <f>VLOOKUP(Cust_Ref,customerType,2,TRUE)</f>
        <v>44063</v>
      </c>
    </row>
    <row r="62" spans="1:8" x14ac:dyDescent="0.25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  <c r="G62" s="47" t="str">
        <f t="shared" si="0"/>
        <v>4947.22</v>
      </c>
      <c r="H62" s="53">
        <f>VLOOKUP(Cust_Ref,customerType,2,TRUE)</f>
        <v>44055</v>
      </c>
    </row>
    <row r="63" spans="1:8" x14ac:dyDescent="0.25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  <c r="G63" s="47" t="str">
        <f t="shared" si="0"/>
        <v>0</v>
      </c>
      <c r="H63" s="53">
        <f>VLOOKUP(Cust_Ref,customerType,2,TRUE)</f>
        <v>44055</v>
      </c>
    </row>
    <row r="64" spans="1:8" x14ac:dyDescent="0.25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  <c r="G64" s="47" t="str">
        <f t="shared" si="0"/>
        <v>0</v>
      </c>
      <c r="H64" s="53">
        <f>VLOOKUP(Cust_Ref,customerType,2,TRUE)</f>
        <v>44055</v>
      </c>
    </row>
    <row r="65" spans="1:8" x14ac:dyDescent="0.25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  <c r="G65" s="47" t="str">
        <f t="shared" si="0"/>
        <v>5039</v>
      </c>
      <c r="H65" s="53">
        <f>VLOOKUP(Cust_Ref,customerType,2,TRUE)</f>
        <v>44068</v>
      </c>
    </row>
    <row r="66" spans="1:8" x14ac:dyDescent="0.25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  <c r="G66" s="47" t="str">
        <f t="shared" si="0"/>
        <v>784</v>
      </c>
      <c r="H66" s="53">
        <f>VLOOKUP(Cust_Ref,customerType,2,TRUE)</f>
        <v>44068</v>
      </c>
    </row>
    <row r="67" spans="1:8" x14ac:dyDescent="0.25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  <c r="G67" s="47" t="str">
        <f t="shared" ref="G67:G130" si="1">TRIM(VALUE(F67))</f>
        <v>0</v>
      </c>
      <c r="H67" s="53">
        <f>VLOOKUP(Cust_Ref,customerType,2,TRUE)</f>
        <v>44068</v>
      </c>
    </row>
    <row r="68" spans="1:8" x14ac:dyDescent="0.25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  <c r="G68" s="47" t="str">
        <f t="shared" si="1"/>
        <v>286.05</v>
      </c>
      <c r="H68" s="53">
        <f>VLOOKUP(Cust_Ref,customerType,2,TRUE)</f>
        <v>44063</v>
      </c>
    </row>
    <row r="69" spans="1:8" x14ac:dyDescent="0.25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  <c r="G69" s="47" t="str">
        <f t="shared" si="1"/>
        <v>0</v>
      </c>
      <c r="H69" s="53">
        <f>VLOOKUP(Cust_Ref,customerType,2,TRUE)</f>
        <v>44063</v>
      </c>
    </row>
    <row r="70" spans="1:8" x14ac:dyDescent="0.25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  <c r="G70" s="47" t="str">
        <f t="shared" si="1"/>
        <v>0</v>
      </c>
      <c r="H70" s="53">
        <f>VLOOKUP(Cust_Ref,customerType,2,TRUE)</f>
        <v>44063</v>
      </c>
    </row>
    <row r="71" spans="1:8" x14ac:dyDescent="0.25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  <c r="G71" s="47" t="str">
        <f t="shared" si="1"/>
        <v>4281.6</v>
      </c>
      <c r="H71" s="53">
        <f>VLOOKUP(Cust_Ref,customerType,2,TRUE)</f>
        <v>44054</v>
      </c>
    </row>
    <row r="72" spans="1:8" x14ac:dyDescent="0.25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  <c r="G72" s="47" t="str">
        <f t="shared" si="1"/>
        <v>0</v>
      </c>
      <c r="H72" s="53">
        <f>VLOOKUP(Cust_Ref,customerType,2,TRUE)</f>
        <v>44054</v>
      </c>
    </row>
    <row r="73" spans="1:8" x14ac:dyDescent="0.25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  <c r="G73" s="47" t="str">
        <f t="shared" si="1"/>
        <v>68</v>
      </c>
      <c r="H73" s="53">
        <f>VLOOKUP(Cust_Ref,customerType,2,TRUE)</f>
        <v>44054</v>
      </c>
    </row>
    <row r="74" spans="1:8" x14ac:dyDescent="0.25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  <c r="G74" s="47" t="str">
        <f t="shared" si="1"/>
        <v>288.8</v>
      </c>
      <c r="H74" s="53">
        <f>VLOOKUP(Cust_Ref,customerType,2,TRUE)</f>
        <v>44060</v>
      </c>
    </row>
    <row r="75" spans="1:8" x14ac:dyDescent="0.25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  <c r="G75" s="47" t="str">
        <f t="shared" si="1"/>
        <v>0</v>
      </c>
      <c r="H75" s="53">
        <f>VLOOKUP(Cust_Ref,customerType,2,TRUE)</f>
        <v>44060</v>
      </c>
    </row>
    <row r="76" spans="1:8" x14ac:dyDescent="0.25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  <c r="G76" s="47" t="str">
        <f t="shared" si="1"/>
        <v>0</v>
      </c>
      <c r="H76" s="53">
        <f>VLOOKUP(Cust_Ref,customerType,2,TRUE)</f>
        <v>44060</v>
      </c>
    </row>
    <row r="77" spans="1:8" x14ac:dyDescent="0.25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  <c r="G77" s="47" t="str">
        <f t="shared" si="1"/>
        <v>4946.01</v>
      </c>
      <c r="H77" s="53">
        <f>VLOOKUP(Cust_Ref,customerType,2,TRUE)</f>
        <v>44060</v>
      </c>
    </row>
    <row r="78" spans="1:8" x14ac:dyDescent="0.25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  <c r="G78" s="47" t="str">
        <f t="shared" si="1"/>
        <v>1886</v>
      </c>
      <c r="H78" s="53">
        <f>VLOOKUP(Cust_Ref,customerType,2,TRUE)</f>
        <v>44060</v>
      </c>
    </row>
    <row r="79" spans="1:8" x14ac:dyDescent="0.25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  <c r="G79" s="47" t="str">
        <f t="shared" si="1"/>
        <v>0</v>
      </c>
      <c r="H79" s="53">
        <f>VLOOKUP(Cust_Ref,customerType,2,TRUE)</f>
        <v>44060</v>
      </c>
    </row>
    <row r="80" spans="1:8" x14ac:dyDescent="0.25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  <c r="G80" s="47" t="str">
        <f t="shared" si="1"/>
        <v>5228</v>
      </c>
      <c r="H80" s="53">
        <f>VLOOKUP(Cust_Ref,customerType,2,TRUE)</f>
        <v>44082</v>
      </c>
    </row>
    <row r="81" spans="1:8" x14ac:dyDescent="0.25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  <c r="G81" s="47" t="str">
        <f t="shared" si="1"/>
        <v>0</v>
      </c>
      <c r="H81" s="53">
        <f>VLOOKUP(Cust_Ref,customerType,2,TRUE)</f>
        <v>44082</v>
      </c>
    </row>
    <row r="82" spans="1:8" x14ac:dyDescent="0.25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  <c r="G82" s="47" t="str">
        <f t="shared" si="1"/>
        <v>0</v>
      </c>
      <c r="H82" s="53">
        <f>VLOOKUP(Cust_Ref,customerType,2,TRUE)</f>
        <v>44082</v>
      </c>
    </row>
    <row r="83" spans="1:8" x14ac:dyDescent="0.25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  <c r="G83" s="47" t="str">
        <f t="shared" si="1"/>
        <v>1678</v>
      </c>
      <c r="H83" s="53">
        <f>VLOOKUP(Cust_Ref,customerType,2,TRUE)</f>
        <v>44070</v>
      </c>
    </row>
    <row r="84" spans="1:8" x14ac:dyDescent="0.25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  <c r="G84" s="47" t="str">
        <f t="shared" si="1"/>
        <v>0</v>
      </c>
      <c r="H84" s="53">
        <f>VLOOKUP(Cust_Ref,customerType,2,TRUE)</f>
        <v>44070</v>
      </c>
    </row>
    <row r="85" spans="1:8" x14ac:dyDescent="0.25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  <c r="G85" s="47" t="str">
        <f t="shared" si="1"/>
        <v>0</v>
      </c>
      <c r="H85" s="53">
        <f>VLOOKUP(Cust_Ref,customerType,2,TRUE)</f>
        <v>44070</v>
      </c>
    </row>
    <row r="86" spans="1:8" x14ac:dyDescent="0.25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  <c r="G86" s="47" t="str">
        <f t="shared" si="1"/>
        <v>12372.03</v>
      </c>
      <c r="H86" s="53">
        <f>VLOOKUP(Cust_Ref,customerType,2,TRUE)</f>
        <v>44047</v>
      </c>
    </row>
    <row r="87" spans="1:8" x14ac:dyDescent="0.25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  <c r="G87" s="47" t="str">
        <f t="shared" si="1"/>
        <v>0</v>
      </c>
      <c r="H87" s="53">
        <f>VLOOKUP(Cust_Ref,customerType,2,TRUE)</f>
        <v>44047</v>
      </c>
    </row>
    <row r="88" spans="1:8" x14ac:dyDescent="0.25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  <c r="G88" s="47" t="str">
        <f t="shared" si="1"/>
        <v>0</v>
      </c>
      <c r="H88" s="53">
        <f>VLOOKUP(Cust_Ref,customerType,2,TRUE)</f>
        <v>44047</v>
      </c>
    </row>
    <row r="89" spans="1:8" x14ac:dyDescent="0.25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  <c r="G89" s="47" t="str">
        <f t="shared" si="1"/>
        <v>1478.74</v>
      </c>
      <c r="H89" s="53">
        <f>VLOOKUP(Cust_Ref,customerType,2,TRUE)</f>
        <v>44050</v>
      </c>
    </row>
    <row r="90" spans="1:8" x14ac:dyDescent="0.25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  <c r="G90" s="47" t="str">
        <f t="shared" si="1"/>
        <v>0</v>
      </c>
      <c r="H90" s="53">
        <f>VLOOKUP(Cust_Ref,customerType,2,TRUE)</f>
        <v>44050</v>
      </c>
    </row>
    <row r="91" spans="1:8" x14ac:dyDescent="0.25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  <c r="G91" s="47" t="str">
        <f t="shared" si="1"/>
        <v>0</v>
      </c>
      <c r="H91" s="53">
        <f>VLOOKUP(Cust_Ref,customerType,2,TRUE)</f>
        <v>44050</v>
      </c>
    </row>
    <row r="92" spans="1:8" x14ac:dyDescent="0.25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  <c r="G92" s="47" t="str">
        <f t="shared" si="1"/>
        <v>104</v>
      </c>
      <c r="H92" s="53">
        <f>VLOOKUP(Cust_Ref,customerType,2,TRUE)</f>
        <v>44103</v>
      </c>
    </row>
    <row r="93" spans="1:8" x14ac:dyDescent="0.25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  <c r="G93" s="47" t="str">
        <f t="shared" si="1"/>
        <v>0</v>
      </c>
      <c r="H93" s="53">
        <f>VLOOKUP(Cust_Ref,customerType,2,TRUE)</f>
        <v>44103</v>
      </c>
    </row>
    <row r="94" spans="1:8" x14ac:dyDescent="0.25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  <c r="G94" s="47" t="str">
        <f t="shared" si="1"/>
        <v>0</v>
      </c>
      <c r="H94" s="53">
        <f>VLOOKUP(Cust_Ref,customerType,2,TRUE)</f>
        <v>44103</v>
      </c>
    </row>
    <row r="95" spans="1:8" x14ac:dyDescent="0.25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  <c r="G95" s="47" t="str">
        <f t="shared" si="1"/>
        <v>286.45</v>
      </c>
      <c r="H95" s="53">
        <f>VLOOKUP(Cust_Ref,customerType,2,TRUE)</f>
        <v>44071</v>
      </c>
    </row>
    <row r="96" spans="1:8" x14ac:dyDescent="0.25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  <c r="G96" s="47" t="str">
        <f t="shared" si="1"/>
        <v>0</v>
      </c>
      <c r="H96" s="53">
        <f>VLOOKUP(Cust_Ref,customerType,2,TRUE)</f>
        <v>44071</v>
      </c>
    </row>
    <row r="97" spans="1:8" x14ac:dyDescent="0.25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  <c r="G97" s="47" t="str">
        <f t="shared" si="1"/>
        <v>0</v>
      </c>
      <c r="H97" s="53">
        <f>VLOOKUP(Cust_Ref,customerType,2,TRUE)</f>
        <v>44071</v>
      </c>
    </row>
    <row r="98" spans="1:8" x14ac:dyDescent="0.25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  <c r="G98" s="47" t="str">
        <f t="shared" si="1"/>
        <v>204.55</v>
      </c>
      <c r="H98" s="53">
        <f>VLOOKUP(Cust_Ref,customerType,2,TRUE)</f>
        <v>44054</v>
      </c>
    </row>
    <row r="99" spans="1:8" x14ac:dyDescent="0.25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  <c r="G99" s="47" t="str">
        <f t="shared" si="1"/>
        <v>0</v>
      </c>
      <c r="H99" s="53">
        <f>VLOOKUP(Cust_Ref,customerType,2,TRUE)</f>
        <v>44054</v>
      </c>
    </row>
    <row r="100" spans="1:8" x14ac:dyDescent="0.25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  <c r="G100" s="47" t="str">
        <f t="shared" si="1"/>
        <v>0</v>
      </c>
      <c r="H100" s="53">
        <f>VLOOKUP(Cust_Ref,customerType,2,TRUE)</f>
        <v>44054</v>
      </c>
    </row>
    <row r="101" spans="1:8" x14ac:dyDescent="0.25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  <c r="G101" s="47" t="str">
        <f t="shared" si="1"/>
        <v>514.95</v>
      </c>
      <c r="H101" s="53">
        <f>VLOOKUP(Cust_Ref,customerType,2,TRUE)</f>
        <v>44104</v>
      </c>
    </row>
    <row r="102" spans="1:8" x14ac:dyDescent="0.25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  <c r="G102" s="47" t="str">
        <f t="shared" si="1"/>
        <v>0</v>
      </c>
      <c r="H102" s="53">
        <f>VLOOKUP(Cust_Ref,customerType,2,TRUE)</f>
        <v>44104</v>
      </c>
    </row>
    <row r="103" spans="1:8" x14ac:dyDescent="0.25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  <c r="G103" s="47" t="str">
        <f t="shared" si="1"/>
        <v>0</v>
      </c>
      <c r="H103" s="53">
        <f>VLOOKUP(Cust_Ref,customerType,2,TRUE)</f>
        <v>44104</v>
      </c>
    </row>
    <row r="104" spans="1:8" x14ac:dyDescent="0.25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  <c r="G104" s="47" t="str">
        <f t="shared" si="1"/>
        <v>4237.15</v>
      </c>
      <c r="H104" s="53">
        <f>VLOOKUP(Cust_Ref,customerType,2,TRUE)</f>
        <v>44089</v>
      </c>
    </row>
    <row r="105" spans="1:8" x14ac:dyDescent="0.25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  <c r="G105" s="47" t="str">
        <f t="shared" si="1"/>
        <v>1718</v>
      </c>
      <c r="H105" s="53">
        <f>VLOOKUP(Cust_Ref,customerType,2,TRUE)</f>
        <v>44089</v>
      </c>
    </row>
    <row r="106" spans="1:8" x14ac:dyDescent="0.25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  <c r="G106" s="47" t="str">
        <f t="shared" si="1"/>
        <v>28</v>
      </c>
      <c r="H106" s="53">
        <f>VLOOKUP(Cust_Ref,customerType,2,TRUE)</f>
        <v>44089</v>
      </c>
    </row>
    <row r="107" spans="1:8" x14ac:dyDescent="0.25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  <c r="G107" s="47" t="str">
        <f t="shared" si="1"/>
        <v>8070.65</v>
      </c>
      <c r="H107" s="53">
        <f>VLOOKUP(Cust_Ref,customerType,2,TRUE)</f>
        <v>44082</v>
      </c>
    </row>
    <row r="108" spans="1:8" x14ac:dyDescent="0.25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  <c r="G108" s="47" t="str">
        <f t="shared" si="1"/>
        <v>2482</v>
      </c>
      <c r="H108" s="53">
        <f>VLOOKUP(Cust_Ref,customerType,2,TRUE)</f>
        <v>44082</v>
      </c>
    </row>
    <row r="109" spans="1:8" x14ac:dyDescent="0.25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  <c r="G109" s="47" t="str">
        <f t="shared" si="1"/>
        <v>0</v>
      </c>
      <c r="H109" s="53">
        <f>VLOOKUP(Cust_Ref,customerType,2,TRUE)</f>
        <v>44082</v>
      </c>
    </row>
    <row r="110" spans="1:8" x14ac:dyDescent="0.25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  <c r="G110" s="47" t="str">
        <f t="shared" si="1"/>
        <v>587.07</v>
      </c>
      <c r="H110" s="53">
        <f>VLOOKUP(Cust_Ref,customerType,2,TRUE)</f>
        <v>44081</v>
      </c>
    </row>
    <row r="111" spans="1:8" x14ac:dyDescent="0.25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  <c r="G111" s="47" t="str">
        <f t="shared" si="1"/>
        <v>1242</v>
      </c>
      <c r="H111" s="53">
        <f>VLOOKUP(Cust_Ref,customerType,2,TRUE)</f>
        <v>44081</v>
      </c>
    </row>
    <row r="112" spans="1:8" x14ac:dyDescent="0.25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  <c r="G112" s="47" t="str">
        <f t="shared" si="1"/>
        <v>0</v>
      </c>
      <c r="H112" s="53">
        <f>VLOOKUP(Cust_Ref,customerType,2,TRUE)</f>
        <v>44081</v>
      </c>
    </row>
    <row r="113" spans="1:8" x14ac:dyDescent="0.25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  <c r="G113" s="47" t="str">
        <f t="shared" si="1"/>
        <v>640.9</v>
      </c>
      <c r="H113" s="53">
        <f>VLOOKUP(Cust_Ref,customerType,2,TRUE)</f>
        <v>44097</v>
      </c>
    </row>
    <row r="114" spans="1:8" x14ac:dyDescent="0.25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  <c r="G114" s="47" t="str">
        <f t="shared" si="1"/>
        <v>0</v>
      </c>
      <c r="H114" s="53">
        <f>VLOOKUP(Cust_Ref,customerType,2,TRUE)</f>
        <v>44097</v>
      </c>
    </row>
    <row r="115" spans="1:8" x14ac:dyDescent="0.25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  <c r="G115" s="47" t="str">
        <f t="shared" si="1"/>
        <v>0</v>
      </c>
      <c r="H115" s="53">
        <f>VLOOKUP(Cust_Ref,customerType,2,TRUE)</f>
        <v>44097</v>
      </c>
    </row>
    <row r="116" spans="1:8" x14ac:dyDescent="0.25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  <c r="G116" s="47" t="str">
        <f t="shared" si="1"/>
        <v>1061</v>
      </c>
      <c r="H116" s="53">
        <f>VLOOKUP(Cust_Ref,customerType,2,TRUE)</f>
        <v>44083</v>
      </c>
    </row>
    <row r="117" spans="1:8" x14ac:dyDescent="0.25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  <c r="G117" s="47" t="str">
        <f t="shared" si="1"/>
        <v>0</v>
      </c>
      <c r="H117" s="53">
        <f>VLOOKUP(Cust_Ref,customerType,2,TRUE)</f>
        <v>44083</v>
      </c>
    </row>
    <row r="118" spans="1:8" x14ac:dyDescent="0.25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  <c r="G118" s="47" t="str">
        <f t="shared" si="1"/>
        <v>0</v>
      </c>
      <c r="H118" s="53">
        <f>VLOOKUP(Cust_Ref,customerType,2,TRUE)</f>
        <v>44083</v>
      </c>
    </row>
    <row r="119" spans="1:8" x14ac:dyDescent="0.25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  <c r="G119" s="47" t="str">
        <f t="shared" si="1"/>
        <v>2900.2</v>
      </c>
      <c r="H119" s="53">
        <f>VLOOKUP(Cust_Ref,customerType,2,TRUE)</f>
        <v>44096</v>
      </c>
    </row>
    <row r="120" spans="1:8" x14ac:dyDescent="0.25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  <c r="G120" s="47" t="str">
        <f t="shared" si="1"/>
        <v>0</v>
      </c>
      <c r="H120" s="53">
        <f>VLOOKUP(Cust_Ref,customerType,2,TRUE)</f>
        <v>44096</v>
      </c>
    </row>
    <row r="121" spans="1:8" x14ac:dyDescent="0.25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  <c r="G121" s="47" t="str">
        <f t="shared" si="1"/>
        <v>0</v>
      </c>
      <c r="H121" s="53">
        <f>VLOOKUP(Cust_Ref,customerType,2,TRUE)</f>
        <v>44096</v>
      </c>
    </row>
    <row r="122" spans="1:8" x14ac:dyDescent="0.25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  <c r="G122" s="47" t="str">
        <f t="shared" si="1"/>
        <v>5039</v>
      </c>
      <c r="H122" s="53">
        <f>VLOOKUP(Cust_Ref,customerType,2,TRUE)</f>
        <v>44062</v>
      </c>
    </row>
    <row r="123" spans="1:8" x14ac:dyDescent="0.25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  <c r="G123" s="47" t="str">
        <f t="shared" si="1"/>
        <v>0</v>
      </c>
      <c r="H123" s="53">
        <f>VLOOKUP(Cust_Ref,customerType,2,TRUE)</f>
        <v>44062</v>
      </c>
    </row>
    <row r="124" spans="1:8" x14ac:dyDescent="0.25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  <c r="G124" s="47" t="str">
        <f t="shared" si="1"/>
        <v>0</v>
      </c>
      <c r="H124" s="53">
        <f>VLOOKUP(Cust_Ref,customerType,2,TRUE)</f>
        <v>44062</v>
      </c>
    </row>
    <row r="125" spans="1:8" x14ac:dyDescent="0.25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  <c r="G125" s="47" t="str">
        <f t="shared" si="1"/>
        <v>470.8</v>
      </c>
      <c r="H125" s="53">
        <f>VLOOKUP(Cust_Ref,customerType,2,TRUE)</f>
        <v>44084</v>
      </c>
    </row>
    <row r="126" spans="1:8" x14ac:dyDescent="0.25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  <c r="G126" s="47" t="str">
        <f t="shared" si="1"/>
        <v>0</v>
      </c>
      <c r="H126" s="53">
        <f>VLOOKUP(Cust_Ref,customerType,2,TRUE)</f>
        <v>44084</v>
      </c>
    </row>
    <row r="127" spans="1:8" x14ac:dyDescent="0.25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  <c r="G127" s="47" t="str">
        <f t="shared" si="1"/>
        <v>0</v>
      </c>
      <c r="H127" s="53">
        <f>VLOOKUP(Cust_Ref,customerType,2,TRUE)</f>
        <v>44084</v>
      </c>
    </row>
    <row r="128" spans="1:8" x14ac:dyDescent="0.25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  <c r="G128" s="47" t="str">
        <f t="shared" si="1"/>
        <v>2470.71</v>
      </c>
      <c r="H128" s="53">
        <f>VLOOKUP(Cust_Ref,customerType,2,TRUE)</f>
        <v>44098</v>
      </c>
    </row>
    <row r="129" spans="1:8" x14ac:dyDescent="0.25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  <c r="G129" s="47" t="str">
        <f t="shared" si="1"/>
        <v>0</v>
      </c>
      <c r="H129" s="53">
        <f>VLOOKUP(Cust_Ref,customerType,2,TRUE)</f>
        <v>44098</v>
      </c>
    </row>
    <row r="130" spans="1:8" x14ac:dyDescent="0.25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  <c r="G130" s="47" t="str">
        <f t="shared" si="1"/>
        <v>0</v>
      </c>
      <c r="H130" s="53">
        <f>VLOOKUP(Cust_Ref,customerType,2,TRUE)</f>
        <v>44098</v>
      </c>
    </row>
    <row r="131" spans="1:8" x14ac:dyDescent="0.25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  <c r="G131" s="47" t="str">
        <f t="shared" ref="G131:G194" si="2">TRIM(VALUE(F131))</f>
        <v>4461.57</v>
      </c>
      <c r="H131" s="53">
        <f>VLOOKUP(Cust_Ref,customerType,2,TRUE)</f>
        <v>44048</v>
      </c>
    </row>
    <row r="132" spans="1:8" x14ac:dyDescent="0.25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  <c r="G132" s="47" t="str">
        <f t="shared" si="2"/>
        <v>2908</v>
      </c>
      <c r="H132" s="53">
        <f>VLOOKUP(Cust_Ref,customerType,2,TRUE)</f>
        <v>44048</v>
      </c>
    </row>
    <row r="133" spans="1:8" x14ac:dyDescent="0.25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  <c r="G133" s="47" t="str">
        <f t="shared" si="2"/>
        <v>0</v>
      </c>
      <c r="H133" s="53">
        <f>VLOOKUP(Cust_Ref,customerType,2,TRUE)</f>
        <v>44048</v>
      </c>
    </row>
    <row r="134" spans="1:8" x14ac:dyDescent="0.25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  <c r="G134" s="47" t="str">
        <f t="shared" si="2"/>
        <v>10406</v>
      </c>
      <c r="H134" s="53">
        <f>VLOOKUP(Cust_Ref,customerType,2,TRUE)</f>
        <v>44068</v>
      </c>
    </row>
    <row r="135" spans="1:8" x14ac:dyDescent="0.25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  <c r="G135" s="47" t="str">
        <f t="shared" si="2"/>
        <v>1145</v>
      </c>
      <c r="H135" s="53">
        <f>VLOOKUP(Cust_Ref,customerType,2,TRUE)</f>
        <v>44068</v>
      </c>
    </row>
    <row r="136" spans="1:8" x14ac:dyDescent="0.25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  <c r="G136" s="47" t="str">
        <f t="shared" si="2"/>
        <v>0</v>
      </c>
      <c r="H136" s="53">
        <f>VLOOKUP(Cust_Ref,customerType,2,TRUE)</f>
        <v>44068</v>
      </c>
    </row>
    <row r="137" spans="1:8" x14ac:dyDescent="0.25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  <c r="G137" s="47" t="str">
        <f t="shared" si="2"/>
        <v>4546.01</v>
      </c>
      <c r="H137" s="53">
        <f>VLOOKUP(Cust_Ref,customerType,2,TRUE)</f>
        <v>44046</v>
      </c>
    </row>
    <row r="138" spans="1:8" x14ac:dyDescent="0.25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  <c r="G138" s="47" t="str">
        <f t="shared" si="2"/>
        <v>516</v>
      </c>
      <c r="H138" s="53">
        <f>VLOOKUP(Cust_Ref,customerType,2,TRUE)</f>
        <v>44046</v>
      </c>
    </row>
    <row r="139" spans="1:8" x14ac:dyDescent="0.25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  <c r="G139" s="47" t="str">
        <f t="shared" si="2"/>
        <v>0</v>
      </c>
      <c r="H139" s="53">
        <f>VLOOKUP(Cust_Ref,customerType,2,TRUE)</f>
        <v>44046</v>
      </c>
    </row>
    <row r="140" spans="1:8" x14ac:dyDescent="0.25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  <c r="G140" s="47" t="str">
        <f t="shared" si="2"/>
        <v>4538</v>
      </c>
      <c r="H140" s="53">
        <f>VLOOKUP(Cust_Ref,customerType,2,TRUE)</f>
        <v>44075</v>
      </c>
    </row>
    <row r="141" spans="1:8" x14ac:dyDescent="0.25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  <c r="G141" s="47" t="str">
        <f t="shared" si="2"/>
        <v>1451</v>
      </c>
      <c r="H141" s="53">
        <f>VLOOKUP(Cust_Ref,customerType,2,TRUE)</f>
        <v>44075</v>
      </c>
    </row>
    <row r="142" spans="1:8" x14ac:dyDescent="0.25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  <c r="G142" s="47" t="str">
        <f t="shared" si="2"/>
        <v>0</v>
      </c>
      <c r="H142" s="53">
        <f>VLOOKUP(Cust_Ref,customerType,2,TRUE)</f>
        <v>44075</v>
      </c>
    </row>
    <row r="143" spans="1:8" x14ac:dyDescent="0.25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  <c r="G143" s="47" t="str">
        <f t="shared" si="2"/>
        <v>4281.6</v>
      </c>
      <c r="H143" s="53">
        <f>VLOOKUP(Cust_Ref,customerType,2,TRUE)</f>
        <v>44054</v>
      </c>
    </row>
    <row r="144" spans="1:8" x14ac:dyDescent="0.25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  <c r="G144" s="47" t="str">
        <f t="shared" si="2"/>
        <v>1275</v>
      </c>
      <c r="H144" s="53">
        <f>VLOOKUP(Cust_Ref,customerType,2,TRUE)</f>
        <v>44054</v>
      </c>
    </row>
    <row r="145" spans="1:8" x14ac:dyDescent="0.25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  <c r="G145" s="47" t="str">
        <f t="shared" si="2"/>
        <v>0</v>
      </c>
      <c r="H145" s="53">
        <f>VLOOKUP(Cust_Ref,customerType,2,TRUE)</f>
        <v>44054</v>
      </c>
    </row>
    <row r="146" spans="1:8" x14ac:dyDescent="0.25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  <c r="G146" s="47" t="str">
        <f t="shared" si="2"/>
        <v>4971.59</v>
      </c>
      <c r="H146" s="53">
        <f>VLOOKUP(Cust_Ref,customerType,2,TRUE)</f>
        <v>44102</v>
      </c>
    </row>
    <row r="147" spans="1:8" x14ac:dyDescent="0.25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  <c r="G147" s="47" t="str">
        <f t="shared" si="2"/>
        <v>0</v>
      </c>
      <c r="H147" s="53">
        <f>VLOOKUP(Cust_Ref,customerType,2,TRUE)</f>
        <v>44102</v>
      </c>
    </row>
    <row r="148" spans="1:8" x14ac:dyDescent="0.25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  <c r="G148" s="47" t="str">
        <f t="shared" si="2"/>
        <v>0</v>
      </c>
      <c r="H148" s="53">
        <f>VLOOKUP(Cust_Ref,customerType,2,TRUE)</f>
        <v>44102</v>
      </c>
    </row>
    <row r="149" spans="1:8" x14ac:dyDescent="0.25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  <c r="G149" s="47" t="str">
        <f t="shared" si="2"/>
        <v>4692</v>
      </c>
      <c r="H149" s="53">
        <f>VLOOKUP(Cust_Ref,customerType,2,TRUE)</f>
        <v>44064</v>
      </c>
    </row>
    <row r="150" spans="1:8" x14ac:dyDescent="0.25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  <c r="G150" s="47" t="str">
        <f t="shared" si="2"/>
        <v>0</v>
      </c>
      <c r="H150" s="53">
        <f>VLOOKUP(Cust_Ref,customerType,2,TRUE)</f>
        <v>44064</v>
      </c>
    </row>
    <row r="151" spans="1:8" x14ac:dyDescent="0.25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  <c r="G151" s="47" t="str">
        <f t="shared" si="2"/>
        <v>0</v>
      </c>
      <c r="H151" s="53">
        <f>VLOOKUP(Cust_Ref,customerType,2,TRUE)</f>
        <v>44064</v>
      </c>
    </row>
    <row r="152" spans="1:8" x14ac:dyDescent="0.25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  <c r="G152" s="47" t="str">
        <f t="shared" si="2"/>
        <v>225</v>
      </c>
      <c r="H152" s="53">
        <f>VLOOKUP(Cust_Ref,customerType,2,TRUE)</f>
        <v>44089</v>
      </c>
    </row>
    <row r="153" spans="1:8" x14ac:dyDescent="0.25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  <c r="G153" s="47" t="str">
        <f t="shared" si="2"/>
        <v>0</v>
      </c>
      <c r="H153" s="53">
        <f>VLOOKUP(Cust_Ref,customerType,2,TRUE)</f>
        <v>44089</v>
      </c>
    </row>
    <row r="154" spans="1:8" x14ac:dyDescent="0.25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  <c r="G154" s="47" t="str">
        <f t="shared" si="2"/>
        <v>0</v>
      </c>
      <c r="H154" s="53">
        <f>VLOOKUP(Cust_Ref,customerType,2,TRUE)</f>
        <v>44089</v>
      </c>
    </row>
    <row r="155" spans="1:8" x14ac:dyDescent="0.25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  <c r="G155" s="47" t="str">
        <f t="shared" si="2"/>
        <v>682</v>
      </c>
      <c r="H155" s="53">
        <f>VLOOKUP(Cust_Ref,customerType,2,TRUE)</f>
        <v>44084</v>
      </c>
    </row>
    <row r="156" spans="1:8" x14ac:dyDescent="0.25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  <c r="G156" s="47" t="str">
        <f t="shared" si="2"/>
        <v>0</v>
      </c>
      <c r="H156" s="53">
        <f>VLOOKUP(Cust_Ref,customerType,2,TRUE)</f>
        <v>44084</v>
      </c>
    </row>
    <row r="157" spans="1:8" x14ac:dyDescent="0.25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  <c r="G157" s="47" t="str">
        <f t="shared" si="2"/>
        <v>0</v>
      </c>
      <c r="H157" s="53">
        <f>VLOOKUP(Cust_Ref,customerType,2,TRUE)</f>
        <v>44084</v>
      </c>
    </row>
    <row r="158" spans="1:8" x14ac:dyDescent="0.25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  <c r="G158" s="47" t="str">
        <f t="shared" si="2"/>
        <v>1691.1</v>
      </c>
      <c r="H158" s="53">
        <f>VLOOKUP(Cust_Ref,customerType,2,TRUE)</f>
        <v>44047</v>
      </c>
    </row>
    <row r="159" spans="1:8" x14ac:dyDescent="0.25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  <c r="G159" s="47" t="str">
        <f t="shared" si="2"/>
        <v>0</v>
      </c>
      <c r="H159" s="53">
        <f>VLOOKUP(Cust_Ref,customerType,2,TRUE)</f>
        <v>44047</v>
      </c>
    </row>
    <row r="160" spans="1:8" x14ac:dyDescent="0.25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  <c r="G160" s="47" t="str">
        <f t="shared" si="2"/>
        <v>0</v>
      </c>
      <c r="H160" s="53">
        <f>VLOOKUP(Cust_Ref,customerType,2,TRUE)</f>
        <v>44047</v>
      </c>
    </row>
    <row r="161" spans="1:8" x14ac:dyDescent="0.25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  <c r="G161" s="47" t="str">
        <f t="shared" si="2"/>
        <v>439.95</v>
      </c>
      <c r="H161" s="53">
        <f>VLOOKUP(Cust_Ref,customerType,2,TRUE)</f>
        <v>44090</v>
      </c>
    </row>
    <row r="162" spans="1:8" x14ac:dyDescent="0.25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  <c r="G162" s="47" t="str">
        <f t="shared" si="2"/>
        <v>0</v>
      </c>
      <c r="H162" s="53">
        <f>VLOOKUP(Cust_Ref,customerType,2,TRUE)</f>
        <v>44090</v>
      </c>
    </row>
    <row r="163" spans="1:8" x14ac:dyDescent="0.25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  <c r="G163" s="47" t="str">
        <f t="shared" si="2"/>
        <v>0</v>
      </c>
      <c r="H163" s="53">
        <f>VLOOKUP(Cust_Ref,customerType,2,TRUE)</f>
        <v>44090</v>
      </c>
    </row>
    <row r="164" spans="1:8" x14ac:dyDescent="0.25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  <c r="G164" s="47" t="str">
        <f t="shared" si="2"/>
        <v>1215.2</v>
      </c>
      <c r="H164" s="53">
        <f>VLOOKUP(Cust_Ref,customerType,2,TRUE)</f>
        <v>44063</v>
      </c>
    </row>
    <row r="165" spans="1:8" x14ac:dyDescent="0.25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  <c r="G165" s="47" t="str">
        <f t="shared" si="2"/>
        <v>0</v>
      </c>
      <c r="H165" s="53">
        <f>VLOOKUP(Cust_Ref,customerType,2,TRUE)</f>
        <v>44063</v>
      </c>
    </row>
    <row r="166" spans="1:8" x14ac:dyDescent="0.25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  <c r="G166" s="47" t="str">
        <f t="shared" si="2"/>
        <v>0</v>
      </c>
      <c r="H166" s="53">
        <f>VLOOKUP(Cust_Ref,customerType,2,TRUE)</f>
        <v>44063</v>
      </c>
    </row>
    <row r="167" spans="1:8" x14ac:dyDescent="0.25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  <c r="G167" s="47" t="str">
        <f t="shared" si="2"/>
        <v>134.2</v>
      </c>
      <c r="H167" s="53">
        <f>VLOOKUP(Cust_Ref,customerType,2,TRUE)</f>
        <v>44090</v>
      </c>
    </row>
    <row r="168" spans="1:8" x14ac:dyDescent="0.25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  <c r="G168" s="47" t="str">
        <f t="shared" si="2"/>
        <v>0</v>
      </c>
      <c r="H168" s="53">
        <f>VLOOKUP(Cust_Ref,customerType,2,TRUE)</f>
        <v>44090</v>
      </c>
    </row>
    <row r="169" spans="1:8" x14ac:dyDescent="0.25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  <c r="G169" s="47" t="str">
        <f t="shared" si="2"/>
        <v>0</v>
      </c>
      <c r="H169" s="53">
        <f>VLOOKUP(Cust_Ref,customerType,2,TRUE)</f>
        <v>44090</v>
      </c>
    </row>
    <row r="170" spans="1:8" x14ac:dyDescent="0.25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  <c r="G170" s="47" t="str">
        <f t="shared" si="2"/>
        <v>114.94</v>
      </c>
      <c r="H170" s="53">
        <f>VLOOKUP(Cust_Ref,customerType,2,TRUE)</f>
        <v>44090</v>
      </c>
    </row>
    <row r="171" spans="1:8" x14ac:dyDescent="0.25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  <c r="G171" s="47" t="str">
        <f t="shared" si="2"/>
        <v>0</v>
      </c>
      <c r="H171" s="53">
        <f>VLOOKUP(Cust_Ref,customerType,2,TRUE)</f>
        <v>44090</v>
      </c>
    </row>
    <row r="172" spans="1:8" x14ac:dyDescent="0.25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  <c r="G172" s="47" t="str">
        <f t="shared" si="2"/>
        <v>0</v>
      </c>
      <c r="H172" s="53">
        <f>VLOOKUP(Cust_Ref,customerType,2,TRUE)</f>
        <v>44090</v>
      </c>
    </row>
    <row r="173" spans="1:8" x14ac:dyDescent="0.25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  <c r="G173" s="47" t="str">
        <f t="shared" si="2"/>
        <v>1561.65</v>
      </c>
      <c r="H173" s="53">
        <f>VLOOKUP(Cust_Ref,customerType,2,TRUE)</f>
        <v>44090</v>
      </c>
    </row>
    <row r="174" spans="1:8" x14ac:dyDescent="0.25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  <c r="G174" s="47" t="str">
        <f t="shared" si="2"/>
        <v>0</v>
      </c>
      <c r="H174" s="53">
        <f>VLOOKUP(Cust_Ref,customerType,2,TRUE)</f>
        <v>44090</v>
      </c>
    </row>
    <row r="175" spans="1:8" x14ac:dyDescent="0.25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  <c r="G175" s="47" t="str">
        <f t="shared" si="2"/>
        <v>0</v>
      </c>
      <c r="H175" s="53">
        <f>VLOOKUP(Cust_Ref,customerType,2,TRUE)</f>
        <v>44090</v>
      </c>
    </row>
    <row r="176" spans="1:8" x14ac:dyDescent="0.25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  <c r="G176" s="47" t="str">
        <f t="shared" si="2"/>
        <v>384</v>
      </c>
      <c r="H176" s="53">
        <f>VLOOKUP(Cust_Ref,customerType,2,TRUE)</f>
        <v>44090</v>
      </c>
    </row>
    <row r="177" spans="1:8" x14ac:dyDescent="0.25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  <c r="G177" s="47" t="str">
        <f t="shared" si="2"/>
        <v>0</v>
      </c>
      <c r="H177" s="53">
        <f>VLOOKUP(Cust_Ref,customerType,2,TRUE)</f>
        <v>44090</v>
      </c>
    </row>
    <row r="178" spans="1:8" x14ac:dyDescent="0.25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  <c r="G178" s="47" t="str">
        <f t="shared" si="2"/>
        <v>0</v>
      </c>
      <c r="H178" s="53">
        <f>VLOOKUP(Cust_Ref,customerType,2,TRUE)</f>
        <v>44090</v>
      </c>
    </row>
    <row r="179" spans="1:8" x14ac:dyDescent="0.25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  <c r="G179" s="47" t="str">
        <f t="shared" si="2"/>
        <v>250</v>
      </c>
      <c r="H179" s="53">
        <f>VLOOKUP(Cust_Ref,customerType,2,TRUE)</f>
        <v>44077</v>
      </c>
    </row>
    <row r="180" spans="1:8" x14ac:dyDescent="0.25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  <c r="G180" s="47" t="str">
        <f t="shared" si="2"/>
        <v>0</v>
      </c>
      <c r="H180" s="53">
        <f>VLOOKUP(Cust_Ref,customerType,2,TRUE)</f>
        <v>44077</v>
      </c>
    </row>
    <row r="181" spans="1:8" x14ac:dyDescent="0.25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  <c r="G181" s="47" t="str">
        <f t="shared" si="2"/>
        <v>0</v>
      </c>
      <c r="H181" s="53">
        <f>VLOOKUP(Cust_Ref,customerType,2,TRUE)</f>
        <v>44077</v>
      </c>
    </row>
    <row r="182" spans="1:8" x14ac:dyDescent="0.25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  <c r="G182" s="47" t="str">
        <f t="shared" si="2"/>
        <v>125.95</v>
      </c>
      <c r="H182" s="53">
        <f>VLOOKUP(Cust_Ref,customerType,2,TRUE)</f>
        <v>44091</v>
      </c>
    </row>
    <row r="183" spans="1:8" x14ac:dyDescent="0.25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  <c r="G183" s="47" t="str">
        <f t="shared" si="2"/>
        <v>0</v>
      </c>
      <c r="H183" s="53">
        <f>VLOOKUP(Cust_Ref,customerType,2,TRUE)</f>
        <v>44091</v>
      </c>
    </row>
    <row r="184" spans="1:8" x14ac:dyDescent="0.25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  <c r="G184" s="47" t="str">
        <f t="shared" si="2"/>
        <v>0</v>
      </c>
      <c r="H184" s="53">
        <f>VLOOKUP(Cust_Ref,customerType,2,TRUE)</f>
        <v>44091</v>
      </c>
    </row>
    <row r="185" spans="1:8" x14ac:dyDescent="0.25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  <c r="G185" s="47" t="str">
        <f t="shared" si="2"/>
        <v>192.55</v>
      </c>
      <c r="H185" s="53">
        <f>VLOOKUP(Cust_Ref,customerType,2,TRUE)</f>
        <v>44089</v>
      </c>
    </row>
    <row r="186" spans="1:8" x14ac:dyDescent="0.25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  <c r="G186" s="47" t="str">
        <f t="shared" si="2"/>
        <v>0</v>
      </c>
      <c r="H186" s="53">
        <f>VLOOKUP(Cust_Ref,customerType,2,TRUE)</f>
        <v>44089</v>
      </c>
    </row>
    <row r="187" spans="1:8" x14ac:dyDescent="0.25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  <c r="G187" s="47" t="str">
        <f t="shared" si="2"/>
        <v>0</v>
      </c>
      <c r="H187" s="53">
        <f>VLOOKUP(Cust_Ref,customerType,2,TRUE)</f>
        <v>44089</v>
      </c>
    </row>
    <row r="188" spans="1:8" x14ac:dyDescent="0.25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  <c r="G188" s="47" t="str">
        <f t="shared" si="2"/>
        <v>250</v>
      </c>
      <c r="H188" s="53">
        <f>VLOOKUP(Cust_Ref,customerType,2,TRUE)</f>
        <v>44078</v>
      </c>
    </row>
    <row r="189" spans="1:8" x14ac:dyDescent="0.25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  <c r="G189" s="47" t="str">
        <f t="shared" si="2"/>
        <v>0</v>
      </c>
      <c r="H189" s="53">
        <f>VLOOKUP(Cust_Ref,customerType,2,TRUE)</f>
        <v>44078</v>
      </c>
    </row>
    <row r="190" spans="1:8" x14ac:dyDescent="0.25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  <c r="G190" s="47" t="str">
        <f t="shared" si="2"/>
        <v>0</v>
      </c>
      <c r="H190" s="53">
        <f>VLOOKUP(Cust_Ref,customerType,2,TRUE)</f>
        <v>44078</v>
      </c>
    </row>
    <row r="191" spans="1:8" x14ac:dyDescent="0.25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  <c r="G191" s="47" t="str">
        <f t="shared" si="2"/>
        <v>238.7</v>
      </c>
      <c r="H191" s="53">
        <f>VLOOKUP(Cust_Ref,customerType,2,TRUE)</f>
        <v>44070</v>
      </c>
    </row>
    <row r="192" spans="1:8" x14ac:dyDescent="0.25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  <c r="G192" s="47" t="str">
        <f t="shared" si="2"/>
        <v>0</v>
      </c>
      <c r="H192" s="53">
        <f>VLOOKUP(Cust_Ref,customerType,2,TRUE)</f>
        <v>44070</v>
      </c>
    </row>
    <row r="193" spans="1:8" x14ac:dyDescent="0.25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  <c r="G193" s="47" t="str">
        <f t="shared" si="2"/>
        <v>0</v>
      </c>
      <c r="H193" s="53">
        <f>VLOOKUP(Cust_Ref,customerType,2,TRUE)</f>
        <v>44070</v>
      </c>
    </row>
    <row r="194" spans="1:8" x14ac:dyDescent="0.25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  <c r="G194" s="47" t="str">
        <f t="shared" si="2"/>
        <v>3664.75</v>
      </c>
      <c r="H194" s="53">
        <f>VLOOKUP(Cust_Ref,customerType,2,TRUE)</f>
        <v>44103</v>
      </c>
    </row>
    <row r="195" spans="1:8" x14ac:dyDescent="0.25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  <c r="G195" s="47" t="str">
        <f t="shared" ref="G195:G258" si="3">TRIM(VALUE(F195))</f>
        <v>0</v>
      </c>
      <c r="H195" s="53">
        <f>VLOOKUP(Cust_Ref,customerType,2,TRUE)</f>
        <v>44103</v>
      </c>
    </row>
    <row r="196" spans="1:8" x14ac:dyDescent="0.25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  <c r="G196" s="47" t="str">
        <f t="shared" si="3"/>
        <v>0</v>
      </c>
      <c r="H196" s="53">
        <f>VLOOKUP(Cust_Ref,customerType,2,TRUE)</f>
        <v>44103</v>
      </c>
    </row>
    <row r="197" spans="1:8" x14ac:dyDescent="0.25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  <c r="G197" s="47" t="str">
        <f t="shared" si="3"/>
        <v>4478</v>
      </c>
      <c r="H197" s="53">
        <f>VLOOKUP(Cust_Ref,customerType,2,TRUE)</f>
        <v>44070</v>
      </c>
    </row>
    <row r="198" spans="1:8" x14ac:dyDescent="0.25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  <c r="G198" s="47" t="str">
        <f t="shared" si="3"/>
        <v>2676</v>
      </c>
      <c r="H198" s="53">
        <f>VLOOKUP(Cust_Ref,customerType,2,TRUE)</f>
        <v>44070</v>
      </c>
    </row>
    <row r="199" spans="1:8" x14ac:dyDescent="0.25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  <c r="G199" s="47" t="str">
        <f t="shared" si="3"/>
        <v>0</v>
      </c>
      <c r="H199" s="53">
        <f>VLOOKUP(Cust_Ref,customerType,2,TRUE)</f>
        <v>44070</v>
      </c>
    </row>
    <row r="200" spans="1:8" x14ac:dyDescent="0.25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  <c r="G200" s="47" t="str">
        <f t="shared" si="3"/>
        <v>1396.98</v>
      </c>
      <c r="H200" s="53">
        <f>VLOOKUP(Cust_Ref,customerType,2,TRUE)</f>
        <v>44070</v>
      </c>
    </row>
    <row r="201" spans="1:8" x14ac:dyDescent="0.25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  <c r="G201" s="47" t="str">
        <f t="shared" si="3"/>
        <v>0</v>
      </c>
      <c r="H201" s="53">
        <f>VLOOKUP(Cust_Ref,customerType,2,TRUE)</f>
        <v>44070</v>
      </c>
    </row>
    <row r="202" spans="1:8" x14ac:dyDescent="0.25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  <c r="G202" s="47" t="str">
        <f t="shared" si="3"/>
        <v>0</v>
      </c>
      <c r="H202" s="53">
        <f>VLOOKUP(Cust_Ref,customerType,2,TRUE)</f>
        <v>44070</v>
      </c>
    </row>
    <row r="203" spans="1:8" x14ac:dyDescent="0.25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  <c r="G203" s="47" t="str">
        <f t="shared" si="3"/>
        <v>4281.6</v>
      </c>
      <c r="H203" s="53">
        <f>VLOOKUP(Cust_Ref,customerType,2,TRUE)</f>
        <v>44070</v>
      </c>
    </row>
    <row r="204" spans="1:8" x14ac:dyDescent="0.25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  <c r="G204" s="47" t="str">
        <f t="shared" si="3"/>
        <v>822</v>
      </c>
      <c r="H204" s="53">
        <f>VLOOKUP(Cust_Ref,customerType,2,TRUE)</f>
        <v>44070</v>
      </c>
    </row>
    <row r="205" spans="1:8" x14ac:dyDescent="0.25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  <c r="G205" s="47" t="str">
        <f t="shared" si="3"/>
        <v>0</v>
      </c>
      <c r="H205" s="53">
        <f>VLOOKUP(Cust_Ref,customerType,2,TRUE)</f>
        <v>44070</v>
      </c>
    </row>
    <row r="206" spans="1:8" x14ac:dyDescent="0.25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  <c r="G206" s="47" t="str">
        <f t="shared" si="3"/>
        <v>108.2</v>
      </c>
      <c r="H206" s="53">
        <f>VLOOKUP(Cust_Ref,customerType,2,TRUE)</f>
        <v>44070</v>
      </c>
    </row>
    <row r="207" spans="1:8" x14ac:dyDescent="0.25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  <c r="G207" s="47" t="str">
        <f t="shared" si="3"/>
        <v>0</v>
      </c>
      <c r="H207" s="53">
        <f>VLOOKUP(Cust_Ref,customerType,2,TRUE)</f>
        <v>44070</v>
      </c>
    </row>
    <row r="208" spans="1:8" x14ac:dyDescent="0.25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  <c r="G208" s="47" t="str">
        <f t="shared" si="3"/>
        <v>0</v>
      </c>
      <c r="H208" s="53">
        <f>VLOOKUP(Cust_Ref,customerType,2,TRUE)</f>
        <v>44070</v>
      </c>
    </row>
    <row r="209" spans="1:8" x14ac:dyDescent="0.25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  <c r="G209" s="47" t="str">
        <f t="shared" si="3"/>
        <v>4590.85</v>
      </c>
      <c r="H209" s="53">
        <f>VLOOKUP(Cust_Ref,customerType,2,TRUE)</f>
        <v>44096</v>
      </c>
    </row>
    <row r="210" spans="1:8" x14ac:dyDescent="0.25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  <c r="G210" s="47" t="str">
        <f t="shared" si="3"/>
        <v>421</v>
      </c>
      <c r="H210" s="53">
        <f>VLOOKUP(Cust_Ref,customerType,2,TRUE)</f>
        <v>44096</v>
      </c>
    </row>
    <row r="211" spans="1:8" x14ac:dyDescent="0.25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  <c r="G211" s="47" t="str">
        <f t="shared" si="3"/>
        <v>0</v>
      </c>
      <c r="H211" s="53">
        <f>VLOOKUP(Cust_Ref,customerType,2,TRUE)</f>
        <v>44096</v>
      </c>
    </row>
    <row r="212" spans="1:8" x14ac:dyDescent="0.25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  <c r="G212" s="47" t="str">
        <f t="shared" si="3"/>
        <v>624.95</v>
      </c>
      <c r="H212" s="53">
        <f>VLOOKUP(Cust_Ref,customerType,2,TRUE)</f>
        <v>44096</v>
      </c>
    </row>
    <row r="213" spans="1:8" x14ac:dyDescent="0.25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  <c r="G213" s="47" t="str">
        <f t="shared" si="3"/>
        <v>0</v>
      </c>
      <c r="H213" s="53">
        <f>VLOOKUP(Cust_Ref,customerType,2,TRUE)</f>
        <v>44096</v>
      </c>
    </row>
    <row r="214" spans="1:8" x14ac:dyDescent="0.25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  <c r="G214" s="47" t="str">
        <f t="shared" si="3"/>
        <v>0</v>
      </c>
      <c r="H214" s="53">
        <f>VLOOKUP(Cust_Ref,customerType,2,TRUE)</f>
        <v>44096</v>
      </c>
    </row>
    <row r="215" spans="1:8" x14ac:dyDescent="0.25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  <c r="G215" s="47" t="str">
        <f t="shared" si="3"/>
        <v>4617.3</v>
      </c>
      <c r="H215" s="53">
        <f>VLOOKUP(Cust_Ref,customerType,2,TRUE)</f>
        <v>44078</v>
      </c>
    </row>
    <row r="216" spans="1:8" x14ac:dyDescent="0.25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  <c r="G216" s="47" t="str">
        <f t="shared" si="3"/>
        <v>589</v>
      </c>
      <c r="H216" s="53">
        <f>VLOOKUP(Cust_Ref,customerType,2,TRUE)</f>
        <v>44078</v>
      </c>
    </row>
    <row r="217" spans="1:8" x14ac:dyDescent="0.25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  <c r="G217" s="47" t="str">
        <f t="shared" si="3"/>
        <v>0</v>
      </c>
      <c r="H217" s="53">
        <f>VLOOKUP(Cust_Ref,customerType,2,TRUE)</f>
        <v>44078</v>
      </c>
    </row>
    <row r="218" spans="1:8" x14ac:dyDescent="0.25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  <c r="G218" s="47" t="str">
        <f t="shared" si="3"/>
        <v>169.05</v>
      </c>
      <c r="H218" s="53">
        <f>VLOOKUP(Cust_Ref,customerType,2,TRUE)</f>
        <v>44099</v>
      </c>
    </row>
    <row r="219" spans="1:8" x14ac:dyDescent="0.25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  <c r="G219" s="47" t="str">
        <f t="shared" si="3"/>
        <v>2591</v>
      </c>
      <c r="H219" s="53">
        <f>VLOOKUP(Cust_Ref,customerType,2,TRUE)</f>
        <v>44099</v>
      </c>
    </row>
    <row r="220" spans="1:8" x14ac:dyDescent="0.25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  <c r="G220" s="47" t="str">
        <f t="shared" si="3"/>
        <v>0</v>
      </c>
      <c r="H220" s="53">
        <f>VLOOKUP(Cust_Ref,customerType,2,TRUE)</f>
        <v>44099</v>
      </c>
    </row>
    <row r="221" spans="1:8" x14ac:dyDescent="0.25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  <c r="G221" s="47" t="str">
        <f t="shared" si="3"/>
        <v>250</v>
      </c>
      <c r="H221" s="53">
        <f>VLOOKUP(Cust_Ref,customerType,2,TRUE)</f>
        <v>44047</v>
      </c>
    </row>
    <row r="222" spans="1:8" x14ac:dyDescent="0.25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  <c r="G222" s="47" t="str">
        <f t="shared" si="3"/>
        <v>0</v>
      </c>
      <c r="H222" s="53">
        <f>VLOOKUP(Cust_Ref,customerType,2,TRUE)</f>
        <v>44047</v>
      </c>
    </row>
    <row r="223" spans="1:8" x14ac:dyDescent="0.25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  <c r="G223" s="47" t="str">
        <f t="shared" si="3"/>
        <v>0</v>
      </c>
      <c r="H223" s="53">
        <f>VLOOKUP(Cust_Ref,customerType,2,TRUE)</f>
        <v>44047</v>
      </c>
    </row>
    <row r="224" spans="1:8" x14ac:dyDescent="0.25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  <c r="G224" s="47" t="str">
        <f t="shared" si="3"/>
        <v>400</v>
      </c>
      <c r="H224" s="53">
        <f>VLOOKUP(Cust_Ref,customerType,2,TRUE)</f>
        <v>44061</v>
      </c>
    </row>
    <row r="225" spans="1:8" x14ac:dyDescent="0.25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  <c r="G225" s="47" t="str">
        <f t="shared" si="3"/>
        <v>0</v>
      </c>
      <c r="H225" s="53">
        <f>VLOOKUP(Cust_Ref,customerType,2,TRUE)</f>
        <v>44061</v>
      </c>
    </row>
    <row r="226" spans="1:8" x14ac:dyDescent="0.25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  <c r="G226" s="47" t="str">
        <f t="shared" si="3"/>
        <v>0</v>
      </c>
      <c r="H226" s="53">
        <f>VLOOKUP(Cust_Ref,customerType,2,TRUE)</f>
        <v>44061</v>
      </c>
    </row>
    <row r="227" spans="1:8" x14ac:dyDescent="0.25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  <c r="G227" s="47" t="str">
        <f t="shared" si="3"/>
        <v>4320.94</v>
      </c>
      <c r="H227" s="53">
        <f>VLOOKUP(Cust_Ref,customerType,2,TRUE)</f>
        <v>44084</v>
      </c>
    </row>
    <row r="228" spans="1:8" x14ac:dyDescent="0.25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  <c r="G228" s="47" t="str">
        <f t="shared" si="3"/>
        <v>2880</v>
      </c>
      <c r="H228" s="53">
        <f>VLOOKUP(Cust_Ref,customerType,2,TRUE)</f>
        <v>44084</v>
      </c>
    </row>
    <row r="229" spans="1:8" x14ac:dyDescent="0.25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  <c r="G229" s="47" t="str">
        <f t="shared" si="3"/>
        <v>0</v>
      </c>
      <c r="H229" s="53">
        <f>VLOOKUP(Cust_Ref,customerType,2,TRUE)</f>
        <v>44084</v>
      </c>
    </row>
    <row r="230" spans="1:8" x14ac:dyDescent="0.25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  <c r="G230" s="47" t="str">
        <f t="shared" si="3"/>
        <v>4471.6</v>
      </c>
      <c r="H230" s="53">
        <f>VLOOKUP(Cust_Ref,customerType,2,TRUE)</f>
        <v>44071</v>
      </c>
    </row>
    <row r="231" spans="1:8" x14ac:dyDescent="0.25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  <c r="G231" s="47" t="str">
        <f t="shared" si="3"/>
        <v>968</v>
      </c>
      <c r="H231" s="53">
        <f>VLOOKUP(Cust_Ref,customerType,2,TRUE)</f>
        <v>44071</v>
      </c>
    </row>
    <row r="232" spans="1:8" x14ac:dyDescent="0.25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  <c r="G232" s="47" t="str">
        <f t="shared" si="3"/>
        <v>0</v>
      </c>
      <c r="H232" s="53">
        <f>VLOOKUP(Cust_Ref,customerType,2,TRUE)</f>
        <v>44071</v>
      </c>
    </row>
    <row r="233" spans="1:8" x14ac:dyDescent="0.25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  <c r="G233" s="47" t="str">
        <f t="shared" si="3"/>
        <v>2552.5</v>
      </c>
      <c r="H233" s="53">
        <f>VLOOKUP(Cust_Ref,customerType,2,TRUE)</f>
        <v>44056</v>
      </c>
    </row>
    <row r="234" spans="1:8" x14ac:dyDescent="0.25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  <c r="G234" s="47" t="str">
        <f t="shared" si="3"/>
        <v>0</v>
      </c>
      <c r="H234" s="53">
        <f>VLOOKUP(Cust_Ref,customerType,2,TRUE)</f>
        <v>44056</v>
      </c>
    </row>
    <row r="235" spans="1:8" x14ac:dyDescent="0.25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  <c r="G235" s="47" t="str">
        <f t="shared" si="3"/>
        <v>0</v>
      </c>
      <c r="H235" s="53">
        <f>VLOOKUP(Cust_Ref,customerType,2,TRUE)</f>
        <v>44056</v>
      </c>
    </row>
    <row r="236" spans="1:8" x14ac:dyDescent="0.25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  <c r="G236" s="47" t="str">
        <f t="shared" si="3"/>
        <v>5085.23</v>
      </c>
      <c r="H236" s="53">
        <f>VLOOKUP(Cust_Ref,customerType,2,TRUE)</f>
        <v>44046</v>
      </c>
    </row>
    <row r="237" spans="1:8" x14ac:dyDescent="0.25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  <c r="G237" s="47" t="str">
        <f t="shared" si="3"/>
        <v>1719</v>
      </c>
      <c r="H237" s="53">
        <f>VLOOKUP(Cust_Ref,customerType,2,TRUE)</f>
        <v>44046</v>
      </c>
    </row>
    <row r="238" spans="1:8" x14ac:dyDescent="0.25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  <c r="G238" s="47" t="str">
        <f t="shared" si="3"/>
        <v>0</v>
      </c>
      <c r="H238" s="53">
        <f>VLOOKUP(Cust_Ref,customerType,2,TRUE)</f>
        <v>44046</v>
      </c>
    </row>
    <row r="239" spans="1:8" x14ac:dyDescent="0.25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  <c r="G239" s="47" t="str">
        <f t="shared" si="3"/>
        <v>792</v>
      </c>
      <c r="H239" s="53">
        <f>VLOOKUP(Cust_Ref,customerType,2,TRUE)</f>
        <v>44103</v>
      </c>
    </row>
    <row r="240" spans="1:8" x14ac:dyDescent="0.25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  <c r="G240" s="47" t="str">
        <f t="shared" si="3"/>
        <v>1108</v>
      </c>
      <c r="H240" s="53">
        <f>VLOOKUP(Cust_Ref,customerType,2,TRUE)</f>
        <v>44103</v>
      </c>
    </row>
    <row r="241" spans="1:8" x14ac:dyDescent="0.25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  <c r="G241" s="47" t="str">
        <f t="shared" si="3"/>
        <v>0</v>
      </c>
      <c r="H241" s="53">
        <f>VLOOKUP(Cust_Ref,customerType,2,TRUE)</f>
        <v>44103</v>
      </c>
    </row>
    <row r="242" spans="1:8" x14ac:dyDescent="0.25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  <c r="G242" s="47" t="str">
        <f t="shared" si="3"/>
        <v>4538</v>
      </c>
      <c r="H242" s="53">
        <f>VLOOKUP(Cust_Ref,customerType,2,TRUE)</f>
        <v>44076</v>
      </c>
    </row>
    <row r="243" spans="1:8" x14ac:dyDescent="0.25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  <c r="G243" s="47" t="str">
        <f t="shared" si="3"/>
        <v>2655</v>
      </c>
      <c r="H243" s="53">
        <f>VLOOKUP(Cust_Ref,customerType,2,TRUE)</f>
        <v>44076</v>
      </c>
    </row>
    <row r="244" spans="1:8" x14ac:dyDescent="0.25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  <c r="G244" s="47" t="str">
        <f t="shared" si="3"/>
        <v>0</v>
      </c>
      <c r="H244" s="53">
        <f>VLOOKUP(Cust_Ref,customerType,2,TRUE)</f>
        <v>44076</v>
      </c>
    </row>
    <row r="245" spans="1:8" x14ac:dyDescent="0.25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  <c r="G245" s="47" t="str">
        <f t="shared" si="3"/>
        <v>400</v>
      </c>
      <c r="H245" s="53">
        <f>VLOOKUP(Cust_Ref,customerType,2,TRUE)</f>
        <v>44082</v>
      </c>
    </row>
    <row r="246" spans="1:8" x14ac:dyDescent="0.25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  <c r="G246" s="47" t="str">
        <f t="shared" si="3"/>
        <v>0</v>
      </c>
      <c r="H246" s="53">
        <f>VLOOKUP(Cust_Ref,customerType,2,TRUE)</f>
        <v>44082</v>
      </c>
    </row>
    <row r="247" spans="1:8" x14ac:dyDescent="0.25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  <c r="G247" s="47" t="str">
        <f t="shared" si="3"/>
        <v>0</v>
      </c>
      <c r="H247" s="53">
        <f>VLOOKUP(Cust_Ref,customerType,2,TRUE)</f>
        <v>44082</v>
      </c>
    </row>
    <row r="248" spans="1:8" x14ac:dyDescent="0.25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  <c r="G248" s="47" t="str">
        <f t="shared" si="3"/>
        <v>2454.5</v>
      </c>
      <c r="H248" s="53">
        <f>VLOOKUP(Cust_Ref,customerType,2,TRUE)</f>
        <v>44054</v>
      </c>
    </row>
    <row r="249" spans="1:8" x14ac:dyDescent="0.25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  <c r="G249" s="47" t="str">
        <f t="shared" si="3"/>
        <v>422</v>
      </c>
      <c r="H249" s="53">
        <f>VLOOKUP(Cust_Ref,customerType,2,TRUE)</f>
        <v>44054</v>
      </c>
    </row>
    <row r="250" spans="1:8" x14ac:dyDescent="0.25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  <c r="G250" s="47" t="str">
        <f t="shared" si="3"/>
        <v>0</v>
      </c>
      <c r="H250" s="53">
        <f>VLOOKUP(Cust_Ref,customerType,2,TRUE)</f>
        <v>44054</v>
      </c>
    </row>
    <row r="251" spans="1:8" x14ac:dyDescent="0.25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  <c r="G251" s="47" t="str">
        <f t="shared" si="3"/>
        <v>12094.47</v>
      </c>
      <c r="H251" s="53">
        <f>VLOOKUP(Cust_Ref,customerType,2,TRUE)</f>
        <v>44057</v>
      </c>
    </row>
    <row r="252" spans="1:8" x14ac:dyDescent="0.25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  <c r="G252" s="47" t="str">
        <f t="shared" si="3"/>
        <v>0</v>
      </c>
      <c r="H252" s="53">
        <f>VLOOKUP(Cust_Ref,customerType,2,TRUE)</f>
        <v>44057</v>
      </c>
    </row>
    <row r="253" spans="1:8" x14ac:dyDescent="0.25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  <c r="G253" s="47" t="str">
        <f t="shared" si="3"/>
        <v>0</v>
      </c>
      <c r="H253" s="53">
        <f>VLOOKUP(Cust_Ref,customerType,2,TRUE)</f>
        <v>44057</v>
      </c>
    </row>
    <row r="254" spans="1:8" x14ac:dyDescent="0.25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  <c r="G254" s="47" t="str">
        <f t="shared" si="3"/>
        <v>4935.14</v>
      </c>
      <c r="H254" s="53">
        <f>VLOOKUP(Cust_Ref,customerType,2,TRUE)</f>
        <v>44064</v>
      </c>
    </row>
    <row r="255" spans="1:8" x14ac:dyDescent="0.25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  <c r="G255" s="47" t="str">
        <f t="shared" si="3"/>
        <v>1809</v>
      </c>
      <c r="H255" s="53">
        <f>VLOOKUP(Cust_Ref,customerType,2,TRUE)</f>
        <v>44064</v>
      </c>
    </row>
    <row r="256" spans="1:8" x14ac:dyDescent="0.25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  <c r="G256" s="47" t="str">
        <f t="shared" si="3"/>
        <v>0</v>
      </c>
      <c r="H256" s="53">
        <f>VLOOKUP(Cust_Ref,customerType,2,TRUE)</f>
        <v>44064</v>
      </c>
    </row>
    <row r="257" spans="1:8" x14ac:dyDescent="0.25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  <c r="G257" s="47" t="str">
        <f t="shared" si="3"/>
        <v>4281.6</v>
      </c>
      <c r="H257" s="53">
        <f>VLOOKUP(Cust_Ref,customerType,2,TRUE)</f>
        <v>44055</v>
      </c>
    </row>
    <row r="258" spans="1:8" x14ac:dyDescent="0.25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  <c r="G258" s="47" t="str">
        <f t="shared" si="3"/>
        <v>1028</v>
      </c>
      <c r="H258" s="53">
        <f>VLOOKUP(Cust_Ref,customerType,2,TRUE)</f>
        <v>44055</v>
      </c>
    </row>
    <row r="259" spans="1:8" x14ac:dyDescent="0.25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  <c r="G259" s="47" t="str">
        <f t="shared" ref="G259:G322" si="4">TRIM(VALUE(F259))</f>
        <v>0</v>
      </c>
      <c r="H259" s="53">
        <f>VLOOKUP(Cust_Ref,customerType,2,TRUE)</f>
        <v>44055</v>
      </c>
    </row>
    <row r="260" spans="1:8" x14ac:dyDescent="0.25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  <c r="G260" s="47" t="str">
        <f t="shared" si="4"/>
        <v>5203</v>
      </c>
      <c r="H260" s="53">
        <f>VLOOKUP(Cust_Ref,customerType,2,TRUE)</f>
        <v>44083</v>
      </c>
    </row>
    <row r="261" spans="1:8" x14ac:dyDescent="0.25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  <c r="G261" s="47" t="str">
        <f t="shared" si="4"/>
        <v>1273</v>
      </c>
      <c r="H261" s="53">
        <f>VLOOKUP(Cust_Ref,customerType,2,TRUE)</f>
        <v>44083</v>
      </c>
    </row>
    <row r="262" spans="1:8" x14ac:dyDescent="0.25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  <c r="G262" s="47" t="str">
        <f t="shared" si="4"/>
        <v>0</v>
      </c>
      <c r="H262" s="53">
        <f>VLOOKUP(Cust_Ref,customerType,2,TRUE)</f>
        <v>44083</v>
      </c>
    </row>
    <row r="263" spans="1:8" x14ac:dyDescent="0.25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  <c r="G263" s="47" t="str">
        <f t="shared" si="4"/>
        <v>4675</v>
      </c>
      <c r="H263" s="53">
        <f>VLOOKUP(Cust_Ref,customerType,2,TRUE)</f>
        <v>44048</v>
      </c>
    </row>
    <row r="264" spans="1:8" x14ac:dyDescent="0.25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  <c r="G264" s="47" t="str">
        <f t="shared" si="4"/>
        <v>1844</v>
      </c>
      <c r="H264" s="53">
        <f>VLOOKUP(Cust_Ref,customerType,2,TRUE)</f>
        <v>44048</v>
      </c>
    </row>
    <row r="265" spans="1:8" x14ac:dyDescent="0.25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  <c r="G265" s="47" t="str">
        <f t="shared" si="4"/>
        <v>0</v>
      </c>
      <c r="H265" s="53">
        <f>VLOOKUP(Cust_Ref,customerType,2,TRUE)</f>
        <v>44048</v>
      </c>
    </row>
    <row r="266" spans="1:8" x14ac:dyDescent="0.25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  <c r="G266" s="47" t="str">
        <f t="shared" si="4"/>
        <v>129.9</v>
      </c>
      <c r="H266" s="53">
        <f>VLOOKUP(Cust_Ref,customerType,2,TRUE)</f>
        <v>44062</v>
      </c>
    </row>
    <row r="267" spans="1:8" x14ac:dyDescent="0.25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  <c r="G267" s="47" t="str">
        <f t="shared" si="4"/>
        <v>0</v>
      </c>
      <c r="H267" s="53">
        <f>VLOOKUP(Cust_Ref,customerType,2,TRUE)</f>
        <v>44062</v>
      </c>
    </row>
    <row r="268" spans="1:8" x14ac:dyDescent="0.25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  <c r="G268" s="47" t="str">
        <f t="shared" si="4"/>
        <v>0</v>
      </c>
      <c r="H268" s="53">
        <f>VLOOKUP(Cust_Ref,customerType,2,TRUE)</f>
        <v>44062</v>
      </c>
    </row>
    <row r="269" spans="1:8" x14ac:dyDescent="0.25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  <c r="G269" s="47" t="str">
        <f t="shared" si="4"/>
        <v>250</v>
      </c>
      <c r="H269" s="53">
        <f>VLOOKUP(Cust_Ref,customerType,2,TRUE)</f>
        <v>44048</v>
      </c>
    </row>
    <row r="270" spans="1:8" x14ac:dyDescent="0.25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  <c r="G270" s="47" t="str">
        <f t="shared" si="4"/>
        <v>0</v>
      </c>
      <c r="H270" s="53">
        <f>VLOOKUP(Cust_Ref,customerType,2,TRUE)</f>
        <v>44048</v>
      </c>
    </row>
    <row r="271" spans="1:8" x14ac:dyDescent="0.25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  <c r="G271" s="47" t="str">
        <f t="shared" si="4"/>
        <v>0</v>
      </c>
      <c r="H271" s="53">
        <f>VLOOKUP(Cust_Ref,customerType,2,TRUE)</f>
        <v>44048</v>
      </c>
    </row>
    <row r="272" spans="1:8" x14ac:dyDescent="0.25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  <c r="G272" s="47" t="str">
        <f t="shared" si="4"/>
        <v>4281.6</v>
      </c>
      <c r="H272" s="53">
        <f>VLOOKUP(Cust_Ref,customerType,2,TRUE)</f>
        <v>44048</v>
      </c>
    </row>
    <row r="273" spans="1:8" x14ac:dyDescent="0.25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  <c r="G273" s="47" t="str">
        <f t="shared" si="4"/>
        <v>571</v>
      </c>
      <c r="H273" s="53">
        <f>VLOOKUP(Cust_Ref,customerType,2,TRUE)</f>
        <v>44048</v>
      </c>
    </row>
    <row r="274" spans="1:8" x14ac:dyDescent="0.25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  <c r="G274" s="47" t="str">
        <f t="shared" si="4"/>
        <v>0</v>
      </c>
      <c r="H274" s="53">
        <f>VLOOKUP(Cust_Ref,customerType,2,TRUE)</f>
        <v>44048</v>
      </c>
    </row>
    <row r="275" spans="1:8" x14ac:dyDescent="0.25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  <c r="G275" s="47" t="str">
        <f t="shared" si="4"/>
        <v>226.9</v>
      </c>
      <c r="H275" s="53">
        <f>VLOOKUP(Cust_Ref,customerType,2,TRUE)</f>
        <v>44048</v>
      </c>
    </row>
    <row r="276" spans="1:8" x14ac:dyDescent="0.25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  <c r="G276" s="47" t="str">
        <f t="shared" si="4"/>
        <v>0</v>
      </c>
      <c r="H276" s="53">
        <f>VLOOKUP(Cust_Ref,customerType,2,TRUE)</f>
        <v>44048</v>
      </c>
    </row>
    <row r="277" spans="1:8" x14ac:dyDescent="0.25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  <c r="G277" s="47" t="str">
        <f t="shared" si="4"/>
        <v>0</v>
      </c>
      <c r="H277" s="53">
        <f>VLOOKUP(Cust_Ref,customerType,2,TRUE)</f>
        <v>44048</v>
      </c>
    </row>
    <row r="278" spans="1:8" x14ac:dyDescent="0.25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  <c r="G278" s="47" t="str">
        <f t="shared" si="4"/>
        <v>2857.8</v>
      </c>
      <c r="H278" s="53">
        <f>VLOOKUP(Cust_Ref,customerType,2,TRUE)</f>
        <v>44048</v>
      </c>
    </row>
    <row r="279" spans="1:8" x14ac:dyDescent="0.25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  <c r="G279" s="47" t="str">
        <f t="shared" si="4"/>
        <v>2293</v>
      </c>
      <c r="H279" s="53">
        <f>VLOOKUP(Cust_Ref,customerType,2,TRUE)</f>
        <v>44048</v>
      </c>
    </row>
    <row r="280" spans="1:8" x14ac:dyDescent="0.25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  <c r="G280" s="47" t="str">
        <f t="shared" si="4"/>
        <v>0</v>
      </c>
      <c r="H280" s="53">
        <f>VLOOKUP(Cust_Ref,customerType,2,TRUE)</f>
        <v>44048</v>
      </c>
    </row>
    <row r="281" spans="1:8" x14ac:dyDescent="0.25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  <c r="G281" s="47" t="str">
        <f t="shared" si="4"/>
        <v>3468</v>
      </c>
      <c r="H281" s="53">
        <f>VLOOKUP(Cust_Ref,customerType,2,TRUE)</f>
        <v>44048</v>
      </c>
    </row>
    <row r="282" spans="1:8" x14ac:dyDescent="0.25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  <c r="G282" s="47" t="str">
        <f t="shared" si="4"/>
        <v>2144</v>
      </c>
      <c r="H282" s="53">
        <f>VLOOKUP(Cust_Ref,customerType,2,TRUE)</f>
        <v>44048</v>
      </c>
    </row>
    <row r="283" spans="1:8" x14ac:dyDescent="0.25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  <c r="G283" s="47" t="str">
        <f t="shared" si="4"/>
        <v>0</v>
      </c>
      <c r="H283" s="53">
        <f>VLOOKUP(Cust_Ref,customerType,2,TRUE)</f>
        <v>44048</v>
      </c>
    </row>
    <row r="284" spans="1:8" x14ac:dyDescent="0.25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  <c r="G284" s="47" t="str">
        <f t="shared" si="4"/>
        <v>5203</v>
      </c>
      <c r="H284" s="53">
        <f>VLOOKUP(Cust_Ref,customerType,2,TRUE)</f>
        <v>44048</v>
      </c>
    </row>
    <row r="285" spans="1:8" x14ac:dyDescent="0.25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  <c r="G285" s="47" t="str">
        <f t="shared" si="4"/>
        <v>212</v>
      </c>
      <c r="H285" s="53">
        <f>VLOOKUP(Cust_Ref,customerType,2,TRUE)</f>
        <v>44048</v>
      </c>
    </row>
    <row r="286" spans="1:8" x14ac:dyDescent="0.25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  <c r="G286" s="47" t="str">
        <f t="shared" si="4"/>
        <v>0</v>
      </c>
      <c r="H286" s="53">
        <f>VLOOKUP(Cust_Ref,customerType,2,TRUE)</f>
        <v>44048</v>
      </c>
    </row>
    <row r="287" spans="1:8" x14ac:dyDescent="0.25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  <c r="G287" s="47" t="str">
        <f t="shared" si="4"/>
        <v>499</v>
      </c>
      <c r="H287" s="53">
        <f>VLOOKUP(Cust_Ref,customerType,2,TRUE)</f>
        <v>44048</v>
      </c>
    </row>
    <row r="288" spans="1:8" x14ac:dyDescent="0.25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  <c r="G288" s="47" t="str">
        <f t="shared" si="4"/>
        <v>0</v>
      </c>
      <c r="H288" s="53">
        <f>VLOOKUP(Cust_Ref,customerType,2,TRUE)</f>
        <v>44048</v>
      </c>
    </row>
    <row r="289" spans="1:8" x14ac:dyDescent="0.25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  <c r="G289" s="47" t="str">
        <f t="shared" si="4"/>
        <v>0</v>
      </c>
      <c r="H289" s="53">
        <f>VLOOKUP(Cust_Ref,customerType,2,TRUE)</f>
        <v>44048</v>
      </c>
    </row>
    <row r="290" spans="1:8" x14ac:dyDescent="0.25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  <c r="G290" s="47" t="str">
        <f t="shared" si="4"/>
        <v>5039</v>
      </c>
      <c r="H290" s="53">
        <f>VLOOKUP(Cust_Ref,customerType,2,TRUE)</f>
        <v>44048</v>
      </c>
    </row>
    <row r="291" spans="1:8" x14ac:dyDescent="0.25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  <c r="G291" s="47" t="str">
        <f t="shared" si="4"/>
        <v>857</v>
      </c>
      <c r="H291" s="53">
        <f>VLOOKUP(Cust_Ref,customerType,2,TRUE)</f>
        <v>44048</v>
      </c>
    </row>
    <row r="292" spans="1:8" x14ac:dyDescent="0.25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  <c r="G292" s="47" t="str">
        <f t="shared" si="4"/>
        <v>0</v>
      </c>
      <c r="H292" s="53">
        <f>VLOOKUP(Cust_Ref,customerType,2,TRUE)</f>
        <v>44048</v>
      </c>
    </row>
    <row r="293" spans="1:8" x14ac:dyDescent="0.25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  <c r="G293" s="47" t="str">
        <f t="shared" si="4"/>
        <v>5105</v>
      </c>
      <c r="H293" s="53">
        <f>VLOOKUP(Cust_Ref,customerType,2,TRUE)</f>
        <v>44048</v>
      </c>
    </row>
    <row r="294" spans="1:8" x14ac:dyDescent="0.25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  <c r="G294" s="47" t="str">
        <f t="shared" si="4"/>
        <v>2802</v>
      </c>
      <c r="H294" s="53">
        <f>VLOOKUP(Cust_Ref,customerType,2,TRUE)</f>
        <v>44048</v>
      </c>
    </row>
    <row r="295" spans="1:8" x14ac:dyDescent="0.25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  <c r="G295" s="47" t="str">
        <f t="shared" si="4"/>
        <v>0</v>
      </c>
      <c r="H295" s="53">
        <f>VLOOKUP(Cust_Ref,customerType,2,TRUE)</f>
        <v>44048</v>
      </c>
    </row>
    <row r="296" spans="1:8" x14ac:dyDescent="0.25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  <c r="G296" s="47" t="str">
        <f t="shared" si="4"/>
        <v>3229.47</v>
      </c>
      <c r="H296" s="53">
        <f>VLOOKUP(Cust_Ref,customerType,2,TRUE)</f>
        <v>44099</v>
      </c>
    </row>
    <row r="297" spans="1:8" x14ac:dyDescent="0.25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  <c r="G297" s="47" t="str">
        <f t="shared" si="4"/>
        <v>1750</v>
      </c>
      <c r="H297" s="53">
        <f>VLOOKUP(Cust_Ref,customerType,2,TRUE)</f>
        <v>44099</v>
      </c>
    </row>
    <row r="298" spans="1:8" x14ac:dyDescent="0.25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  <c r="G298" s="47" t="str">
        <f t="shared" si="4"/>
        <v>0</v>
      </c>
      <c r="H298" s="53">
        <f>VLOOKUP(Cust_Ref,customerType,2,TRUE)</f>
        <v>44099</v>
      </c>
    </row>
    <row r="299" spans="1:8" x14ac:dyDescent="0.25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  <c r="G299" s="47" t="str">
        <f t="shared" si="4"/>
        <v>128</v>
      </c>
      <c r="H299" s="53">
        <f>VLOOKUP(Cust_Ref,customerType,2,TRUE)</f>
        <v>44054</v>
      </c>
    </row>
    <row r="300" spans="1:8" x14ac:dyDescent="0.25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  <c r="G300" s="47" t="str">
        <f t="shared" si="4"/>
        <v>0</v>
      </c>
      <c r="H300" s="53">
        <f>VLOOKUP(Cust_Ref,customerType,2,TRUE)</f>
        <v>44054</v>
      </c>
    </row>
    <row r="301" spans="1:8" x14ac:dyDescent="0.25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  <c r="G301" s="47" t="str">
        <f t="shared" si="4"/>
        <v>0</v>
      </c>
      <c r="H301" s="53">
        <f>VLOOKUP(Cust_Ref,customerType,2,TRUE)</f>
        <v>44054</v>
      </c>
    </row>
    <row r="302" spans="1:8" x14ac:dyDescent="0.25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  <c r="G302" s="47" t="str">
        <f t="shared" si="4"/>
        <v>250</v>
      </c>
      <c r="H302" s="53">
        <f>VLOOKUP(Cust_Ref,customerType,2,TRUE)</f>
        <v>44103</v>
      </c>
    </row>
    <row r="303" spans="1:8" x14ac:dyDescent="0.25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  <c r="G303" s="47" t="str">
        <f t="shared" si="4"/>
        <v>0</v>
      </c>
      <c r="H303" s="53">
        <f>VLOOKUP(Cust_Ref,customerType,2,TRUE)</f>
        <v>44103</v>
      </c>
    </row>
    <row r="304" spans="1:8" x14ac:dyDescent="0.25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  <c r="G304" s="47" t="str">
        <f t="shared" si="4"/>
        <v>0</v>
      </c>
      <c r="H304" s="53">
        <f>VLOOKUP(Cust_Ref,customerType,2,TRUE)</f>
        <v>44103</v>
      </c>
    </row>
    <row r="305" spans="1:8" x14ac:dyDescent="0.25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  <c r="G305" s="47" t="str">
        <f t="shared" si="4"/>
        <v>543.22</v>
      </c>
      <c r="H305" s="53">
        <f>VLOOKUP(Cust_Ref,customerType,2,TRUE)</f>
        <v>44062</v>
      </c>
    </row>
    <row r="306" spans="1:8" x14ac:dyDescent="0.25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  <c r="G306" s="47" t="str">
        <f t="shared" si="4"/>
        <v>0</v>
      </c>
      <c r="H306" s="53">
        <f>VLOOKUP(Cust_Ref,customerType,2,TRUE)</f>
        <v>44062</v>
      </c>
    </row>
    <row r="307" spans="1:8" x14ac:dyDescent="0.25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  <c r="G307" s="47" t="str">
        <f t="shared" si="4"/>
        <v>0</v>
      </c>
      <c r="H307" s="53">
        <f>VLOOKUP(Cust_Ref,customerType,2,TRUE)</f>
        <v>44062</v>
      </c>
    </row>
    <row r="308" spans="1:8" x14ac:dyDescent="0.25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  <c r="G308" s="47" t="str">
        <f t="shared" si="4"/>
        <v>8040</v>
      </c>
      <c r="H308" s="53">
        <f>VLOOKUP(Cust_Ref,customerType,2,TRUE)</f>
        <v>44046</v>
      </c>
    </row>
    <row r="309" spans="1:8" x14ac:dyDescent="0.25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  <c r="G309" s="47" t="str">
        <f t="shared" si="4"/>
        <v>1363</v>
      </c>
      <c r="H309" s="53">
        <f>VLOOKUP(Cust_Ref,customerType,2,TRUE)</f>
        <v>44046</v>
      </c>
    </row>
    <row r="310" spans="1:8" x14ac:dyDescent="0.25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  <c r="G310" s="47" t="str">
        <f t="shared" si="4"/>
        <v>0</v>
      </c>
      <c r="H310" s="53">
        <f>VLOOKUP(Cust_Ref,customerType,2,TRUE)</f>
        <v>44046</v>
      </c>
    </row>
    <row r="311" spans="1:8" x14ac:dyDescent="0.25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  <c r="G311" s="47" t="str">
        <f t="shared" si="4"/>
        <v>420.9</v>
      </c>
      <c r="H311" s="53">
        <f>VLOOKUP(Cust_Ref,customerType,2,TRUE)</f>
        <v>44081</v>
      </c>
    </row>
    <row r="312" spans="1:8" x14ac:dyDescent="0.25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  <c r="G312" s="47" t="str">
        <f t="shared" si="4"/>
        <v>815</v>
      </c>
      <c r="H312" s="53">
        <f>VLOOKUP(Cust_Ref,customerType,2,TRUE)</f>
        <v>44081</v>
      </c>
    </row>
    <row r="313" spans="1:8" x14ac:dyDescent="0.25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  <c r="G313" s="47" t="str">
        <f t="shared" si="4"/>
        <v>0</v>
      </c>
      <c r="H313" s="53">
        <f>VLOOKUP(Cust_Ref,customerType,2,TRUE)</f>
        <v>44081</v>
      </c>
    </row>
    <row r="314" spans="1:8" x14ac:dyDescent="0.25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  <c r="G314" s="47" t="str">
        <f t="shared" si="4"/>
        <v>13958.87</v>
      </c>
      <c r="H314" s="53">
        <f>VLOOKUP(Cust_Ref,customerType,2,TRUE)</f>
        <v>44068</v>
      </c>
    </row>
    <row r="315" spans="1:8" x14ac:dyDescent="0.25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  <c r="G315" s="47" t="str">
        <f t="shared" si="4"/>
        <v>2695</v>
      </c>
      <c r="H315" s="53">
        <f>VLOOKUP(Cust_Ref,customerType,2,TRUE)</f>
        <v>44068</v>
      </c>
    </row>
    <row r="316" spans="1:8" x14ac:dyDescent="0.25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  <c r="G316" s="47" t="str">
        <f t="shared" si="4"/>
        <v>0</v>
      </c>
      <c r="H316" s="53">
        <f>VLOOKUP(Cust_Ref,customerType,2,TRUE)</f>
        <v>44068</v>
      </c>
    </row>
    <row r="317" spans="1:8" x14ac:dyDescent="0.25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  <c r="G317" s="47" t="str">
        <f t="shared" si="4"/>
        <v>260.15</v>
      </c>
      <c r="H317" s="53">
        <f>VLOOKUP(Cust_Ref,customerType,2,TRUE)</f>
        <v>44064</v>
      </c>
    </row>
    <row r="318" spans="1:8" x14ac:dyDescent="0.25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  <c r="G318" s="47" t="str">
        <f t="shared" si="4"/>
        <v>15</v>
      </c>
      <c r="H318" s="53">
        <f>VLOOKUP(Cust_Ref,customerType,2,TRUE)</f>
        <v>44064</v>
      </c>
    </row>
    <row r="319" spans="1:8" x14ac:dyDescent="0.25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  <c r="G319" s="47" t="str">
        <f t="shared" si="4"/>
        <v>0</v>
      </c>
      <c r="H319" s="53">
        <f>VLOOKUP(Cust_Ref,customerType,2,TRUE)</f>
        <v>44064</v>
      </c>
    </row>
    <row r="320" spans="1:8" x14ac:dyDescent="0.25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  <c r="G320" s="47" t="str">
        <f t="shared" si="4"/>
        <v>459.95</v>
      </c>
      <c r="H320" s="53">
        <f>VLOOKUP(Cust_Ref,customerType,2,TRUE)</f>
        <v>44106</v>
      </c>
    </row>
    <row r="321" spans="1:8" x14ac:dyDescent="0.25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  <c r="G321" s="47" t="str">
        <f t="shared" si="4"/>
        <v>0</v>
      </c>
      <c r="H321" s="53">
        <f>VLOOKUP(Cust_Ref,customerType,2,TRUE)</f>
        <v>44106</v>
      </c>
    </row>
    <row r="322" spans="1:8" x14ac:dyDescent="0.25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  <c r="G322" s="47" t="str">
        <f t="shared" si="4"/>
        <v>0</v>
      </c>
      <c r="H322" s="53">
        <f>VLOOKUP(Cust_Ref,customerType,2,TRUE)</f>
        <v>44106</v>
      </c>
    </row>
    <row r="323" spans="1:8" x14ac:dyDescent="0.25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  <c r="G323" s="47" t="str">
        <f t="shared" ref="G323:G386" si="5">TRIM(VALUE(F323))</f>
        <v>4939</v>
      </c>
      <c r="H323" s="53">
        <f>VLOOKUP(Cust_Ref,customerType,2,TRUE)</f>
        <v>44062</v>
      </c>
    </row>
    <row r="324" spans="1:8" x14ac:dyDescent="0.25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  <c r="G324" s="47" t="str">
        <f t="shared" si="5"/>
        <v>0</v>
      </c>
      <c r="H324" s="53">
        <f>VLOOKUP(Cust_Ref,customerType,2,TRUE)</f>
        <v>44062</v>
      </c>
    </row>
    <row r="325" spans="1:8" x14ac:dyDescent="0.25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  <c r="G325" s="47" t="str">
        <f t="shared" si="5"/>
        <v>0</v>
      </c>
      <c r="H325" s="53">
        <f>VLOOKUP(Cust_Ref,customerType,2,TRUE)</f>
        <v>44062</v>
      </c>
    </row>
    <row r="326" spans="1:8" x14ac:dyDescent="0.25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  <c r="G326" s="47" t="str">
        <f t="shared" si="5"/>
        <v>4675</v>
      </c>
      <c r="H326" s="53">
        <f>VLOOKUP(Cust_Ref,customerType,2,TRUE)</f>
        <v>44046</v>
      </c>
    </row>
    <row r="327" spans="1:8" x14ac:dyDescent="0.25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  <c r="G327" s="47" t="str">
        <f t="shared" si="5"/>
        <v>707</v>
      </c>
      <c r="H327" s="53">
        <f>VLOOKUP(Cust_Ref,customerType,2,TRUE)</f>
        <v>44046</v>
      </c>
    </row>
    <row r="328" spans="1:8" x14ac:dyDescent="0.25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  <c r="G328" s="47" t="str">
        <f t="shared" si="5"/>
        <v>0</v>
      </c>
      <c r="H328" s="53">
        <f>VLOOKUP(Cust_Ref,customerType,2,TRUE)</f>
        <v>44046</v>
      </c>
    </row>
    <row r="329" spans="1:8" x14ac:dyDescent="0.25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  <c r="G329" s="47" t="str">
        <f t="shared" si="5"/>
        <v>5039</v>
      </c>
      <c r="H329" s="53">
        <f>VLOOKUP(Cust_Ref,customerType,2,TRUE)</f>
        <v>44050</v>
      </c>
    </row>
    <row r="330" spans="1:8" x14ac:dyDescent="0.25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  <c r="G330" s="47" t="str">
        <f t="shared" si="5"/>
        <v>0</v>
      </c>
      <c r="H330" s="53">
        <f>VLOOKUP(Cust_Ref,customerType,2,TRUE)</f>
        <v>44050</v>
      </c>
    </row>
    <row r="331" spans="1:8" x14ac:dyDescent="0.25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  <c r="G331" s="47" t="str">
        <f t="shared" si="5"/>
        <v>0</v>
      </c>
      <c r="H331" s="53">
        <f>VLOOKUP(Cust_Ref,customerType,2,TRUE)</f>
        <v>44050</v>
      </c>
    </row>
    <row r="332" spans="1:8" x14ac:dyDescent="0.25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  <c r="G332" s="47" t="str">
        <f t="shared" si="5"/>
        <v>4675</v>
      </c>
      <c r="H332" s="53">
        <f>VLOOKUP(Cust_Ref,customerType,2,TRUE)</f>
        <v>44104</v>
      </c>
    </row>
    <row r="333" spans="1:8" x14ac:dyDescent="0.25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  <c r="G333" s="47" t="str">
        <f t="shared" si="5"/>
        <v>2094</v>
      </c>
      <c r="H333" s="53">
        <f>VLOOKUP(Cust_Ref,customerType,2,TRUE)</f>
        <v>44104</v>
      </c>
    </row>
    <row r="334" spans="1:8" x14ac:dyDescent="0.25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  <c r="G334" s="47" t="str">
        <f t="shared" si="5"/>
        <v>0</v>
      </c>
      <c r="H334" s="53">
        <f>VLOOKUP(Cust_Ref,customerType,2,TRUE)</f>
        <v>44104</v>
      </c>
    </row>
    <row r="335" spans="1:8" x14ac:dyDescent="0.25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  <c r="G335" s="47" t="str">
        <f t="shared" si="5"/>
        <v>250</v>
      </c>
      <c r="H335" s="53">
        <f>VLOOKUP(Cust_Ref,customerType,2,TRUE)</f>
        <v>44075</v>
      </c>
    </row>
    <row r="336" spans="1:8" x14ac:dyDescent="0.25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  <c r="G336" s="47" t="str">
        <f t="shared" si="5"/>
        <v>0</v>
      </c>
      <c r="H336" s="53">
        <f>VLOOKUP(Cust_Ref,customerType,2,TRUE)</f>
        <v>44075</v>
      </c>
    </row>
    <row r="337" spans="1:8" x14ac:dyDescent="0.25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  <c r="G337" s="47" t="str">
        <f t="shared" si="5"/>
        <v>72</v>
      </c>
      <c r="H337" s="53">
        <f>VLOOKUP(Cust_Ref,customerType,2,TRUE)</f>
        <v>44075</v>
      </c>
    </row>
    <row r="338" spans="1:8" x14ac:dyDescent="0.25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  <c r="G338" s="47" t="str">
        <f t="shared" si="5"/>
        <v>4819.55</v>
      </c>
      <c r="H338" s="53">
        <f>VLOOKUP(Cust_Ref,customerType,2,TRUE)</f>
        <v>44096</v>
      </c>
    </row>
    <row r="339" spans="1:8" x14ac:dyDescent="0.25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  <c r="G339" s="47" t="str">
        <f t="shared" si="5"/>
        <v>2483</v>
      </c>
      <c r="H339" s="53">
        <f>VLOOKUP(Cust_Ref,customerType,2,TRUE)</f>
        <v>44096</v>
      </c>
    </row>
    <row r="340" spans="1:8" x14ac:dyDescent="0.25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  <c r="G340" s="47" t="str">
        <f t="shared" si="5"/>
        <v>0</v>
      </c>
      <c r="H340" s="53">
        <f>VLOOKUP(Cust_Ref,customerType,2,TRUE)</f>
        <v>44096</v>
      </c>
    </row>
    <row r="341" spans="1:8" x14ac:dyDescent="0.25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  <c r="G341" s="47" t="str">
        <f t="shared" si="5"/>
        <v>4030</v>
      </c>
      <c r="H341" s="53">
        <f>VLOOKUP(Cust_Ref,customerType,2,TRUE)</f>
        <v>44062</v>
      </c>
    </row>
    <row r="342" spans="1:8" x14ac:dyDescent="0.25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  <c r="G342" s="47" t="str">
        <f t="shared" si="5"/>
        <v>0</v>
      </c>
      <c r="H342" s="53">
        <f>VLOOKUP(Cust_Ref,customerType,2,TRUE)</f>
        <v>44062</v>
      </c>
    </row>
    <row r="343" spans="1:8" x14ac:dyDescent="0.25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  <c r="G343" s="47" t="str">
        <f t="shared" si="5"/>
        <v>0</v>
      </c>
      <c r="H343" s="53">
        <f>VLOOKUP(Cust_Ref,customerType,2,TRUE)</f>
        <v>44062</v>
      </c>
    </row>
    <row r="344" spans="1:8" x14ac:dyDescent="0.25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  <c r="G344" s="47" t="str">
        <f t="shared" si="5"/>
        <v>250</v>
      </c>
      <c r="H344" s="53">
        <f>VLOOKUP(Cust_Ref,customerType,2,TRUE)</f>
        <v>44103</v>
      </c>
    </row>
    <row r="345" spans="1:8" x14ac:dyDescent="0.25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  <c r="G345" s="47" t="str">
        <f t="shared" si="5"/>
        <v>0</v>
      </c>
      <c r="H345" s="53">
        <f>VLOOKUP(Cust_Ref,customerType,2,TRUE)</f>
        <v>44103</v>
      </c>
    </row>
    <row r="346" spans="1:8" x14ac:dyDescent="0.25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  <c r="G346" s="47" t="str">
        <f t="shared" si="5"/>
        <v>0</v>
      </c>
      <c r="H346" s="53">
        <f>VLOOKUP(Cust_Ref,customerType,2,TRUE)</f>
        <v>44103</v>
      </c>
    </row>
    <row r="347" spans="1:8" x14ac:dyDescent="0.25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  <c r="G347" s="47" t="str">
        <f t="shared" si="5"/>
        <v>3124.18</v>
      </c>
      <c r="H347" s="53">
        <f>VLOOKUP(Cust_Ref,customerType,2,TRUE)</f>
        <v>44060</v>
      </c>
    </row>
    <row r="348" spans="1:8" x14ac:dyDescent="0.25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  <c r="G348" s="47" t="str">
        <f t="shared" si="5"/>
        <v>573</v>
      </c>
      <c r="H348" s="53">
        <f>VLOOKUP(Cust_Ref,customerType,2,TRUE)</f>
        <v>44060</v>
      </c>
    </row>
    <row r="349" spans="1:8" x14ac:dyDescent="0.25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  <c r="G349" s="47" t="str">
        <f t="shared" si="5"/>
        <v>0</v>
      </c>
      <c r="H349" s="53">
        <f>VLOOKUP(Cust_Ref,customerType,2,TRUE)</f>
        <v>44060</v>
      </c>
    </row>
    <row r="350" spans="1:8" x14ac:dyDescent="0.25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  <c r="G350" s="47" t="str">
        <f t="shared" si="5"/>
        <v>3264.6</v>
      </c>
      <c r="H350" s="53">
        <f>VLOOKUP(Cust_Ref,customerType,2,TRUE)</f>
        <v>44054</v>
      </c>
    </row>
    <row r="351" spans="1:8" x14ac:dyDescent="0.25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  <c r="G351" s="47" t="str">
        <f t="shared" si="5"/>
        <v>2931</v>
      </c>
      <c r="H351" s="53">
        <f>VLOOKUP(Cust_Ref,customerType,2,TRUE)</f>
        <v>44054</v>
      </c>
    </row>
    <row r="352" spans="1:8" x14ac:dyDescent="0.25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  <c r="G352" s="47" t="str">
        <f t="shared" si="5"/>
        <v>0</v>
      </c>
      <c r="H352" s="53">
        <f>VLOOKUP(Cust_Ref,customerType,2,TRUE)</f>
        <v>44054</v>
      </c>
    </row>
    <row r="353" spans="1:8" x14ac:dyDescent="0.25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  <c r="G353" s="47" t="str">
        <f t="shared" si="5"/>
        <v>137.3</v>
      </c>
      <c r="H353" s="53">
        <f>VLOOKUP(Cust_Ref,customerType,2,TRUE)</f>
        <v>44043</v>
      </c>
    </row>
    <row r="354" spans="1:8" x14ac:dyDescent="0.25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  <c r="G354" s="47" t="str">
        <f t="shared" si="5"/>
        <v>0</v>
      </c>
      <c r="H354" s="53">
        <f>VLOOKUP(Cust_Ref,customerType,2,TRUE)</f>
        <v>44043</v>
      </c>
    </row>
    <row r="355" spans="1:8" x14ac:dyDescent="0.25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  <c r="G355" s="47" t="str">
        <f t="shared" si="5"/>
        <v>0</v>
      </c>
      <c r="H355" s="53">
        <f>VLOOKUP(Cust_Ref,customerType,2,TRUE)</f>
        <v>44043</v>
      </c>
    </row>
    <row r="356" spans="1:8" x14ac:dyDescent="0.25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  <c r="G356" s="47" t="str">
        <f t="shared" si="5"/>
        <v>5122.03</v>
      </c>
      <c r="H356" s="53">
        <f>VLOOKUP(Cust_Ref,customerType,2,TRUE)</f>
        <v>44089</v>
      </c>
    </row>
    <row r="357" spans="1:8" x14ac:dyDescent="0.25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  <c r="G357" s="47" t="str">
        <f t="shared" si="5"/>
        <v>0</v>
      </c>
      <c r="H357" s="53">
        <f>VLOOKUP(Cust_Ref,customerType,2,TRUE)</f>
        <v>44089</v>
      </c>
    </row>
    <row r="358" spans="1:8" x14ac:dyDescent="0.25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  <c r="G358" s="47" t="str">
        <f t="shared" si="5"/>
        <v>0</v>
      </c>
      <c r="H358" s="53">
        <f>VLOOKUP(Cust_Ref,customerType,2,TRUE)</f>
        <v>44089</v>
      </c>
    </row>
    <row r="359" spans="1:8" x14ac:dyDescent="0.25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  <c r="G359" s="47" t="str">
        <f t="shared" si="5"/>
        <v>5087</v>
      </c>
      <c r="H359" s="53">
        <f>VLOOKUP(Cust_Ref,customerType,2,TRUE)</f>
        <v>44049</v>
      </c>
    </row>
    <row r="360" spans="1:8" x14ac:dyDescent="0.25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  <c r="G360" s="47" t="str">
        <f t="shared" si="5"/>
        <v>0</v>
      </c>
      <c r="H360" s="53">
        <f>VLOOKUP(Cust_Ref,customerType,2,TRUE)</f>
        <v>44049</v>
      </c>
    </row>
    <row r="361" spans="1:8" x14ac:dyDescent="0.25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  <c r="G361" s="47" t="str">
        <f t="shared" si="5"/>
        <v>0</v>
      </c>
      <c r="H361" s="53">
        <f>VLOOKUP(Cust_Ref,customerType,2,TRUE)</f>
        <v>44049</v>
      </c>
    </row>
    <row r="362" spans="1:8" x14ac:dyDescent="0.25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  <c r="G362" s="47" t="str">
        <f t="shared" si="5"/>
        <v>677</v>
      </c>
      <c r="H362" s="53">
        <f>VLOOKUP(Cust_Ref,customerType,2,TRUE)</f>
        <v>44054</v>
      </c>
    </row>
    <row r="363" spans="1:8" x14ac:dyDescent="0.25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  <c r="G363" s="47" t="str">
        <f t="shared" si="5"/>
        <v>0</v>
      </c>
      <c r="H363" s="53">
        <f>VLOOKUP(Cust_Ref,customerType,2,TRUE)</f>
        <v>44054</v>
      </c>
    </row>
    <row r="364" spans="1:8" x14ac:dyDescent="0.25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  <c r="G364" s="47" t="str">
        <f t="shared" si="5"/>
        <v>0</v>
      </c>
      <c r="H364" s="53">
        <f>VLOOKUP(Cust_Ref,customerType,2,TRUE)</f>
        <v>44054</v>
      </c>
    </row>
    <row r="365" spans="1:8" x14ac:dyDescent="0.25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  <c r="G365" s="47" t="str">
        <f t="shared" si="5"/>
        <v>4338.2</v>
      </c>
      <c r="H365" s="53">
        <f>VLOOKUP(Cust_Ref,customerType,2,TRUE)</f>
        <v>44098</v>
      </c>
    </row>
    <row r="366" spans="1:8" x14ac:dyDescent="0.25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  <c r="G366" s="47" t="str">
        <f t="shared" si="5"/>
        <v>0</v>
      </c>
      <c r="H366" s="53">
        <f>VLOOKUP(Cust_Ref,customerType,2,TRUE)</f>
        <v>44098</v>
      </c>
    </row>
    <row r="367" spans="1:8" x14ac:dyDescent="0.25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  <c r="G367" s="47" t="str">
        <f t="shared" si="5"/>
        <v>0</v>
      </c>
      <c r="H367" s="53">
        <f>VLOOKUP(Cust_Ref,customerType,2,TRUE)</f>
        <v>44098</v>
      </c>
    </row>
    <row r="368" spans="1:8" x14ac:dyDescent="0.25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  <c r="G368" s="47" t="str">
        <f t="shared" si="5"/>
        <v>3166.75</v>
      </c>
      <c r="H368" s="53">
        <f>VLOOKUP(Cust_Ref,customerType,2,TRUE)</f>
        <v>44090</v>
      </c>
    </row>
    <row r="369" spans="1:8" x14ac:dyDescent="0.25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  <c r="G369" s="47" t="str">
        <f t="shared" si="5"/>
        <v>1925</v>
      </c>
      <c r="H369" s="53">
        <f>VLOOKUP(Cust_Ref,customerType,2,TRUE)</f>
        <v>44090</v>
      </c>
    </row>
    <row r="370" spans="1:8" x14ac:dyDescent="0.25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  <c r="G370" s="47" t="str">
        <f t="shared" si="5"/>
        <v>0</v>
      </c>
      <c r="H370" s="53">
        <f>VLOOKUP(Cust_Ref,customerType,2,TRUE)</f>
        <v>44090</v>
      </c>
    </row>
    <row r="371" spans="1:8" x14ac:dyDescent="0.25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  <c r="G371" s="47" t="str">
        <f t="shared" si="5"/>
        <v>2897.51</v>
      </c>
      <c r="H371" s="53">
        <f>VLOOKUP(Cust_Ref,customerType,2,TRUE)</f>
        <v>44084</v>
      </c>
    </row>
    <row r="372" spans="1:8" x14ac:dyDescent="0.25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  <c r="G372" s="47" t="str">
        <f t="shared" si="5"/>
        <v>1795</v>
      </c>
      <c r="H372" s="53">
        <f>VLOOKUP(Cust_Ref,customerType,2,TRUE)</f>
        <v>44084</v>
      </c>
    </row>
    <row r="373" spans="1:8" x14ac:dyDescent="0.25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  <c r="G373" s="47" t="str">
        <f t="shared" si="5"/>
        <v>0</v>
      </c>
      <c r="H373" s="53">
        <f>VLOOKUP(Cust_Ref,customerType,2,TRUE)</f>
        <v>44084</v>
      </c>
    </row>
    <row r="374" spans="1:8" x14ac:dyDescent="0.25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  <c r="G374" s="47" t="str">
        <f t="shared" si="5"/>
        <v>4647.95</v>
      </c>
      <c r="H374" s="53">
        <f>VLOOKUP(Cust_Ref,customerType,2,TRUE)</f>
        <v>44060</v>
      </c>
    </row>
    <row r="375" spans="1:8" x14ac:dyDescent="0.25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  <c r="G375" s="47" t="str">
        <f t="shared" si="5"/>
        <v>1495</v>
      </c>
      <c r="H375" s="53">
        <f>VLOOKUP(Cust_Ref,customerType,2,TRUE)</f>
        <v>44060</v>
      </c>
    </row>
    <row r="376" spans="1:8" x14ac:dyDescent="0.25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  <c r="G376" s="47" t="str">
        <f t="shared" si="5"/>
        <v>0</v>
      </c>
      <c r="H376" s="53">
        <f>VLOOKUP(Cust_Ref,customerType,2,TRUE)</f>
        <v>44060</v>
      </c>
    </row>
    <row r="377" spans="1:8" x14ac:dyDescent="0.25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  <c r="G377" s="47" t="str">
        <f t="shared" si="5"/>
        <v>3264.6</v>
      </c>
      <c r="H377" s="53">
        <f>VLOOKUP(Cust_Ref,customerType,2,TRUE)</f>
        <v>44056</v>
      </c>
    </row>
    <row r="378" spans="1:8" x14ac:dyDescent="0.25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  <c r="G378" s="47" t="str">
        <f t="shared" si="5"/>
        <v>1529</v>
      </c>
      <c r="H378" s="53">
        <f>VLOOKUP(Cust_Ref,customerType,2,TRUE)</f>
        <v>44056</v>
      </c>
    </row>
    <row r="379" spans="1:8" x14ac:dyDescent="0.25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  <c r="G379" s="47" t="str">
        <f t="shared" si="5"/>
        <v>0</v>
      </c>
      <c r="H379" s="53">
        <f>VLOOKUP(Cust_Ref,customerType,2,TRUE)</f>
        <v>44056</v>
      </c>
    </row>
    <row r="380" spans="1:8" x14ac:dyDescent="0.25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  <c r="G380" s="47" t="str">
        <f t="shared" si="5"/>
        <v>3124.18</v>
      </c>
      <c r="H380" s="53">
        <f>VLOOKUP(Cust_Ref,customerType,2,TRUE)</f>
        <v>44109</v>
      </c>
    </row>
    <row r="381" spans="1:8" x14ac:dyDescent="0.25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  <c r="G381" s="47" t="str">
        <f t="shared" si="5"/>
        <v>2041</v>
      </c>
      <c r="H381" s="53">
        <f>VLOOKUP(Cust_Ref,customerType,2,TRUE)</f>
        <v>44109</v>
      </c>
    </row>
    <row r="382" spans="1:8" x14ac:dyDescent="0.25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  <c r="G382" s="47" t="str">
        <f t="shared" si="5"/>
        <v>0</v>
      </c>
      <c r="H382" s="53">
        <f>VLOOKUP(Cust_Ref,customerType,2,TRUE)</f>
        <v>44109</v>
      </c>
    </row>
    <row r="383" spans="1:8" x14ac:dyDescent="0.25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  <c r="G383" s="47" t="str">
        <f t="shared" si="5"/>
        <v>937.95</v>
      </c>
      <c r="H383" s="53">
        <f>VLOOKUP(Cust_Ref,customerType,2,TRUE)</f>
        <v>44076</v>
      </c>
    </row>
    <row r="384" spans="1:8" x14ac:dyDescent="0.25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  <c r="G384" s="47" t="str">
        <f t="shared" si="5"/>
        <v>0</v>
      </c>
      <c r="H384" s="53">
        <f>VLOOKUP(Cust_Ref,customerType,2,TRUE)</f>
        <v>44076</v>
      </c>
    </row>
    <row r="385" spans="1:8" x14ac:dyDescent="0.25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  <c r="G385" s="47" t="str">
        <f t="shared" si="5"/>
        <v>0</v>
      </c>
      <c r="H385" s="53">
        <f>VLOOKUP(Cust_Ref,customerType,2,TRUE)</f>
        <v>44076</v>
      </c>
    </row>
    <row r="386" spans="1:8" x14ac:dyDescent="0.25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  <c r="G386" s="47" t="str">
        <f t="shared" si="5"/>
        <v>4303.85</v>
      </c>
      <c r="H386" s="53">
        <f>VLOOKUP(Cust_Ref,customerType,2,TRUE)</f>
        <v>44103</v>
      </c>
    </row>
    <row r="387" spans="1:8" x14ac:dyDescent="0.25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  <c r="G387" s="47" t="str">
        <f t="shared" ref="G387:G450" si="6">TRIM(VALUE(F387))</f>
        <v>0</v>
      </c>
      <c r="H387" s="53">
        <f>VLOOKUP(Cust_Ref,customerType,2,TRUE)</f>
        <v>44103</v>
      </c>
    </row>
    <row r="388" spans="1:8" x14ac:dyDescent="0.25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  <c r="G388" s="47" t="str">
        <f t="shared" si="6"/>
        <v>0</v>
      </c>
      <c r="H388" s="53">
        <f>VLOOKUP(Cust_Ref,customerType,2,TRUE)</f>
        <v>44103</v>
      </c>
    </row>
    <row r="389" spans="1:8" x14ac:dyDescent="0.25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  <c r="G389" s="47" t="str">
        <f t="shared" si="6"/>
        <v>2813.69</v>
      </c>
      <c r="H389" s="53">
        <f>VLOOKUP(Cust_Ref,customerType,2,TRUE)</f>
        <v>44049</v>
      </c>
    </row>
    <row r="390" spans="1:8" x14ac:dyDescent="0.25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  <c r="G390" s="47" t="str">
        <f t="shared" si="6"/>
        <v>827</v>
      </c>
      <c r="H390" s="53">
        <f>VLOOKUP(Cust_Ref,customerType,2,TRUE)</f>
        <v>44049</v>
      </c>
    </row>
    <row r="391" spans="1:8" x14ac:dyDescent="0.25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  <c r="G391" s="47" t="str">
        <f t="shared" si="6"/>
        <v>0</v>
      </c>
      <c r="H391" s="53">
        <f>VLOOKUP(Cust_Ref,customerType,2,TRUE)</f>
        <v>44049</v>
      </c>
    </row>
    <row r="392" spans="1:8" x14ac:dyDescent="0.25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  <c r="G392" s="47" t="str">
        <f t="shared" si="6"/>
        <v>226.9</v>
      </c>
      <c r="H392" s="53">
        <f>VLOOKUP(Cust_Ref,customerType,2,TRUE)</f>
        <v>44081</v>
      </c>
    </row>
    <row r="393" spans="1:8" x14ac:dyDescent="0.25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  <c r="G393" s="47" t="str">
        <f t="shared" si="6"/>
        <v>0</v>
      </c>
      <c r="H393" s="53">
        <f>VLOOKUP(Cust_Ref,customerType,2,TRUE)</f>
        <v>44081</v>
      </c>
    </row>
    <row r="394" spans="1:8" x14ac:dyDescent="0.25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  <c r="G394" s="47" t="str">
        <f t="shared" si="6"/>
        <v>0</v>
      </c>
      <c r="H394" s="53">
        <f>VLOOKUP(Cust_Ref,customerType,2,TRUE)</f>
        <v>44081</v>
      </c>
    </row>
    <row r="395" spans="1:8" x14ac:dyDescent="0.25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  <c r="G395" s="47" t="str">
        <f t="shared" si="6"/>
        <v>4949.45</v>
      </c>
      <c r="H395" s="53">
        <f>VLOOKUP(Cust_Ref,customerType,2,TRUE)</f>
        <v>44096</v>
      </c>
    </row>
    <row r="396" spans="1:8" x14ac:dyDescent="0.25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  <c r="G396" s="47" t="str">
        <f t="shared" si="6"/>
        <v>885</v>
      </c>
      <c r="H396" s="53">
        <f>VLOOKUP(Cust_Ref,customerType,2,TRUE)</f>
        <v>44096</v>
      </c>
    </row>
    <row r="397" spans="1:8" x14ac:dyDescent="0.25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  <c r="G397" s="47" t="str">
        <f t="shared" si="6"/>
        <v>0</v>
      </c>
      <c r="H397" s="53">
        <f>VLOOKUP(Cust_Ref,customerType,2,TRUE)</f>
        <v>44096</v>
      </c>
    </row>
    <row r="398" spans="1:8" x14ac:dyDescent="0.25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  <c r="G398" s="47" t="str">
        <f t="shared" si="6"/>
        <v>4862</v>
      </c>
      <c r="H398" s="53">
        <f>VLOOKUP(Cust_Ref,customerType,2,TRUE)</f>
        <v>44071</v>
      </c>
    </row>
    <row r="399" spans="1:8" x14ac:dyDescent="0.25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  <c r="G399" s="47" t="str">
        <f t="shared" si="6"/>
        <v>1106</v>
      </c>
      <c r="H399" s="53">
        <f>VLOOKUP(Cust_Ref,customerType,2,TRUE)</f>
        <v>44071</v>
      </c>
    </row>
    <row r="400" spans="1:8" x14ac:dyDescent="0.25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  <c r="G400" s="47" t="str">
        <f t="shared" si="6"/>
        <v>0</v>
      </c>
      <c r="H400" s="53">
        <f>VLOOKUP(Cust_Ref,customerType,2,TRUE)</f>
        <v>44071</v>
      </c>
    </row>
    <row r="401" spans="1:8" x14ac:dyDescent="0.25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  <c r="G401" s="47" t="str">
        <f t="shared" si="6"/>
        <v>10097.05</v>
      </c>
      <c r="H401" s="53">
        <f>VLOOKUP(Cust_Ref,customerType,2,TRUE)</f>
        <v>44068</v>
      </c>
    </row>
    <row r="402" spans="1:8" x14ac:dyDescent="0.25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  <c r="G402" s="47" t="str">
        <f t="shared" si="6"/>
        <v>0</v>
      </c>
      <c r="H402" s="53">
        <f>VLOOKUP(Cust_Ref,customerType,2,TRUE)</f>
        <v>44068</v>
      </c>
    </row>
    <row r="403" spans="1:8" x14ac:dyDescent="0.25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  <c r="G403" s="47" t="str">
        <f t="shared" si="6"/>
        <v>0</v>
      </c>
      <c r="H403" s="53">
        <f>VLOOKUP(Cust_Ref,customerType,2,TRUE)</f>
        <v>44068</v>
      </c>
    </row>
    <row r="404" spans="1:8" x14ac:dyDescent="0.25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  <c r="G404" s="47" t="str">
        <f t="shared" si="6"/>
        <v>225</v>
      </c>
      <c r="H404" s="53">
        <f>VLOOKUP(Cust_Ref,customerType,2,TRUE)</f>
        <v>44104</v>
      </c>
    </row>
    <row r="405" spans="1:8" x14ac:dyDescent="0.25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  <c r="G405" s="47" t="str">
        <f t="shared" si="6"/>
        <v>0</v>
      </c>
      <c r="H405" s="53">
        <f>VLOOKUP(Cust_Ref,customerType,2,TRUE)</f>
        <v>44104</v>
      </c>
    </row>
    <row r="406" spans="1:8" x14ac:dyDescent="0.25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  <c r="G406" s="47" t="str">
        <f t="shared" si="6"/>
        <v>0</v>
      </c>
      <c r="H406" s="53">
        <f>VLOOKUP(Cust_Ref,customerType,2,TRUE)</f>
        <v>44104</v>
      </c>
    </row>
    <row r="407" spans="1:8" x14ac:dyDescent="0.25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  <c r="G407" s="47" t="str">
        <f t="shared" si="6"/>
        <v>5862</v>
      </c>
      <c r="H407" s="53">
        <f>VLOOKUP(Cust_Ref,customerType,2,TRUE)</f>
        <v>44070</v>
      </c>
    </row>
    <row r="408" spans="1:8" x14ac:dyDescent="0.25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  <c r="G408" s="47" t="str">
        <f t="shared" si="6"/>
        <v>222</v>
      </c>
      <c r="H408" s="53">
        <f>VLOOKUP(Cust_Ref,customerType,2,TRUE)</f>
        <v>44070</v>
      </c>
    </row>
    <row r="409" spans="1:8" x14ac:dyDescent="0.25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  <c r="G409" s="47" t="str">
        <f t="shared" si="6"/>
        <v>0</v>
      </c>
      <c r="H409" s="53">
        <f>VLOOKUP(Cust_Ref,customerType,2,TRUE)</f>
        <v>44070</v>
      </c>
    </row>
    <row r="410" spans="1:8" x14ac:dyDescent="0.25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  <c r="G410" s="47" t="str">
        <f t="shared" si="6"/>
        <v>134.2</v>
      </c>
      <c r="H410" s="53">
        <f>VLOOKUP(Cust_Ref,customerType,2,TRUE)</f>
        <v>44075</v>
      </c>
    </row>
    <row r="411" spans="1:8" x14ac:dyDescent="0.25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  <c r="G411" s="47" t="str">
        <f t="shared" si="6"/>
        <v>0</v>
      </c>
      <c r="H411" s="53">
        <f>VLOOKUP(Cust_Ref,customerType,2,TRUE)</f>
        <v>44075</v>
      </c>
    </row>
    <row r="412" spans="1:8" x14ac:dyDescent="0.25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  <c r="G412" s="47" t="str">
        <f t="shared" si="6"/>
        <v>0</v>
      </c>
      <c r="H412" s="53">
        <f>VLOOKUP(Cust_Ref,customerType,2,TRUE)</f>
        <v>44075</v>
      </c>
    </row>
    <row r="413" spans="1:8" x14ac:dyDescent="0.25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  <c r="G413" s="47" t="str">
        <f t="shared" si="6"/>
        <v>3874.8</v>
      </c>
      <c r="H413" s="53">
        <f>VLOOKUP(Cust_Ref,customerType,2,TRUE)</f>
        <v>44095</v>
      </c>
    </row>
    <row r="414" spans="1:8" x14ac:dyDescent="0.25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  <c r="G414" s="47" t="str">
        <f t="shared" si="6"/>
        <v>2164</v>
      </c>
      <c r="H414" s="53">
        <f>VLOOKUP(Cust_Ref,customerType,2,TRUE)</f>
        <v>44095</v>
      </c>
    </row>
    <row r="415" spans="1:8" x14ac:dyDescent="0.25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  <c r="G415" s="47" t="str">
        <f t="shared" si="6"/>
        <v>0</v>
      </c>
      <c r="H415" s="53">
        <f>VLOOKUP(Cust_Ref,customerType,2,TRUE)</f>
        <v>44095</v>
      </c>
    </row>
    <row r="416" spans="1:8" x14ac:dyDescent="0.25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  <c r="G416" s="47" t="str">
        <f t="shared" si="6"/>
        <v>5087</v>
      </c>
      <c r="H416" s="53">
        <f>VLOOKUP(Cust_Ref,customerType,2,TRUE)</f>
        <v>44096</v>
      </c>
    </row>
    <row r="417" spans="1:8" x14ac:dyDescent="0.25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  <c r="G417" s="47" t="str">
        <f t="shared" si="6"/>
        <v>1972</v>
      </c>
      <c r="H417" s="53">
        <f>VLOOKUP(Cust_Ref,customerType,2,TRUE)</f>
        <v>44096</v>
      </c>
    </row>
    <row r="418" spans="1:8" x14ac:dyDescent="0.25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  <c r="G418" s="47" t="str">
        <f t="shared" si="6"/>
        <v>0</v>
      </c>
      <c r="H418" s="53">
        <f>VLOOKUP(Cust_Ref,customerType,2,TRUE)</f>
        <v>44096</v>
      </c>
    </row>
    <row r="419" spans="1:8" x14ac:dyDescent="0.25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  <c r="G419" s="47" t="str">
        <f t="shared" si="6"/>
        <v>4992.8</v>
      </c>
      <c r="H419" s="53">
        <f>VLOOKUP(Cust_Ref,customerType,2,TRUE)</f>
        <v>44078</v>
      </c>
    </row>
    <row r="420" spans="1:8" x14ac:dyDescent="0.25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  <c r="G420" s="47" t="str">
        <f t="shared" si="6"/>
        <v>993</v>
      </c>
      <c r="H420" s="53">
        <f>VLOOKUP(Cust_Ref,customerType,2,TRUE)</f>
        <v>44078</v>
      </c>
    </row>
    <row r="421" spans="1:8" x14ac:dyDescent="0.25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  <c r="G421" s="47" t="str">
        <f t="shared" si="6"/>
        <v>0</v>
      </c>
      <c r="H421" s="53">
        <f>VLOOKUP(Cust_Ref,customerType,2,TRUE)</f>
        <v>44078</v>
      </c>
    </row>
    <row r="422" spans="1:8" x14ac:dyDescent="0.25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  <c r="G422" s="47" t="str">
        <f t="shared" si="6"/>
        <v>5039</v>
      </c>
      <c r="H422" s="53">
        <f>VLOOKUP(Cust_Ref,customerType,2,TRUE)</f>
        <v>44069</v>
      </c>
    </row>
    <row r="423" spans="1:8" x14ac:dyDescent="0.25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  <c r="G423" s="47" t="str">
        <f t="shared" si="6"/>
        <v>1684</v>
      </c>
      <c r="H423" s="53">
        <f>VLOOKUP(Cust_Ref,customerType,2,TRUE)</f>
        <v>44069</v>
      </c>
    </row>
    <row r="424" spans="1:8" x14ac:dyDescent="0.25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  <c r="G424" s="47" t="str">
        <f t="shared" si="6"/>
        <v>0</v>
      </c>
      <c r="H424" s="53">
        <f>VLOOKUP(Cust_Ref,customerType,2,TRUE)</f>
        <v>44069</v>
      </c>
    </row>
    <row r="425" spans="1:8" x14ac:dyDescent="0.25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  <c r="G425" s="47" t="str">
        <f t="shared" si="6"/>
        <v>4455.8</v>
      </c>
      <c r="H425" s="53">
        <f>VLOOKUP(Cust_Ref,customerType,2,TRUE)</f>
        <v>44103</v>
      </c>
    </row>
    <row r="426" spans="1:8" x14ac:dyDescent="0.25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  <c r="G426" s="47" t="str">
        <f t="shared" si="6"/>
        <v>2530</v>
      </c>
      <c r="H426" s="53">
        <f>VLOOKUP(Cust_Ref,customerType,2,TRUE)</f>
        <v>44103</v>
      </c>
    </row>
    <row r="427" spans="1:8" x14ac:dyDescent="0.25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  <c r="G427" s="47" t="str">
        <f t="shared" si="6"/>
        <v>0</v>
      </c>
      <c r="H427" s="53">
        <f>VLOOKUP(Cust_Ref,customerType,2,TRUE)</f>
        <v>44103</v>
      </c>
    </row>
    <row r="428" spans="1:8" x14ac:dyDescent="0.25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  <c r="G428" s="47" t="str">
        <f t="shared" si="6"/>
        <v>142.59</v>
      </c>
      <c r="H428" s="53">
        <f>VLOOKUP(Cust_Ref,customerType,2,TRUE)</f>
        <v>44109</v>
      </c>
    </row>
    <row r="429" spans="1:8" x14ac:dyDescent="0.25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  <c r="G429" s="47" t="str">
        <f t="shared" si="6"/>
        <v>0</v>
      </c>
      <c r="H429" s="53">
        <f>VLOOKUP(Cust_Ref,customerType,2,TRUE)</f>
        <v>44109</v>
      </c>
    </row>
    <row r="430" spans="1:8" x14ac:dyDescent="0.25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  <c r="G430" s="47" t="str">
        <f t="shared" si="6"/>
        <v>0</v>
      </c>
      <c r="H430" s="53">
        <f>VLOOKUP(Cust_Ref,customerType,2,TRUE)</f>
        <v>44109</v>
      </c>
    </row>
    <row r="431" spans="1:8" x14ac:dyDescent="0.25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  <c r="G431" s="47" t="str">
        <f t="shared" si="6"/>
        <v>8546.51</v>
      </c>
      <c r="H431" s="53">
        <f>VLOOKUP(Cust_Ref,customerType,2,TRUE)</f>
        <v>44050</v>
      </c>
    </row>
    <row r="432" spans="1:8" x14ac:dyDescent="0.25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  <c r="G432" s="47" t="str">
        <f t="shared" si="6"/>
        <v>2247</v>
      </c>
      <c r="H432" s="53">
        <f>VLOOKUP(Cust_Ref,customerType,2,TRUE)</f>
        <v>44050</v>
      </c>
    </row>
    <row r="433" spans="1:8" x14ac:dyDescent="0.25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  <c r="G433" s="47" t="str">
        <f t="shared" si="6"/>
        <v>0</v>
      </c>
      <c r="H433" s="53">
        <f>VLOOKUP(Cust_Ref,customerType,2,TRUE)</f>
        <v>44050</v>
      </c>
    </row>
    <row r="434" spans="1:8" x14ac:dyDescent="0.25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  <c r="G434" s="47" t="str">
        <f t="shared" si="6"/>
        <v>177.05</v>
      </c>
      <c r="H434" s="53">
        <f>VLOOKUP(Cust_Ref,customerType,2,TRUE)</f>
        <v>44047</v>
      </c>
    </row>
    <row r="435" spans="1:8" x14ac:dyDescent="0.25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  <c r="G435" s="47" t="str">
        <f t="shared" si="6"/>
        <v>0</v>
      </c>
      <c r="H435" s="53">
        <f>VLOOKUP(Cust_Ref,customerType,2,TRUE)</f>
        <v>44047</v>
      </c>
    </row>
    <row r="436" spans="1:8" x14ac:dyDescent="0.25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  <c r="G436" s="47" t="str">
        <f t="shared" si="6"/>
        <v>0</v>
      </c>
      <c r="H436" s="53">
        <f>VLOOKUP(Cust_Ref,customerType,2,TRUE)</f>
        <v>44047</v>
      </c>
    </row>
    <row r="437" spans="1:8" x14ac:dyDescent="0.25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  <c r="G437" s="47" t="str">
        <f t="shared" si="6"/>
        <v>517.3</v>
      </c>
      <c r="H437" s="53">
        <f>VLOOKUP(Cust_Ref,customerType,2,TRUE)</f>
        <v>44097</v>
      </c>
    </row>
    <row r="438" spans="1:8" x14ac:dyDescent="0.25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  <c r="G438" s="47" t="str">
        <f t="shared" si="6"/>
        <v>0</v>
      </c>
      <c r="H438" s="53">
        <f>VLOOKUP(Cust_Ref,customerType,2,TRUE)</f>
        <v>44097</v>
      </c>
    </row>
    <row r="439" spans="1:8" x14ac:dyDescent="0.25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  <c r="G439" s="47" t="str">
        <f t="shared" si="6"/>
        <v>0</v>
      </c>
      <c r="H439" s="53">
        <f>VLOOKUP(Cust_Ref,customerType,2,TRUE)</f>
        <v>44097</v>
      </c>
    </row>
    <row r="440" spans="1:8" x14ac:dyDescent="0.25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  <c r="G440" s="47" t="str">
        <f t="shared" si="6"/>
        <v>654.05</v>
      </c>
      <c r="H440" s="53">
        <f>VLOOKUP(Cust_Ref,customerType,2,TRUE)</f>
        <v>44103</v>
      </c>
    </row>
    <row r="441" spans="1:8" x14ac:dyDescent="0.25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  <c r="G441" s="47" t="str">
        <f t="shared" si="6"/>
        <v>0</v>
      </c>
      <c r="H441" s="53">
        <f>VLOOKUP(Cust_Ref,customerType,2,TRUE)</f>
        <v>44103</v>
      </c>
    </row>
    <row r="442" spans="1:8" x14ac:dyDescent="0.25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  <c r="G442" s="47" t="str">
        <f t="shared" si="6"/>
        <v>0</v>
      </c>
      <c r="H442" s="53">
        <f>VLOOKUP(Cust_Ref,customerType,2,TRUE)</f>
        <v>44103</v>
      </c>
    </row>
    <row r="443" spans="1:8" x14ac:dyDescent="0.25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  <c r="G443" s="47" t="str">
        <f t="shared" si="6"/>
        <v>5039</v>
      </c>
      <c r="H443" s="53">
        <f>VLOOKUP(Cust_Ref,customerType,2,TRUE)</f>
        <v>44057</v>
      </c>
    </row>
    <row r="444" spans="1:8" x14ac:dyDescent="0.25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  <c r="G444" s="47" t="str">
        <f t="shared" si="6"/>
        <v>2414</v>
      </c>
      <c r="H444" s="53">
        <f>VLOOKUP(Cust_Ref,customerType,2,TRUE)</f>
        <v>44057</v>
      </c>
    </row>
    <row r="445" spans="1:8" x14ac:dyDescent="0.25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  <c r="G445" s="47" t="str">
        <f t="shared" si="6"/>
        <v>0</v>
      </c>
      <c r="H445" s="53">
        <f>VLOOKUP(Cust_Ref,customerType,2,TRUE)</f>
        <v>44057</v>
      </c>
    </row>
    <row r="446" spans="1:8" x14ac:dyDescent="0.25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  <c r="G446" s="47" t="str">
        <f t="shared" si="6"/>
        <v>5039</v>
      </c>
      <c r="H446" s="53">
        <f>VLOOKUP(Cust_Ref,customerType,2,TRUE)</f>
        <v>44092</v>
      </c>
    </row>
    <row r="447" spans="1:8" x14ac:dyDescent="0.25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  <c r="G447" s="47" t="str">
        <f t="shared" si="6"/>
        <v>1103</v>
      </c>
      <c r="H447" s="53">
        <f>VLOOKUP(Cust_Ref,customerType,2,TRUE)</f>
        <v>44092</v>
      </c>
    </row>
    <row r="448" spans="1:8" x14ac:dyDescent="0.25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  <c r="G448" s="47" t="str">
        <f t="shared" si="6"/>
        <v>0</v>
      </c>
      <c r="H448" s="53">
        <f>VLOOKUP(Cust_Ref,customerType,2,TRUE)</f>
        <v>44092</v>
      </c>
    </row>
    <row r="449" spans="1:8" x14ac:dyDescent="0.25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  <c r="G449" s="47" t="str">
        <f t="shared" si="6"/>
        <v>5039.95</v>
      </c>
      <c r="H449" s="53">
        <f>VLOOKUP(Cust_Ref,customerType,2,TRUE)</f>
        <v>44099</v>
      </c>
    </row>
    <row r="450" spans="1:8" x14ac:dyDescent="0.25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  <c r="G450" s="47" t="str">
        <f t="shared" si="6"/>
        <v>1341</v>
      </c>
      <c r="H450" s="53">
        <f>VLOOKUP(Cust_Ref,customerType,2,TRUE)</f>
        <v>44099</v>
      </c>
    </row>
    <row r="451" spans="1:8" x14ac:dyDescent="0.25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  <c r="G451" s="47" t="str">
        <f t="shared" ref="G451:G514" si="7">TRIM(VALUE(F451))</f>
        <v>0</v>
      </c>
      <c r="H451" s="53">
        <f>VLOOKUP(Cust_Ref,customerType,2,TRUE)</f>
        <v>44099</v>
      </c>
    </row>
    <row r="452" spans="1:8" x14ac:dyDescent="0.25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  <c r="G452" s="47" t="str">
        <f t="shared" si="7"/>
        <v>5044.21</v>
      </c>
      <c r="H452" s="53">
        <f>VLOOKUP(Cust_Ref,customerType,2,TRUE)</f>
        <v>44092</v>
      </c>
    </row>
    <row r="453" spans="1:8" x14ac:dyDescent="0.25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  <c r="G453" s="47" t="str">
        <f t="shared" si="7"/>
        <v>2889</v>
      </c>
      <c r="H453" s="53">
        <f>VLOOKUP(Cust_Ref,customerType,2,TRUE)</f>
        <v>44092</v>
      </c>
    </row>
    <row r="454" spans="1:8" x14ac:dyDescent="0.25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  <c r="G454" s="47" t="str">
        <f t="shared" si="7"/>
        <v>0</v>
      </c>
      <c r="H454" s="53">
        <f>VLOOKUP(Cust_Ref,customerType,2,TRUE)</f>
        <v>44092</v>
      </c>
    </row>
    <row r="455" spans="1:8" x14ac:dyDescent="0.25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  <c r="G455" s="47" t="str">
        <f t="shared" si="7"/>
        <v>4705.88</v>
      </c>
      <c r="H455" s="53">
        <f>VLOOKUP(Cust_Ref,customerType,2,TRUE)</f>
        <v>44068</v>
      </c>
    </row>
    <row r="456" spans="1:8" x14ac:dyDescent="0.25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  <c r="G456" s="47" t="str">
        <f t="shared" si="7"/>
        <v>0</v>
      </c>
      <c r="H456" s="53">
        <f>VLOOKUP(Cust_Ref,customerType,2,TRUE)</f>
        <v>44068</v>
      </c>
    </row>
    <row r="457" spans="1:8" x14ac:dyDescent="0.25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  <c r="G457" s="47" t="str">
        <f t="shared" si="7"/>
        <v>0</v>
      </c>
      <c r="H457" s="53">
        <f>VLOOKUP(Cust_Ref,customerType,2,TRUE)</f>
        <v>44068</v>
      </c>
    </row>
    <row r="458" spans="1:8" x14ac:dyDescent="0.25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  <c r="G458" s="47" t="str">
        <f t="shared" si="7"/>
        <v>4820.38</v>
      </c>
      <c r="H458" s="53">
        <f>VLOOKUP(Cust_Ref,customerType,2,TRUE)</f>
        <v>44089</v>
      </c>
    </row>
    <row r="459" spans="1:8" x14ac:dyDescent="0.25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  <c r="G459" s="47" t="str">
        <f t="shared" si="7"/>
        <v>0</v>
      </c>
      <c r="H459" s="53">
        <f>VLOOKUP(Cust_Ref,customerType,2,TRUE)</f>
        <v>44089</v>
      </c>
    </row>
    <row r="460" spans="1:8" x14ac:dyDescent="0.25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  <c r="G460" s="47" t="str">
        <f t="shared" si="7"/>
        <v>0</v>
      </c>
      <c r="H460" s="53">
        <f>VLOOKUP(Cust_Ref,customerType,2,TRUE)</f>
        <v>44089</v>
      </c>
    </row>
    <row r="461" spans="1:8" x14ac:dyDescent="0.25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  <c r="G461" s="47" t="str">
        <f t="shared" si="7"/>
        <v>2321.82</v>
      </c>
      <c r="H461" s="53">
        <f>VLOOKUP(Cust_Ref,customerType,2,TRUE)</f>
        <v>44063</v>
      </c>
    </row>
    <row r="462" spans="1:8" x14ac:dyDescent="0.25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  <c r="G462" s="47" t="str">
        <f t="shared" si="7"/>
        <v>0</v>
      </c>
      <c r="H462" s="53">
        <f>VLOOKUP(Cust_Ref,customerType,2,TRUE)</f>
        <v>44063</v>
      </c>
    </row>
    <row r="463" spans="1:8" x14ac:dyDescent="0.25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  <c r="G463" s="47" t="str">
        <f t="shared" si="7"/>
        <v>0</v>
      </c>
      <c r="H463" s="53">
        <f>VLOOKUP(Cust_Ref,customerType,2,TRUE)</f>
        <v>44063</v>
      </c>
    </row>
    <row r="464" spans="1:8" x14ac:dyDescent="0.25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  <c r="G464" s="47" t="str">
        <f t="shared" si="7"/>
        <v>1450.78</v>
      </c>
      <c r="H464" s="53">
        <f>VLOOKUP(Cust_Ref,customerType,2,TRUE)</f>
        <v>44103</v>
      </c>
    </row>
    <row r="465" spans="1:8" x14ac:dyDescent="0.25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  <c r="G465" s="47" t="str">
        <f t="shared" si="7"/>
        <v>0</v>
      </c>
      <c r="H465" s="53">
        <f>VLOOKUP(Cust_Ref,customerType,2,TRUE)</f>
        <v>44103</v>
      </c>
    </row>
    <row r="466" spans="1:8" x14ac:dyDescent="0.25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  <c r="G466" s="47" t="str">
        <f t="shared" si="7"/>
        <v>0</v>
      </c>
      <c r="H466" s="53">
        <f>VLOOKUP(Cust_Ref,customerType,2,TRUE)</f>
        <v>44103</v>
      </c>
    </row>
    <row r="467" spans="1:8" x14ac:dyDescent="0.25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  <c r="G467" s="47" t="str">
        <f t="shared" si="7"/>
        <v>2200</v>
      </c>
      <c r="H467" s="53">
        <f>VLOOKUP(Cust_Ref,customerType,2,TRUE)</f>
        <v>44089</v>
      </c>
    </row>
    <row r="468" spans="1:8" x14ac:dyDescent="0.25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  <c r="G468" s="47" t="str">
        <f t="shared" si="7"/>
        <v>0</v>
      </c>
      <c r="H468" s="53">
        <f>VLOOKUP(Cust_Ref,customerType,2,TRUE)</f>
        <v>44089</v>
      </c>
    </row>
    <row r="469" spans="1:8" x14ac:dyDescent="0.25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  <c r="G469" s="47" t="str">
        <f t="shared" si="7"/>
        <v>0</v>
      </c>
      <c r="H469" s="53">
        <f>VLOOKUP(Cust_Ref,customerType,2,TRUE)</f>
        <v>44089</v>
      </c>
    </row>
    <row r="470" spans="1:8" x14ac:dyDescent="0.25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  <c r="G470" s="47" t="str">
        <f t="shared" si="7"/>
        <v>1338.95</v>
      </c>
      <c r="H470" s="53">
        <f>VLOOKUP(Cust_Ref,customerType,2,TRUE)</f>
        <v>44062</v>
      </c>
    </row>
    <row r="471" spans="1:8" x14ac:dyDescent="0.25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  <c r="G471" s="47" t="str">
        <f t="shared" si="7"/>
        <v>0</v>
      </c>
      <c r="H471" s="53">
        <f>VLOOKUP(Cust_Ref,customerType,2,TRUE)</f>
        <v>44062</v>
      </c>
    </row>
    <row r="472" spans="1:8" x14ac:dyDescent="0.25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  <c r="G472" s="47" t="str">
        <f t="shared" si="7"/>
        <v>0</v>
      </c>
      <c r="H472" s="53">
        <f>VLOOKUP(Cust_Ref,customerType,2,TRUE)</f>
        <v>44062</v>
      </c>
    </row>
    <row r="473" spans="1:8" x14ac:dyDescent="0.25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  <c r="G473" s="47" t="str">
        <f t="shared" si="7"/>
        <v>250</v>
      </c>
      <c r="H473" s="53">
        <f>VLOOKUP(Cust_Ref,customerType,2,TRUE)</f>
        <v>44089</v>
      </c>
    </row>
    <row r="474" spans="1:8" x14ac:dyDescent="0.25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  <c r="G474" s="47" t="str">
        <f t="shared" si="7"/>
        <v>0</v>
      </c>
      <c r="H474" s="53">
        <f>VLOOKUP(Cust_Ref,customerType,2,TRUE)</f>
        <v>44089</v>
      </c>
    </row>
    <row r="475" spans="1:8" x14ac:dyDescent="0.25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  <c r="G475" s="47" t="str">
        <f t="shared" si="7"/>
        <v>0</v>
      </c>
      <c r="H475" s="53">
        <f>VLOOKUP(Cust_Ref,customerType,2,TRUE)</f>
        <v>44089</v>
      </c>
    </row>
    <row r="476" spans="1:8" x14ac:dyDescent="0.25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  <c r="G476" s="47" t="str">
        <f t="shared" si="7"/>
        <v>4674.96</v>
      </c>
      <c r="H476" s="53">
        <f>VLOOKUP(Cust_Ref,customerType,2,TRUE)</f>
        <v>44043</v>
      </c>
    </row>
    <row r="477" spans="1:8" x14ac:dyDescent="0.25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  <c r="G477" s="47" t="str">
        <f t="shared" si="7"/>
        <v>973</v>
      </c>
      <c r="H477" s="53">
        <f>VLOOKUP(Cust_Ref,customerType,2,TRUE)</f>
        <v>44043</v>
      </c>
    </row>
    <row r="478" spans="1:8" x14ac:dyDescent="0.25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  <c r="G478" s="47" t="str">
        <f t="shared" si="7"/>
        <v>0</v>
      </c>
      <c r="H478" s="53">
        <f>VLOOKUP(Cust_Ref,customerType,2,TRUE)</f>
        <v>44043</v>
      </c>
    </row>
    <row r="479" spans="1:8" x14ac:dyDescent="0.25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  <c r="G479" s="47" t="str">
        <f t="shared" si="7"/>
        <v>156.15</v>
      </c>
      <c r="H479" s="53">
        <f>VLOOKUP(Cust_Ref,customerType,2,TRUE)</f>
        <v>44071</v>
      </c>
    </row>
    <row r="480" spans="1:8" x14ac:dyDescent="0.25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  <c r="G480" s="47" t="str">
        <f t="shared" si="7"/>
        <v>0</v>
      </c>
      <c r="H480" s="53">
        <f>VLOOKUP(Cust_Ref,customerType,2,TRUE)</f>
        <v>44071</v>
      </c>
    </row>
    <row r="481" spans="1:8" x14ac:dyDescent="0.25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  <c r="G481" s="47" t="str">
        <f t="shared" si="7"/>
        <v>0</v>
      </c>
      <c r="H481" s="53">
        <f>VLOOKUP(Cust_Ref,customerType,2,TRUE)</f>
        <v>44071</v>
      </c>
    </row>
    <row r="482" spans="1:8" x14ac:dyDescent="0.25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  <c r="G482" s="47" t="str">
        <f t="shared" si="7"/>
        <v>4169.15</v>
      </c>
      <c r="H482" s="53">
        <f>VLOOKUP(Cust_Ref,customerType,2,TRUE)</f>
        <v>44105</v>
      </c>
    </row>
    <row r="483" spans="1:8" x14ac:dyDescent="0.25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  <c r="G483" s="47" t="str">
        <f t="shared" si="7"/>
        <v>1778</v>
      </c>
      <c r="H483" s="53">
        <f>VLOOKUP(Cust_Ref,customerType,2,TRUE)</f>
        <v>44105</v>
      </c>
    </row>
    <row r="484" spans="1:8" x14ac:dyDescent="0.25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  <c r="G484" s="47" t="str">
        <f t="shared" si="7"/>
        <v>0</v>
      </c>
      <c r="H484" s="53">
        <f>VLOOKUP(Cust_Ref,customerType,2,TRUE)</f>
        <v>44105</v>
      </c>
    </row>
    <row r="485" spans="1:8" x14ac:dyDescent="0.25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  <c r="G485" s="47" t="str">
        <f t="shared" si="7"/>
        <v>213.65</v>
      </c>
      <c r="H485" s="53">
        <f>VLOOKUP(Cust_Ref,customerType,2,TRUE)</f>
        <v>44060</v>
      </c>
    </row>
    <row r="486" spans="1:8" x14ac:dyDescent="0.25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  <c r="G486" s="47" t="str">
        <f t="shared" si="7"/>
        <v>0</v>
      </c>
      <c r="H486" s="53">
        <f>VLOOKUP(Cust_Ref,customerType,2,TRUE)</f>
        <v>44060</v>
      </c>
    </row>
    <row r="487" spans="1:8" x14ac:dyDescent="0.25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  <c r="G487" s="47" t="str">
        <f t="shared" si="7"/>
        <v>0</v>
      </c>
      <c r="H487" s="53">
        <f>VLOOKUP(Cust_Ref,customerType,2,TRUE)</f>
        <v>44060</v>
      </c>
    </row>
    <row r="488" spans="1:8" x14ac:dyDescent="0.25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  <c r="G488" s="47" t="str">
        <f t="shared" si="7"/>
        <v>1374.85</v>
      </c>
      <c r="H488" s="53">
        <f>VLOOKUP(Cust_Ref,customerType,2,TRUE)</f>
        <v>44061</v>
      </c>
    </row>
    <row r="489" spans="1:8" x14ac:dyDescent="0.25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  <c r="G489" s="47" t="str">
        <f t="shared" si="7"/>
        <v>0</v>
      </c>
      <c r="H489" s="53">
        <f>VLOOKUP(Cust_Ref,customerType,2,TRUE)</f>
        <v>44061</v>
      </c>
    </row>
    <row r="490" spans="1:8" x14ac:dyDescent="0.25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  <c r="G490" s="47" t="str">
        <f t="shared" si="7"/>
        <v>0</v>
      </c>
      <c r="H490" s="53">
        <f>VLOOKUP(Cust_Ref,customerType,2,TRUE)</f>
        <v>44061</v>
      </c>
    </row>
    <row r="491" spans="1:8" x14ac:dyDescent="0.25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  <c r="G491" s="47" t="str">
        <f t="shared" si="7"/>
        <v>250</v>
      </c>
      <c r="H491" s="53">
        <f>VLOOKUP(Cust_Ref,customerType,2,TRUE)</f>
        <v>44062</v>
      </c>
    </row>
    <row r="492" spans="1:8" x14ac:dyDescent="0.25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  <c r="G492" s="47" t="str">
        <f t="shared" si="7"/>
        <v>0</v>
      </c>
      <c r="H492" s="53">
        <f>VLOOKUP(Cust_Ref,customerType,2,TRUE)</f>
        <v>44062</v>
      </c>
    </row>
    <row r="493" spans="1:8" x14ac:dyDescent="0.25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  <c r="G493" s="47" t="str">
        <f t="shared" si="7"/>
        <v>0</v>
      </c>
      <c r="H493" s="53">
        <f>VLOOKUP(Cust_Ref,customerType,2,TRUE)</f>
        <v>44062</v>
      </c>
    </row>
    <row r="494" spans="1:8" x14ac:dyDescent="0.25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  <c r="G494" s="47" t="str">
        <f t="shared" si="7"/>
        <v>1529.88</v>
      </c>
      <c r="H494" s="53">
        <f>VLOOKUP(Cust_Ref,customerType,2,TRUE)</f>
        <v>44103</v>
      </c>
    </row>
    <row r="495" spans="1:8" x14ac:dyDescent="0.25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  <c r="G495" s="47" t="str">
        <f t="shared" si="7"/>
        <v>809</v>
      </c>
      <c r="H495" s="53">
        <f>VLOOKUP(Cust_Ref,customerType,2,TRUE)</f>
        <v>44103</v>
      </c>
    </row>
    <row r="496" spans="1:8" x14ac:dyDescent="0.25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  <c r="G496" s="47" t="str">
        <f t="shared" si="7"/>
        <v>0</v>
      </c>
      <c r="H496" s="53">
        <f>VLOOKUP(Cust_Ref,customerType,2,TRUE)</f>
        <v>44103</v>
      </c>
    </row>
    <row r="497" spans="1:8" x14ac:dyDescent="0.25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  <c r="G497" s="47" t="str">
        <f t="shared" si="7"/>
        <v>4987.05</v>
      </c>
      <c r="H497" s="53">
        <f>VLOOKUP(Cust_Ref,customerType,2,TRUE)</f>
        <v>44106</v>
      </c>
    </row>
    <row r="498" spans="1:8" x14ac:dyDescent="0.25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  <c r="G498" s="47" t="str">
        <f t="shared" si="7"/>
        <v>0</v>
      </c>
      <c r="H498" s="53">
        <f>VLOOKUP(Cust_Ref,customerType,2,TRUE)</f>
        <v>44106</v>
      </c>
    </row>
    <row r="499" spans="1:8" x14ac:dyDescent="0.25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  <c r="G499" s="47" t="str">
        <f t="shared" si="7"/>
        <v>0</v>
      </c>
      <c r="H499" s="53">
        <f>VLOOKUP(Cust_Ref,customerType,2,TRUE)</f>
        <v>44106</v>
      </c>
    </row>
    <row r="500" spans="1:8" x14ac:dyDescent="0.25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  <c r="G500" s="47" t="str">
        <f t="shared" si="7"/>
        <v>5475</v>
      </c>
      <c r="H500" s="53">
        <f>VLOOKUP(Cust_Ref,customerType,2,TRUE)</f>
        <v>44074</v>
      </c>
    </row>
    <row r="501" spans="1:8" x14ac:dyDescent="0.25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  <c r="G501" s="47" t="str">
        <f t="shared" si="7"/>
        <v>2262</v>
      </c>
      <c r="H501" s="53">
        <f>VLOOKUP(Cust_Ref,customerType,2,TRUE)</f>
        <v>44074</v>
      </c>
    </row>
    <row r="502" spans="1:8" x14ac:dyDescent="0.25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  <c r="G502" s="47" t="str">
        <f t="shared" si="7"/>
        <v>0</v>
      </c>
      <c r="H502" s="53">
        <f>VLOOKUP(Cust_Ref,customerType,2,TRUE)</f>
        <v>44074</v>
      </c>
    </row>
    <row r="503" spans="1:8" x14ac:dyDescent="0.25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  <c r="G503" s="47" t="str">
        <f t="shared" si="7"/>
        <v>1313.86</v>
      </c>
      <c r="H503" s="53">
        <f>VLOOKUP(Cust_Ref,customerType,2,TRUE)</f>
        <v>44081</v>
      </c>
    </row>
    <row r="504" spans="1:8" x14ac:dyDescent="0.25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  <c r="G504" s="47" t="str">
        <f t="shared" si="7"/>
        <v>861</v>
      </c>
      <c r="H504" s="53">
        <f>VLOOKUP(Cust_Ref,customerType,2,TRUE)</f>
        <v>44081</v>
      </c>
    </row>
    <row r="505" spans="1:8" x14ac:dyDescent="0.25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  <c r="G505" s="47" t="str">
        <f t="shared" si="7"/>
        <v>0</v>
      </c>
      <c r="H505" s="53">
        <f>VLOOKUP(Cust_Ref,customerType,2,TRUE)</f>
        <v>44081</v>
      </c>
    </row>
    <row r="506" spans="1:8" x14ac:dyDescent="0.25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  <c r="G506" s="47" t="str">
        <f t="shared" si="7"/>
        <v>4862</v>
      </c>
      <c r="H506" s="53">
        <f>VLOOKUP(Cust_Ref,customerType,2,TRUE)</f>
        <v>44048</v>
      </c>
    </row>
    <row r="507" spans="1:8" x14ac:dyDescent="0.25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  <c r="G507" s="47" t="str">
        <f t="shared" si="7"/>
        <v>1586</v>
      </c>
      <c r="H507" s="53">
        <f>VLOOKUP(Cust_Ref,customerType,2,TRUE)</f>
        <v>44048</v>
      </c>
    </row>
    <row r="508" spans="1:8" x14ac:dyDescent="0.25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  <c r="G508" s="47" t="str">
        <f t="shared" si="7"/>
        <v>0</v>
      </c>
      <c r="H508" s="53">
        <f>VLOOKUP(Cust_Ref,customerType,2,TRUE)</f>
        <v>44048</v>
      </c>
    </row>
    <row r="509" spans="1:8" x14ac:dyDescent="0.25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  <c r="G509" s="47" t="str">
        <f t="shared" si="7"/>
        <v>12118.74</v>
      </c>
      <c r="H509" s="53">
        <f>VLOOKUP(Cust_Ref,customerType,2,TRUE)</f>
        <v>44089</v>
      </c>
    </row>
    <row r="510" spans="1:8" x14ac:dyDescent="0.25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  <c r="G510" s="47" t="str">
        <f t="shared" si="7"/>
        <v>987</v>
      </c>
      <c r="H510" s="53">
        <f>VLOOKUP(Cust_Ref,customerType,2,TRUE)</f>
        <v>44089</v>
      </c>
    </row>
    <row r="511" spans="1:8" x14ac:dyDescent="0.25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  <c r="G511" s="47" t="str">
        <f t="shared" si="7"/>
        <v>0</v>
      </c>
      <c r="H511" s="53">
        <f>VLOOKUP(Cust_Ref,customerType,2,TRUE)</f>
        <v>44089</v>
      </c>
    </row>
    <row r="512" spans="1:8" x14ac:dyDescent="0.25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  <c r="G512" s="47" t="str">
        <f t="shared" si="7"/>
        <v>1401.95</v>
      </c>
      <c r="H512" s="53">
        <f>VLOOKUP(Cust_Ref,customerType,2,TRUE)</f>
        <v>44103</v>
      </c>
    </row>
    <row r="513" spans="1:8" x14ac:dyDescent="0.25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  <c r="G513" s="47" t="str">
        <f t="shared" si="7"/>
        <v>0</v>
      </c>
      <c r="H513" s="53">
        <f>VLOOKUP(Cust_Ref,customerType,2,TRUE)</f>
        <v>44103</v>
      </c>
    </row>
    <row r="514" spans="1:8" x14ac:dyDescent="0.25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  <c r="G514" s="47" t="str">
        <f t="shared" si="7"/>
        <v>0</v>
      </c>
      <c r="H514" s="53">
        <f>VLOOKUP(Cust_Ref,customerType,2,TRUE)</f>
        <v>44103</v>
      </c>
    </row>
    <row r="515" spans="1:8" x14ac:dyDescent="0.25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  <c r="G515" s="47" t="str">
        <f t="shared" ref="G515:G578" si="8">TRIM(VALUE(F515))</f>
        <v>2691.95</v>
      </c>
      <c r="H515" s="53">
        <f>VLOOKUP(Cust_Ref,customerType,2,TRUE)</f>
        <v>44089</v>
      </c>
    </row>
    <row r="516" spans="1:8" x14ac:dyDescent="0.25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  <c r="G516" s="47" t="str">
        <f t="shared" si="8"/>
        <v>0</v>
      </c>
      <c r="H516" s="53">
        <f>VLOOKUP(Cust_Ref,customerType,2,TRUE)</f>
        <v>44089</v>
      </c>
    </row>
    <row r="517" spans="1:8" x14ac:dyDescent="0.25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  <c r="G517" s="47" t="str">
        <f t="shared" si="8"/>
        <v>0</v>
      </c>
      <c r="H517" s="53">
        <f>VLOOKUP(Cust_Ref,customerType,2,TRUE)</f>
        <v>44089</v>
      </c>
    </row>
    <row r="518" spans="1:8" x14ac:dyDescent="0.25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  <c r="G518" s="47" t="str">
        <f t="shared" si="8"/>
        <v>21662.3</v>
      </c>
      <c r="H518" s="53">
        <f>VLOOKUP(Cust_Ref,customerType,2,TRUE)</f>
        <v>44103</v>
      </c>
    </row>
    <row r="519" spans="1:8" x14ac:dyDescent="0.25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  <c r="G519" s="47" t="str">
        <f t="shared" si="8"/>
        <v>0</v>
      </c>
      <c r="H519" s="53">
        <f>VLOOKUP(Cust_Ref,customerType,2,TRUE)</f>
        <v>44103</v>
      </c>
    </row>
    <row r="520" spans="1:8" x14ac:dyDescent="0.25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  <c r="G520" s="47" t="str">
        <f t="shared" si="8"/>
        <v>0</v>
      </c>
      <c r="H520" s="53">
        <f>VLOOKUP(Cust_Ref,customerType,2,TRUE)</f>
        <v>44103</v>
      </c>
    </row>
    <row r="521" spans="1:8" x14ac:dyDescent="0.25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  <c r="G521" s="47" t="str">
        <f t="shared" si="8"/>
        <v>5087</v>
      </c>
      <c r="H521" s="53">
        <f>VLOOKUP(Cust_Ref,customerType,2,TRUE)</f>
        <v>44047</v>
      </c>
    </row>
    <row r="522" spans="1:8" x14ac:dyDescent="0.25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  <c r="G522" s="47" t="str">
        <f t="shared" si="8"/>
        <v>1417</v>
      </c>
      <c r="H522" s="53">
        <f>VLOOKUP(Cust_Ref,customerType,2,TRUE)</f>
        <v>44047</v>
      </c>
    </row>
    <row r="523" spans="1:8" x14ac:dyDescent="0.25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  <c r="G523" s="47" t="str">
        <f t="shared" si="8"/>
        <v>0</v>
      </c>
      <c r="H523" s="53">
        <f>VLOOKUP(Cust_Ref,customerType,2,TRUE)</f>
        <v>44047</v>
      </c>
    </row>
    <row r="524" spans="1:8" x14ac:dyDescent="0.25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  <c r="G524" s="47" t="str">
        <f t="shared" si="8"/>
        <v>1736.99</v>
      </c>
      <c r="H524" s="53">
        <f>VLOOKUP(Cust_Ref,customerType,2,TRUE)</f>
        <v>44104</v>
      </c>
    </row>
    <row r="525" spans="1:8" x14ac:dyDescent="0.25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  <c r="G525" s="47" t="str">
        <f t="shared" si="8"/>
        <v>2943</v>
      </c>
      <c r="H525" s="53">
        <f>VLOOKUP(Cust_Ref,customerType,2,TRUE)</f>
        <v>44104</v>
      </c>
    </row>
    <row r="526" spans="1:8" x14ac:dyDescent="0.25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  <c r="G526" s="47" t="str">
        <f t="shared" si="8"/>
        <v>0</v>
      </c>
      <c r="H526" s="53">
        <f>VLOOKUP(Cust_Ref,customerType,2,TRUE)</f>
        <v>44104</v>
      </c>
    </row>
    <row r="527" spans="1:8" x14ac:dyDescent="0.25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  <c r="G527" s="47" t="str">
        <f t="shared" si="8"/>
        <v>4512.1</v>
      </c>
      <c r="H527" s="53">
        <f>VLOOKUP(Cust_Ref,customerType,2,TRUE)</f>
        <v>44069</v>
      </c>
    </row>
    <row r="528" spans="1:8" x14ac:dyDescent="0.25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  <c r="G528" s="47" t="str">
        <f t="shared" si="8"/>
        <v>664</v>
      </c>
      <c r="H528" s="53">
        <f>VLOOKUP(Cust_Ref,customerType,2,TRUE)</f>
        <v>44069</v>
      </c>
    </row>
    <row r="529" spans="1:8" x14ac:dyDescent="0.25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  <c r="G529" s="47" t="str">
        <f t="shared" si="8"/>
        <v>0</v>
      </c>
      <c r="H529" s="53">
        <f>VLOOKUP(Cust_Ref,customerType,2,TRUE)</f>
        <v>44069</v>
      </c>
    </row>
    <row r="530" spans="1:8" x14ac:dyDescent="0.25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  <c r="G530" s="47" t="str">
        <f t="shared" si="8"/>
        <v>6893.88</v>
      </c>
      <c r="H530" s="53">
        <f>VLOOKUP(Cust_Ref,customerType,2,TRUE)</f>
        <v>44109</v>
      </c>
    </row>
    <row r="531" spans="1:8" x14ac:dyDescent="0.25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  <c r="G531" s="47" t="str">
        <f t="shared" si="8"/>
        <v>1665</v>
      </c>
      <c r="H531" s="53">
        <f>VLOOKUP(Cust_Ref,customerType,2,TRUE)</f>
        <v>44109</v>
      </c>
    </row>
    <row r="532" spans="1:8" x14ac:dyDescent="0.25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  <c r="G532" s="47" t="str">
        <f t="shared" si="8"/>
        <v>0</v>
      </c>
      <c r="H532" s="53">
        <f>VLOOKUP(Cust_Ref,customerType,2,TRUE)</f>
        <v>44109</v>
      </c>
    </row>
    <row r="533" spans="1:8" x14ac:dyDescent="0.25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  <c r="G533" s="47" t="str">
        <f t="shared" si="8"/>
        <v>4538</v>
      </c>
      <c r="H533" s="53">
        <f>VLOOKUP(Cust_Ref,customerType,2,TRUE)</f>
        <v>44095</v>
      </c>
    </row>
    <row r="534" spans="1:8" x14ac:dyDescent="0.25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  <c r="G534" s="47" t="str">
        <f t="shared" si="8"/>
        <v>1775</v>
      </c>
      <c r="H534" s="53">
        <f>VLOOKUP(Cust_Ref,customerType,2,TRUE)</f>
        <v>44095</v>
      </c>
    </row>
    <row r="535" spans="1:8" x14ac:dyDescent="0.25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  <c r="G535" s="47" t="str">
        <f t="shared" si="8"/>
        <v>0</v>
      </c>
      <c r="H535" s="53">
        <f>VLOOKUP(Cust_Ref,customerType,2,TRUE)</f>
        <v>44095</v>
      </c>
    </row>
    <row r="536" spans="1:8" x14ac:dyDescent="0.25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  <c r="G536" s="47" t="str">
        <f t="shared" si="8"/>
        <v>797.46</v>
      </c>
      <c r="H536" s="53">
        <f>VLOOKUP(Cust_Ref,customerType,2,TRUE)</f>
        <v>44075</v>
      </c>
    </row>
    <row r="537" spans="1:8" x14ac:dyDescent="0.25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  <c r="G537" s="47" t="str">
        <f t="shared" si="8"/>
        <v>0</v>
      </c>
      <c r="H537" s="53">
        <f>VLOOKUP(Cust_Ref,customerType,2,TRUE)</f>
        <v>44075</v>
      </c>
    </row>
    <row r="538" spans="1:8" x14ac:dyDescent="0.25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  <c r="G538" s="47" t="str">
        <f t="shared" si="8"/>
        <v>0</v>
      </c>
      <c r="H538" s="53">
        <f>VLOOKUP(Cust_Ref,customerType,2,TRUE)</f>
        <v>44075</v>
      </c>
    </row>
    <row r="539" spans="1:8" x14ac:dyDescent="0.25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  <c r="G539" s="47" t="str">
        <f t="shared" si="8"/>
        <v>1743.94</v>
      </c>
      <c r="H539" s="53">
        <f>VLOOKUP(Cust_Ref,customerType,2,TRUE)</f>
        <v>44075</v>
      </c>
    </row>
    <row r="540" spans="1:8" x14ac:dyDescent="0.25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  <c r="G540" s="47" t="str">
        <f t="shared" si="8"/>
        <v>2637</v>
      </c>
      <c r="H540" s="53">
        <f>VLOOKUP(Cust_Ref,customerType,2,TRUE)</f>
        <v>44075</v>
      </c>
    </row>
    <row r="541" spans="1:8" x14ac:dyDescent="0.25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  <c r="G541" s="47" t="str">
        <f t="shared" si="8"/>
        <v>0</v>
      </c>
      <c r="H541" s="53">
        <f>VLOOKUP(Cust_Ref,customerType,2,TRUE)</f>
        <v>44075</v>
      </c>
    </row>
    <row r="542" spans="1:8" x14ac:dyDescent="0.25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  <c r="G542" s="47" t="str">
        <f t="shared" si="8"/>
        <v>471.95</v>
      </c>
      <c r="H542" s="53">
        <f>VLOOKUP(Cust_Ref,customerType,2,TRUE)</f>
        <v>44109</v>
      </c>
    </row>
    <row r="543" spans="1:8" x14ac:dyDescent="0.25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  <c r="G543" s="47" t="str">
        <f t="shared" si="8"/>
        <v>0</v>
      </c>
      <c r="H543" s="53">
        <f>VLOOKUP(Cust_Ref,customerType,2,TRUE)</f>
        <v>44109</v>
      </c>
    </row>
    <row r="544" spans="1:8" x14ac:dyDescent="0.25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  <c r="G544" s="47" t="str">
        <f t="shared" si="8"/>
        <v>0</v>
      </c>
      <c r="H544" s="53">
        <f>VLOOKUP(Cust_Ref,customerType,2,TRUE)</f>
        <v>44109</v>
      </c>
    </row>
    <row r="545" spans="1:8" x14ac:dyDescent="0.25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  <c r="G545" s="47" t="str">
        <f t="shared" si="8"/>
        <v>846.6</v>
      </c>
      <c r="H545" s="53">
        <f>VLOOKUP(Cust_Ref,customerType,2,TRUE)</f>
        <v>44088</v>
      </c>
    </row>
    <row r="546" spans="1:8" x14ac:dyDescent="0.25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  <c r="G546" s="47" t="str">
        <f t="shared" si="8"/>
        <v>0</v>
      </c>
      <c r="H546" s="53">
        <f>VLOOKUP(Cust_Ref,customerType,2,TRUE)</f>
        <v>44088</v>
      </c>
    </row>
    <row r="547" spans="1:8" x14ac:dyDescent="0.25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  <c r="G547" s="47" t="str">
        <f t="shared" si="8"/>
        <v>0</v>
      </c>
      <c r="H547" s="53">
        <f>VLOOKUP(Cust_Ref,customerType,2,TRUE)</f>
        <v>44088</v>
      </c>
    </row>
    <row r="548" spans="1:8" x14ac:dyDescent="0.25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  <c r="G548" s="47" t="str">
        <f t="shared" si="8"/>
        <v>2010.4</v>
      </c>
      <c r="H548" s="53">
        <f>VLOOKUP(Cust_Ref,customerType,2,TRUE)</f>
        <v>44069</v>
      </c>
    </row>
    <row r="549" spans="1:8" x14ac:dyDescent="0.25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  <c r="G549" s="47" t="str">
        <f t="shared" si="8"/>
        <v>201</v>
      </c>
      <c r="H549" s="53">
        <f>VLOOKUP(Cust_Ref,customerType,2,TRUE)</f>
        <v>44069</v>
      </c>
    </row>
    <row r="550" spans="1:8" x14ac:dyDescent="0.25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  <c r="G550" s="47" t="str">
        <f t="shared" si="8"/>
        <v>0</v>
      </c>
      <c r="H550" s="53">
        <f>VLOOKUP(Cust_Ref,customerType,2,TRUE)</f>
        <v>44069</v>
      </c>
    </row>
    <row r="551" spans="1:8" x14ac:dyDescent="0.25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  <c r="G551" s="47" t="str">
        <f t="shared" si="8"/>
        <v>4675</v>
      </c>
      <c r="H551" s="53">
        <f>VLOOKUP(Cust_Ref,customerType,2,TRUE)</f>
        <v>44068</v>
      </c>
    </row>
    <row r="552" spans="1:8" x14ac:dyDescent="0.25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  <c r="G552" s="47" t="str">
        <f t="shared" si="8"/>
        <v>0</v>
      </c>
      <c r="H552" s="53">
        <f>VLOOKUP(Cust_Ref,customerType,2,TRUE)</f>
        <v>44068</v>
      </c>
    </row>
    <row r="553" spans="1:8" x14ac:dyDescent="0.25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  <c r="G553" s="47" t="str">
        <f t="shared" si="8"/>
        <v>0</v>
      </c>
      <c r="H553" s="53">
        <f>VLOOKUP(Cust_Ref,customerType,2,TRUE)</f>
        <v>44068</v>
      </c>
    </row>
    <row r="554" spans="1:8" x14ac:dyDescent="0.25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  <c r="G554" s="47" t="str">
        <f t="shared" si="8"/>
        <v>7835.9</v>
      </c>
      <c r="H554" s="53">
        <f>VLOOKUP(Cust_Ref,customerType,2,TRUE)</f>
        <v>44109</v>
      </c>
    </row>
    <row r="555" spans="1:8" x14ac:dyDescent="0.25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  <c r="G555" s="47" t="str">
        <f t="shared" si="8"/>
        <v>0</v>
      </c>
      <c r="H555" s="53">
        <f>VLOOKUP(Cust_Ref,customerType,2,TRUE)</f>
        <v>44109</v>
      </c>
    </row>
    <row r="556" spans="1:8" x14ac:dyDescent="0.25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  <c r="G556" s="47" t="str">
        <f t="shared" si="8"/>
        <v>0</v>
      </c>
      <c r="H556" s="53">
        <f>VLOOKUP(Cust_Ref,customerType,2,TRUE)</f>
        <v>44109</v>
      </c>
    </row>
    <row r="557" spans="1:8" x14ac:dyDescent="0.25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  <c r="G557" s="47" t="str">
        <f t="shared" si="8"/>
        <v>4645.75</v>
      </c>
      <c r="H557" s="53">
        <f>VLOOKUP(Cust_Ref,customerType,2,TRUE)</f>
        <v>44083</v>
      </c>
    </row>
    <row r="558" spans="1:8" x14ac:dyDescent="0.25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  <c r="G558" s="47" t="str">
        <f t="shared" si="8"/>
        <v>1825</v>
      </c>
      <c r="H558" s="53">
        <f>VLOOKUP(Cust_Ref,customerType,2,TRUE)</f>
        <v>44083</v>
      </c>
    </row>
    <row r="559" spans="1:8" x14ac:dyDescent="0.25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  <c r="G559" s="47" t="str">
        <f t="shared" si="8"/>
        <v>0</v>
      </c>
      <c r="H559" s="53">
        <f>VLOOKUP(Cust_Ref,customerType,2,TRUE)</f>
        <v>44083</v>
      </c>
    </row>
    <row r="560" spans="1:8" x14ac:dyDescent="0.25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  <c r="G560" s="47" t="str">
        <f t="shared" si="8"/>
        <v>3354.52</v>
      </c>
      <c r="H560" s="53">
        <f>VLOOKUP(Cust_Ref,customerType,2,TRUE)</f>
        <v>44106</v>
      </c>
    </row>
    <row r="561" spans="1:8" x14ac:dyDescent="0.25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  <c r="G561" s="47" t="str">
        <f t="shared" si="8"/>
        <v>353</v>
      </c>
      <c r="H561" s="53">
        <f>VLOOKUP(Cust_Ref,customerType,2,TRUE)</f>
        <v>44106</v>
      </c>
    </row>
    <row r="562" spans="1:8" x14ac:dyDescent="0.25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  <c r="G562" s="47" t="str">
        <f t="shared" si="8"/>
        <v>0</v>
      </c>
      <c r="H562" s="53">
        <f>VLOOKUP(Cust_Ref,customerType,2,TRUE)</f>
        <v>44106</v>
      </c>
    </row>
    <row r="563" spans="1:8" x14ac:dyDescent="0.25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  <c r="G563" s="47" t="str">
        <f t="shared" si="8"/>
        <v>924</v>
      </c>
      <c r="H563" s="53">
        <f>VLOOKUP(Cust_Ref,customerType,2,TRUE)</f>
        <v>44067</v>
      </c>
    </row>
    <row r="564" spans="1:8" x14ac:dyDescent="0.25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  <c r="G564" s="47" t="str">
        <f t="shared" si="8"/>
        <v>0</v>
      </c>
      <c r="H564" s="53">
        <f>VLOOKUP(Cust_Ref,customerType,2,TRUE)</f>
        <v>44067</v>
      </c>
    </row>
    <row r="565" spans="1:8" x14ac:dyDescent="0.25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  <c r="G565" s="47" t="str">
        <f t="shared" si="8"/>
        <v>0</v>
      </c>
      <c r="H565" s="53">
        <f>VLOOKUP(Cust_Ref,customerType,2,TRUE)</f>
        <v>44067</v>
      </c>
    </row>
    <row r="566" spans="1:8" x14ac:dyDescent="0.25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  <c r="G566" s="47" t="str">
        <f t="shared" si="8"/>
        <v>5039</v>
      </c>
      <c r="H566" s="53">
        <f>VLOOKUP(Cust_Ref,customerType,2,TRUE)</f>
        <v>44061</v>
      </c>
    </row>
    <row r="567" spans="1:8" x14ac:dyDescent="0.25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  <c r="G567" s="47" t="str">
        <f t="shared" si="8"/>
        <v>2202</v>
      </c>
      <c r="H567" s="53">
        <f>VLOOKUP(Cust_Ref,customerType,2,TRUE)</f>
        <v>44061</v>
      </c>
    </row>
    <row r="568" spans="1:8" x14ac:dyDescent="0.25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  <c r="G568" s="47" t="str">
        <f t="shared" si="8"/>
        <v>0</v>
      </c>
      <c r="H568" s="53">
        <f>VLOOKUP(Cust_Ref,customerType,2,TRUE)</f>
        <v>44061</v>
      </c>
    </row>
    <row r="569" spans="1:8" x14ac:dyDescent="0.25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  <c r="G569" s="47" t="str">
        <f t="shared" si="8"/>
        <v>7081.99</v>
      </c>
      <c r="H569" s="53">
        <f>VLOOKUP(Cust_Ref,customerType,2,TRUE)</f>
        <v>44067</v>
      </c>
    </row>
    <row r="570" spans="1:8" x14ac:dyDescent="0.25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  <c r="G570" s="47" t="str">
        <f t="shared" si="8"/>
        <v>1319</v>
      </c>
      <c r="H570" s="53">
        <f>VLOOKUP(Cust_Ref,customerType,2,TRUE)</f>
        <v>44067</v>
      </c>
    </row>
    <row r="571" spans="1:8" x14ac:dyDescent="0.25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  <c r="G571" s="47" t="str">
        <f t="shared" si="8"/>
        <v>0</v>
      </c>
      <c r="H571" s="53">
        <f>VLOOKUP(Cust_Ref,customerType,2,TRUE)</f>
        <v>44067</v>
      </c>
    </row>
    <row r="572" spans="1:8" x14ac:dyDescent="0.25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  <c r="G572" s="47" t="str">
        <f t="shared" si="8"/>
        <v>3786.8</v>
      </c>
      <c r="H572" s="53">
        <f>VLOOKUP(Cust_Ref,customerType,2,TRUE)</f>
        <v>44067</v>
      </c>
    </row>
    <row r="573" spans="1:8" x14ac:dyDescent="0.25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  <c r="G573" s="47" t="str">
        <f t="shared" si="8"/>
        <v>1205</v>
      </c>
      <c r="H573" s="53">
        <f>VLOOKUP(Cust_Ref,customerType,2,TRUE)</f>
        <v>44067</v>
      </c>
    </row>
    <row r="574" spans="1:8" x14ac:dyDescent="0.25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  <c r="G574" s="47" t="str">
        <f t="shared" si="8"/>
        <v>0</v>
      </c>
      <c r="H574" s="53">
        <f>VLOOKUP(Cust_Ref,customerType,2,TRUE)</f>
        <v>44067</v>
      </c>
    </row>
    <row r="575" spans="1:8" x14ac:dyDescent="0.25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  <c r="G575" s="47" t="str">
        <f t="shared" si="8"/>
        <v>990.95</v>
      </c>
      <c r="H575" s="53">
        <f>VLOOKUP(Cust_Ref,customerType,2,TRUE)</f>
        <v>44067</v>
      </c>
    </row>
    <row r="576" spans="1:8" x14ac:dyDescent="0.25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  <c r="G576" s="47" t="str">
        <f t="shared" si="8"/>
        <v>0</v>
      </c>
      <c r="H576" s="53">
        <f>VLOOKUP(Cust_Ref,customerType,2,TRUE)</f>
        <v>44067</v>
      </c>
    </row>
    <row r="577" spans="1:8" x14ac:dyDescent="0.25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  <c r="G577" s="47" t="str">
        <f t="shared" si="8"/>
        <v>0</v>
      </c>
      <c r="H577" s="53">
        <f>VLOOKUP(Cust_Ref,customerType,2,TRUE)</f>
        <v>44067</v>
      </c>
    </row>
    <row r="578" spans="1:8" x14ac:dyDescent="0.25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  <c r="G578" s="47" t="str">
        <f t="shared" si="8"/>
        <v>348.95</v>
      </c>
      <c r="H578" s="53">
        <f>VLOOKUP(Cust_Ref,customerType,2,TRUE)</f>
        <v>44067</v>
      </c>
    </row>
    <row r="579" spans="1:8" x14ac:dyDescent="0.25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  <c r="G579" s="47" t="str">
        <f t="shared" ref="G579:G642" si="9">TRIM(VALUE(F579))</f>
        <v>0</v>
      </c>
      <c r="H579" s="53">
        <f>VLOOKUP(Cust_Ref,customerType,2,TRUE)</f>
        <v>44067</v>
      </c>
    </row>
    <row r="580" spans="1:8" x14ac:dyDescent="0.25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  <c r="G580" s="47" t="str">
        <f t="shared" si="9"/>
        <v>0</v>
      </c>
      <c r="H580" s="53">
        <f>VLOOKUP(Cust_Ref,customerType,2,TRUE)</f>
        <v>44067</v>
      </c>
    </row>
    <row r="581" spans="1:8" x14ac:dyDescent="0.25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  <c r="G581" s="47" t="str">
        <f t="shared" si="9"/>
        <v>5087</v>
      </c>
      <c r="H581" s="53">
        <f>VLOOKUP(Cust_Ref,customerType,2,TRUE)</f>
        <v>44067</v>
      </c>
    </row>
    <row r="582" spans="1:8" x14ac:dyDescent="0.25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  <c r="G582" s="47" t="str">
        <f t="shared" si="9"/>
        <v>101</v>
      </c>
      <c r="H582" s="53">
        <f>VLOOKUP(Cust_Ref,customerType,2,TRUE)</f>
        <v>44067</v>
      </c>
    </row>
    <row r="583" spans="1:8" x14ac:dyDescent="0.25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  <c r="G583" s="47" t="str">
        <f t="shared" si="9"/>
        <v>0</v>
      </c>
      <c r="H583" s="53">
        <f>VLOOKUP(Cust_Ref,customerType,2,TRUE)</f>
        <v>44067</v>
      </c>
    </row>
    <row r="584" spans="1:8" x14ac:dyDescent="0.25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  <c r="G584" s="47" t="str">
        <f t="shared" si="9"/>
        <v>9304.03</v>
      </c>
      <c r="H584" s="53">
        <f>VLOOKUP(Cust_Ref,customerType,2,TRUE)</f>
        <v>44067</v>
      </c>
    </row>
    <row r="585" spans="1:8" x14ac:dyDescent="0.25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  <c r="G585" s="47" t="str">
        <f t="shared" si="9"/>
        <v>2970</v>
      </c>
      <c r="H585" s="53">
        <f>VLOOKUP(Cust_Ref,customerType,2,TRUE)</f>
        <v>44067</v>
      </c>
    </row>
    <row r="586" spans="1:8" x14ac:dyDescent="0.25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  <c r="G586" s="47" t="str">
        <f t="shared" si="9"/>
        <v>0</v>
      </c>
      <c r="H586" s="53">
        <f>VLOOKUP(Cust_Ref,customerType,2,TRUE)</f>
        <v>44067</v>
      </c>
    </row>
    <row r="587" spans="1:8" x14ac:dyDescent="0.25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  <c r="G587" s="47" t="str">
        <f t="shared" si="9"/>
        <v>4285.98</v>
      </c>
      <c r="H587" s="53">
        <f>VLOOKUP(Cust_Ref,customerType,2,TRUE)</f>
        <v>44067</v>
      </c>
    </row>
    <row r="588" spans="1:8" x14ac:dyDescent="0.25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  <c r="G588" s="47" t="str">
        <f t="shared" si="9"/>
        <v>769</v>
      </c>
      <c r="H588" s="53">
        <f>VLOOKUP(Cust_Ref,customerType,2,TRUE)</f>
        <v>44067</v>
      </c>
    </row>
    <row r="589" spans="1:8" x14ac:dyDescent="0.25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  <c r="G589" s="47" t="str">
        <f t="shared" si="9"/>
        <v>0</v>
      </c>
      <c r="H589" s="53">
        <f>VLOOKUP(Cust_Ref,customerType,2,TRUE)</f>
        <v>44067</v>
      </c>
    </row>
    <row r="590" spans="1:8" x14ac:dyDescent="0.25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  <c r="G590" s="47" t="str">
        <f t="shared" si="9"/>
        <v>7883.5</v>
      </c>
      <c r="H590" s="53">
        <f>VLOOKUP(Cust_Ref,customerType,2,TRUE)</f>
        <v>44067</v>
      </c>
    </row>
    <row r="591" spans="1:8" x14ac:dyDescent="0.25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  <c r="G591" s="47" t="str">
        <f t="shared" si="9"/>
        <v>0</v>
      </c>
      <c r="H591" s="53">
        <f>VLOOKUP(Cust_Ref,customerType,2,TRUE)</f>
        <v>44067</v>
      </c>
    </row>
    <row r="592" spans="1:8" x14ac:dyDescent="0.25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  <c r="G592" s="47" t="str">
        <f t="shared" si="9"/>
        <v>0</v>
      </c>
      <c r="H592" s="53">
        <f>VLOOKUP(Cust_Ref,customerType,2,TRUE)</f>
        <v>44067</v>
      </c>
    </row>
    <row r="593" spans="1:8" x14ac:dyDescent="0.25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  <c r="G593" s="47" t="str">
        <f t="shared" si="9"/>
        <v>5203</v>
      </c>
      <c r="H593" s="53">
        <f>VLOOKUP(Cust_Ref,customerType,2,TRUE)</f>
        <v>44067</v>
      </c>
    </row>
    <row r="594" spans="1:8" x14ac:dyDescent="0.25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  <c r="G594" s="47" t="str">
        <f t="shared" si="9"/>
        <v>489</v>
      </c>
      <c r="H594" s="53">
        <f>VLOOKUP(Cust_Ref,customerType,2,TRUE)</f>
        <v>44067</v>
      </c>
    </row>
    <row r="595" spans="1:8" x14ac:dyDescent="0.25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  <c r="G595" s="47" t="str">
        <f t="shared" si="9"/>
        <v>0</v>
      </c>
      <c r="H595" s="53">
        <f>VLOOKUP(Cust_Ref,customerType,2,TRUE)</f>
        <v>44067</v>
      </c>
    </row>
    <row r="596" spans="1:8" x14ac:dyDescent="0.25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  <c r="G596" s="47" t="str">
        <f t="shared" si="9"/>
        <v>9874.04</v>
      </c>
      <c r="H596" s="53">
        <f>VLOOKUP(Cust_Ref,customerType,2,TRUE)</f>
        <v>44062</v>
      </c>
    </row>
    <row r="597" spans="1:8" x14ac:dyDescent="0.25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  <c r="G597" s="47" t="str">
        <f t="shared" si="9"/>
        <v>1043</v>
      </c>
      <c r="H597" s="53">
        <f>VLOOKUP(Cust_Ref,customerType,2,TRUE)</f>
        <v>44062</v>
      </c>
    </row>
    <row r="598" spans="1:8" x14ac:dyDescent="0.25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  <c r="G598" s="47" t="str">
        <f t="shared" si="9"/>
        <v>0</v>
      </c>
      <c r="H598" s="53">
        <f>VLOOKUP(Cust_Ref,customerType,2,TRUE)</f>
        <v>44062</v>
      </c>
    </row>
    <row r="599" spans="1:8" x14ac:dyDescent="0.25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  <c r="G599" s="47" t="str">
        <f t="shared" si="9"/>
        <v>3296.55</v>
      </c>
      <c r="H599" s="53">
        <f>VLOOKUP(Cust_Ref,customerType,2,TRUE)</f>
        <v>44095</v>
      </c>
    </row>
    <row r="600" spans="1:8" x14ac:dyDescent="0.25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  <c r="G600" s="47" t="str">
        <f t="shared" si="9"/>
        <v>0</v>
      </c>
      <c r="H600" s="53">
        <f>VLOOKUP(Cust_Ref,customerType,2,TRUE)</f>
        <v>44095</v>
      </c>
    </row>
    <row r="601" spans="1:8" x14ac:dyDescent="0.25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  <c r="G601" s="47" t="str">
        <f t="shared" si="9"/>
        <v>0</v>
      </c>
      <c r="H601" s="53">
        <f>VLOOKUP(Cust_Ref,customerType,2,TRUE)</f>
        <v>44095</v>
      </c>
    </row>
    <row r="602" spans="1:8" x14ac:dyDescent="0.25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  <c r="G602" s="47" t="str">
        <f t="shared" si="9"/>
        <v>4281.6</v>
      </c>
      <c r="H602" s="53">
        <f>VLOOKUP(Cust_Ref,customerType,2,TRUE)</f>
        <v>44099</v>
      </c>
    </row>
    <row r="603" spans="1:8" x14ac:dyDescent="0.25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  <c r="G603" s="47" t="str">
        <f t="shared" si="9"/>
        <v>1138</v>
      </c>
      <c r="H603" s="53">
        <f>VLOOKUP(Cust_Ref,customerType,2,TRUE)</f>
        <v>44099</v>
      </c>
    </row>
    <row r="604" spans="1:8" x14ac:dyDescent="0.25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  <c r="G604" s="47" t="str">
        <f t="shared" si="9"/>
        <v>0</v>
      </c>
      <c r="H604" s="53">
        <f>VLOOKUP(Cust_Ref,customerType,2,TRUE)</f>
        <v>44099</v>
      </c>
    </row>
    <row r="605" spans="1:8" x14ac:dyDescent="0.25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  <c r="G605" s="47" t="str">
        <f t="shared" si="9"/>
        <v>4214.43</v>
      </c>
      <c r="H605" s="53">
        <f>VLOOKUP(Cust_Ref,customerType,2,TRUE)</f>
        <v>44074</v>
      </c>
    </row>
    <row r="606" spans="1:8" x14ac:dyDescent="0.25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  <c r="G606" s="47" t="str">
        <f t="shared" si="9"/>
        <v>1125</v>
      </c>
      <c r="H606" s="53">
        <f>VLOOKUP(Cust_Ref,customerType,2,TRUE)</f>
        <v>44074</v>
      </c>
    </row>
    <row r="607" spans="1:8" x14ac:dyDescent="0.25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  <c r="G607" s="47" t="str">
        <f t="shared" si="9"/>
        <v>0</v>
      </c>
      <c r="H607" s="53">
        <f>VLOOKUP(Cust_Ref,customerType,2,TRUE)</f>
        <v>44074</v>
      </c>
    </row>
    <row r="608" spans="1:8" x14ac:dyDescent="0.25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  <c r="G608" s="47" t="str">
        <f t="shared" si="9"/>
        <v>1565.95</v>
      </c>
      <c r="H608" s="53">
        <f>VLOOKUP(Cust_Ref,customerType,2,TRUE)</f>
        <v>44096</v>
      </c>
    </row>
    <row r="609" spans="1:8" x14ac:dyDescent="0.25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  <c r="G609" s="47" t="str">
        <f t="shared" si="9"/>
        <v>0</v>
      </c>
      <c r="H609" s="53">
        <f>VLOOKUP(Cust_Ref,customerType,2,TRUE)</f>
        <v>44096</v>
      </c>
    </row>
    <row r="610" spans="1:8" x14ac:dyDescent="0.25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  <c r="G610" s="47" t="str">
        <f t="shared" si="9"/>
        <v>0</v>
      </c>
      <c r="H610" s="53">
        <f>VLOOKUP(Cust_Ref,customerType,2,TRUE)</f>
        <v>44096</v>
      </c>
    </row>
    <row r="611" spans="1:8" x14ac:dyDescent="0.25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  <c r="G611" s="47" t="str">
        <f t="shared" si="9"/>
        <v>3337.73</v>
      </c>
      <c r="H611" s="53">
        <f>VLOOKUP(Cust_Ref,customerType,2,TRUE)</f>
        <v>44050</v>
      </c>
    </row>
    <row r="612" spans="1:8" x14ac:dyDescent="0.25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  <c r="G612" s="47" t="str">
        <f t="shared" si="9"/>
        <v>2700</v>
      </c>
      <c r="H612" s="53">
        <f>VLOOKUP(Cust_Ref,customerType,2,TRUE)</f>
        <v>44050</v>
      </c>
    </row>
    <row r="613" spans="1:8" x14ac:dyDescent="0.25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  <c r="G613" s="47" t="str">
        <f t="shared" si="9"/>
        <v>0</v>
      </c>
      <c r="H613" s="53">
        <f>VLOOKUP(Cust_Ref,customerType,2,TRUE)</f>
        <v>44050</v>
      </c>
    </row>
    <row r="614" spans="1:8" x14ac:dyDescent="0.25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  <c r="G614" s="47" t="str">
        <f t="shared" si="9"/>
        <v>6205.95</v>
      </c>
      <c r="H614" s="53">
        <f>VLOOKUP(Cust_Ref,customerType,2,TRUE)</f>
        <v>44061</v>
      </c>
    </row>
    <row r="615" spans="1:8" x14ac:dyDescent="0.25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  <c r="G615" s="47" t="str">
        <f t="shared" si="9"/>
        <v>1564</v>
      </c>
      <c r="H615" s="53">
        <f>VLOOKUP(Cust_Ref,customerType,2,TRUE)</f>
        <v>44061</v>
      </c>
    </row>
    <row r="616" spans="1:8" x14ac:dyDescent="0.25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  <c r="G616" s="47" t="str">
        <f t="shared" si="9"/>
        <v>0</v>
      </c>
      <c r="H616" s="53">
        <f>VLOOKUP(Cust_Ref,customerType,2,TRUE)</f>
        <v>44061</v>
      </c>
    </row>
    <row r="617" spans="1:8" x14ac:dyDescent="0.25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  <c r="G617" s="47" t="str">
        <f t="shared" si="9"/>
        <v>19752.52</v>
      </c>
      <c r="H617" s="53">
        <f>VLOOKUP(Cust_Ref,customerType,2,TRUE)</f>
        <v>44071</v>
      </c>
    </row>
    <row r="618" spans="1:8" x14ac:dyDescent="0.25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  <c r="G618" s="47" t="str">
        <f t="shared" si="9"/>
        <v>0</v>
      </c>
      <c r="H618" s="53">
        <f>VLOOKUP(Cust_Ref,customerType,2,TRUE)</f>
        <v>44071</v>
      </c>
    </row>
    <row r="619" spans="1:8" x14ac:dyDescent="0.25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  <c r="G619" s="47" t="str">
        <f t="shared" si="9"/>
        <v>0</v>
      </c>
      <c r="H619" s="53">
        <f>VLOOKUP(Cust_Ref,customerType,2,TRUE)</f>
        <v>44071</v>
      </c>
    </row>
    <row r="620" spans="1:8" x14ac:dyDescent="0.25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  <c r="G620" s="47" t="str">
        <f t="shared" si="9"/>
        <v>3230</v>
      </c>
      <c r="H620" s="53">
        <f>VLOOKUP(Cust_Ref,customerType,2,TRUE)</f>
        <v>44105</v>
      </c>
    </row>
    <row r="621" spans="1:8" x14ac:dyDescent="0.25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  <c r="G621" s="47" t="str">
        <f t="shared" si="9"/>
        <v>665</v>
      </c>
      <c r="H621" s="53">
        <f>VLOOKUP(Cust_Ref,customerType,2,TRUE)</f>
        <v>44105</v>
      </c>
    </row>
    <row r="622" spans="1:8" x14ac:dyDescent="0.25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  <c r="G622" s="47" t="str">
        <f t="shared" si="9"/>
        <v>0</v>
      </c>
      <c r="H622" s="53">
        <f>VLOOKUP(Cust_Ref,customerType,2,TRUE)</f>
        <v>44105</v>
      </c>
    </row>
    <row r="623" spans="1:8" x14ac:dyDescent="0.25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  <c r="G623" s="47" t="str">
        <f t="shared" si="9"/>
        <v>629</v>
      </c>
      <c r="H623" s="53">
        <f>VLOOKUP(Cust_Ref,customerType,2,TRUE)</f>
        <v>44084</v>
      </c>
    </row>
    <row r="624" spans="1:8" x14ac:dyDescent="0.25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  <c r="G624" s="47" t="str">
        <f t="shared" si="9"/>
        <v>0</v>
      </c>
      <c r="H624" s="53">
        <f>VLOOKUP(Cust_Ref,customerType,2,TRUE)</f>
        <v>44084</v>
      </c>
    </row>
    <row r="625" spans="1:8" x14ac:dyDescent="0.25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  <c r="G625" s="47" t="str">
        <f t="shared" si="9"/>
        <v>0</v>
      </c>
      <c r="H625" s="53">
        <f>VLOOKUP(Cust_Ref,customerType,2,TRUE)</f>
        <v>44084</v>
      </c>
    </row>
    <row r="626" spans="1:8" x14ac:dyDescent="0.25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  <c r="G626" s="47" t="str">
        <f t="shared" si="9"/>
        <v>3582.04</v>
      </c>
      <c r="H626" s="53">
        <f>VLOOKUP(Cust_Ref,customerType,2,TRUE)</f>
        <v>44054</v>
      </c>
    </row>
    <row r="627" spans="1:8" x14ac:dyDescent="0.25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  <c r="G627" s="47" t="str">
        <f t="shared" si="9"/>
        <v>0</v>
      </c>
      <c r="H627" s="53">
        <f>VLOOKUP(Cust_Ref,customerType,2,TRUE)</f>
        <v>44054</v>
      </c>
    </row>
    <row r="628" spans="1:8" x14ac:dyDescent="0.25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  <c r="G628" s="47" t="str">
        <f t="shared" si="9"/>
        <v>0</v>
      </c>
      <c r="H628" s="53">
        <f>VLOOKUP(Cust_Ref,customerType,2,TRUE)</f>
        <v>44054</v>
      </c>
    </row>
    <row r="629" spans="1:8" x14ac:dyDescent="0.25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  <c r="G629" s="47" t="str">
        <f t="shared" si="9"/>
        <v>581.09</v>
      </c>
      <c r="H629" s="53">
        <f>VLOOKUP(Cust_Ref,customerType,2,TRUE)</f>
        <v>44103</v>
      </c>
    </row>
    <row r="630" spans="1:8" x14ac:dyDescent="0.25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  <c r="G630" s="47" t="str">
        <f t="shared" si="9"/>
        <v>0</v>
      </c>
      <c r="H630" s="53">
        <f>VLOOKUP(Cust_Ref,customerType,2,TRUE)</f>
        <v>44103</v>
      </c>
    </row>
    <row r="631" spans="1:8" x14ac:dyDescent="0.25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  <c r="G631" s="47" t="str">
        <f t="shared" si="9"/>
        <v>0</v>
      </c>
      <c r="H631" s="53">
        <f>VLOOKUP(Cust_Ref,customerType,2,TRUE)</f>
        <v>44103</v>
      </c>
    </row>
    <row r="632" spans="1:8" x14ac:dyDescent="0.25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  <c r="G632" s="47" t="str">
        <f t="shared" si="9"/>
        <v>250</v>
      </c>
      <c r="H632" s="53">
        <f>VLOOKUP(Cust_Ref,customerType,2,TRUE)</f>
        <v>44068</v>
      </c>
    </row>
    <row r="633" spans="1:8" x14ac:dyDescent="0.25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  <c r="G633" s="47" t="str">
        <f t="shared" si="9"/>
        <v>0</v>
      </c>
      <c r="H633" s="53">
        <f>VLOOKUP(Cust_Ref,customerType,2,TRUE)</f>
        <v>44068</v>
      </c>
    </row>
    <row r="634" spans="1:8" x14ac:dyDescent="0.25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  <c r="G634" s="47" t="str">
        <f t="shared" si="9"/>
        <v>0</v>
      </c>
      <c r="H634" s="53">
        <f>VLOOKUP(Cust_Ref,customerType,2,TRUE)</f>
        <v>44068</v>
      </c>
    </row>
    <row r="635" spans="1:8" x14ac:dyDescent="0.25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  <c r="G635" s="47" t="str">
        <f t="shared" si="9"/>
        <v>5228</v>
      </c>
      <c r="H635" s="53">
        <f>VLOOKUP(Cust_Ref,customerType,2,TRUE)</f>
        <v>44063</v>
      </c>
    </row>
    <row r="636" spans="1:8" x14ac:dyDescent="0.25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  <c r="G636" s="47" t="str">
        <f t="shared" si="9"/>
        <v>280</v>
      </c>
      <c r="H636" s="53">
        <f>VLOOKUP(Cust_Ref,customerType,2,TRUE)</f>
        <v>44063</v>
      </c>
    </row>
    <row r="637" spans="1:8" x14ac:dyDescent="0.25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  <c r="G637" s="47" t="str">
        <f t="shared" si="9"/>
        <v>0</v>
      </c>
      <c r="H637" s="53">
        <f>VLOOKUP(Cust_Ref,customerType,2,TRUE)</f>
        <v>44063</v>
      </c>
    </row>
    <row r="638" spans="1:8" x14ac:dyDescent="0.25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  <c r="G638" s="47" t="str">
        <f t="shared" si="9"/>
        <v>250</v>
      </c>
      <c r="H638" s="53">
        <f>VLOOKUP(Cust_Ref,customerType,2,TRUE)</f>
        <v>44043</v>
      </c>
    </row>
    <row r="639" spans="1:8" x14ac:dyDescent="0.25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  <c r="G639" s="47" t="str">
        <f t="shared" si="9"/>
        <v>0</v>
      </c>
      <c r="H639" s="53">
        <f>VLOOKUP(Cust_Ref,customerType,2,TRUE)</f>
        <v>44043</v>
      </c>
    </row>
    <row r="640" spans="1:8" x14ac:dyDescent="0.25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  <c r="G640" s="47" t="str">
        <f t="shared" si="9"/>
        <v>0</v>
      </c>
      <c r="H640" s="53">
        <f>VLOOKUP(Cust_Ref,customerType,2,TRUE)</f>
        <v>44043</v>
      </c>
    </row>
    <row r="641" spans="1:8" x14ac:dyDescent="0.25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  <c r="G641" s="47" t="str">
        <f t="shared" si="9"/>
        <v>9741.35</v>
      </c>
      <c r="H641" s="53">
        <f>VLOOKUP(Cust_Ref,customerType,2,TRUE)</f>
        <v>44090</v>
      </c>
    </row>
    <row r="642" spans="1:8" x14ac:dyDescent="0.25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  <c r="G642" s="47" t="str">
        <f t="shared" si="9"/>
        <v>0</v>
      </c>
      <c r="H642" s="53">
        <f>VLOOKUP(Cust_Ref,customerType,2,TRUE)</f>
        <v>44090</v>
      </c>
    </row>
    <row r="643" spans="1:8" x14ac:dyDescent="0.25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  <c r="G643" s="47" t="str">
        <f t="shared" ref="G643:G706" si="10">TRIM(VALUE(F643))</f>
        <v>0</v>
      </c>
      <c r="H643" s="53">
        <f>VLOOKUP(Cust_Ref,customerType,2,TRUE)</f>
        <v>44090</v>
      </c>
    </row>
    <row r="644" spans="1:8" x14ac:dyDescent="0.25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  <c r="G644" s="47" t="str">
        <f t="shared" si="10"/>
        <v>9175.25</v>
      </c>
      <c r="H644" s="53">
        <f>VLOOKUP(Cust_Ref,customerType,2,TRUE)</f>
        <v>44083</v>
      </c>
    </row>
    <row r="645" spans="1:8" x14ac:dyDescent="0.25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  <c r="G645" s="47" t="str">
        <f t="shared" si="10"/>
        <v>2021</v>
      </c>
      <c r="H645" s="53">
        <f>VLOOKUP(Cust_Ref,customerType,2,TRUE)</f>
        <v>44083</v>
      </c>
    </row>
    <row r="646" spans="1:8" x14ac:dyDescent="0.25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  <c r="G646" s="47" t="str">
        <f t="shared" si="10"/>
        <v>0</v>
      </c>
      <c r="H646" s="53">
        <f>VLOOKUP(Cust_Ref,customerType,2,TRUE)</f>
        <v>44083</v>
      </c>
    </row>
    <row r="647" spans="1:8" x14ac:dyDescent="0.25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  <c r="G647" s="47" t="str">
        <f t="shared" si="10"/>
        <v>5372.3</v>
      </c>
      <c r="H647" s="53">
        <f>VLOOKUP(Cust_Ref,customerType,2,TRUE)</f>
        <v>44046</v>
      </c>
    </row>
    <row r="648" spans="1:8" x14ac:dyDescent="0.25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  <c r="G648" s="47" t="str">
        <f t="shared" si="10"/>
        <v>2365</v>
      </c>
      <c r="H648" s="53">
        <f>VLOOKUP(Cust_Ref,customerType,2,TRUE)</f>
        <v>44046</v>
      </c>
    </row>
    <row r="649" spans="1:8" x14ac:dyDescent="0.25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  <c r="G649" s="47" t="str">
        <f t="shared" si="10"/>
        <v>0</v>
      </c>
      <c r="H649" s="53">
        <f>VLOOKUP(Cust_Ref,customerType,2,TRUE)</f>
        <v>44046</v>
      </c>
    </row>
    <row r="650" spans="1:8" x14ac:dyDescent="0.25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  <c r="G650" s="47" t="str">
        <f t="shared" si="10"/>
        <v>846.35</v>
      </c>
      <c r="H650" s="53">
        <f>VLOOKUP(Cust_Ref,customerType,2,TRUE)</f>
        <v>44069</v>
      </c>
    </row>
    <row r="651" spans="1:8" x14ac:dyDescent="0.25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  <c r="G651" s="47" t="str">
        <f t="shared" si="10"/>
        <v>0</v>
      </c>
      <c r="H651" s="53">
        <f>VLOOKUP(Cust_Ref,customerType,2,TRUE)</f>
        <v>44069</v>
      </c>
    </row>
    <row r="652" spans="1:8" x14ac:dyDescent="0.25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  <c r="G652" s="47" t="str">
        <f t="shared" si="10"/>
        <v>0</v>
      </c>
      <c r="H652" s="53">
        <f>VLOOKUP(Cust_Ref,customerType,2,TRUE)</f>
        <v>44069</v>
      </c>
    </row>
    <row r="653" spans="1:8" x14ac:dyDescent="0.25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  <c r="G653" s="47" t="str">
        <f t="shared" si="10"/>
        <v>5228</v>
      </c>
      <c r="H653" s="53">
        <f>VLOOKUP(Cust_Ref,customerType,2,TRUE)</f>
        <v>44063</v>
      </c>
    </row>
    <row r="654" spans="1:8" x14ac:dyDescent="0.25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  <c r="G654" s="47" t="str">
        <f t="shared" si="10"/>
        <v>2954</v>
      </c>
      <c r="H654" s="53">
        <f>VLOOKUP(Cust_Ref,customerType,2,TRUE)</f>
        <v>44063</v>
      </c>
    </row>
    <row r="655" spans="1:8" x14ac:dyDescent="0.25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  <c r="G655" s="47" t="str">
        <f t="shared" si="10"/>
        <v>0</v>
      </c>
      <c r="H655" s="53">
        <f>VLOOKUP(Cust_Ref,customerType,2,TRUE)</f>
        <v>44063</v>
      </c>
    </row>
    <row r="656" spans="1:8" x14ac:dyDescent="0.25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  <c r="G656" s="47" t="str">
        <f t="shared" si="10"/>
        <v>1353</v>
      </c>
      <c r="H656" s="53">
        <f>VLOOKUP(Cust_Ref,customerType,2,TRUE)</f>
        <v>44061</v>
      </c>
    </row>
    <row r="657" spans="1:8" x14ac:dyDescent="0.25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  <c r="G657" s="47" t="str">
        <f t="shared" si="10"/>
        <v>0</v>
      </c>
      <c r="H657" s="53">
        <f>VLOOKUP(Cust_Ref,customerType,2,TRUE)</f>
        <v>44061</v>
      </c>
    </row>
    <row r="658" spans="1:8" x14ac:dyDescent="0.25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  <c r="G658" s="47" t="str">
        <f t="shared" si="10"/>
        <v>0</v>
      </c>
      <c r="H658" s="53">
        <f>VLOOKUP(Cust_Ref,customerType,2,TRUE)</f>
        <v>44061</v>
      </c>
    </row>
    <row r="659" spans="1:8" x14ac:dyDescent="0.25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  <c r="G659" s="47" t="str">
        <f t="shared" si="10"/>
        <v>5228</v>
      </c>
      <c r="H659" s="53">
        <f>VLOOKUP(Cust_Ref,customerType,2,TRUE)</f>
        <v>44060</v>
      </c>
    </row>
    <row r="660" spans="1:8" x14ac:dyDescent="0.25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  <c r="G660" s="47" t="str">
        <f t="shared" si="10"/>
        <v>2132</v>
      </c>
      <c r="H660" s="53">
        <f>VLOOKUP(Cust_Ref,customerType,2,TRUE)</f>
        <v>44060</v>
      </c>
    </row>
    <row r="661" spans="1:8" x14ac:dyDescent="0.25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  <c r="G661" s="47" t="str">
        <f t="shared" si="10"/>
        <v>0</v>
      </c>
      <c r="H661" s="53">
        <f>VLOOKUP(Cust_Ref,customerType,2,TRUE)</f>
        <v>44060</v>
      </c>
    </row>
    <row r="662" spans="1:8" x14ac:dyDescent="0.25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  <c r="G662" s="47" t="str">
        <f t="shared" si="10"/>
        <v>5228</v>
      </c>
      <c r="H662" s="53">
        <f>VLOOKUP(Cust_Ref,customerType,2,TRUE)</f>
        <v>44089</v>
      </c>
    </row>
    <row r="663" spans="1:8" x14ac:dyDescent="0.25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  <c r="G663" s="47" t="str">
        <f t="shared" si="10"/>
        <v>1618</v>
      </c>
      <c r="H663" s="53">
        <f>VLOOKUP(Cust_Ref,customerType,2,TRUE)</f>
        <v>44089</v>
      </c>
    </row>
    <row r="664" spans="1:8" x14ac:dyDescent="0.25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  <c r="G664" s="47" t="str">
        <f t="shared" si="10"/>
        <v>0</v>
      </c>
      <c r="H664" s="53">
        <f>VLOOKUP(Cust_Ref,customerType,2,TRUE)</f>
        <v>44089</v>
      </c>
    </row>
    <row r="665" spans="1:8" x14ac:dyDescent="0.25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  <c r="G665" s="47" t="str">
        <f t="shared" si="10"/>
        <v>597.65</v>
      </c>
      <c r="H665" s="53">
        <f>VLOOKUP(Cust_Ref,customerType,2,TRUE)</f>
        <v>44098</v>
      </c>
    </row>
    <row r="666" spans="1:8" x14ac:dyDescent="0.25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  <c r="G666" s="47" t="str">
        <f t="shared" si="10"/>
        <v>0</v>
      </c>
      <c r="H666" s="53">
        <f>VLOOKUP(Cust_Ref,customerType,2,TRUE)</f>
        <v>44098</v>
      </c>
    </row>
    <row r="667" spans="1:8" x14ac:dyDescent="0.25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  <c r="G667" s="47" t="str">
        <f t="shared" si="10"/>
        <v>0</v>
      </c>
      <c r="H667" s="53">
        <f>VLOOKUP(Cust_Ref,customerType,2,TRUE)</f>
        <v>44098</v>
      </c>
    </row>
    <row r="668" spans="1:8" x14ac:dyDescent="0.25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  <c r="G668" s="47" t="str">
        <f t="shared" si="10"/>
        <v>5017.5</v>
      </c>
      <c r="H668" s="53">
        <f>VLOOKUP(Cust_Ref,customerType,2,TRUE)</f>
        <v>44062</v>
      </c>
    </row>
    <row r="669" spans="1:8" x14ac:dyDescent="0.25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  <c r="G669" s="47" t="str">
        <f t="shared" si="10"/>
        <v>708</v>
      </c>
      <c r="H669" s="53">
        <f>VLOOKUP(Cust_Ref,customerType,2,TRUE)</f>
        <v>44062</v>
      </c>
    </row>
    <row r="670" spans="1:8" x14ac:dyDescent="0.25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  <c r="G670" s="47" t="str">
        <f t="shared" si="10"/>
        <v>0</v>
      </c>
      <c r="H670" s="53">
        <f>VLOOKUP(Cust_Ref,customerType,2,TRUE)</f>
        <v>44062</v>
      </c>
    </row>
    <row r="671" spans="1:8" x14ac:dyDescent="0.25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  <c r="G671" s="47" t="str">
        <f t="shared" si="10"/>
        <v>5087</v>
      </c>
      <c r="H671" s="53">
        <f>VLOOKUP(Cust_Ref,customerType,2,TRUE)</f>
        <v>44098</v>
      </c>
    </row>
    <row r="672" spans="1:8" x14ac:dyDescent="0.25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  <c r="G672" s="47" t="str">
        <f t="shared" si="10"/>
        <v>1808</v>
      </c>
      <c r="H672" s="53">
        <f>VLOOKUP(Cust_Ref,customerType,2,TRUE)</f>
        <v>44098</v>
      </c>
    </row>
    <row r="673" spans="1:8" x14ac:dyDescent="0.25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  <c r="G673" s="47" t="str">
        <f t="shared" si="10"/>
        <v>0</v>
      </c>
      <c r="H673" s="53">
        <f>VLOOKUP(Cust_Ref,customerType,2,TRUE)</f>
        <v>44098</v>
      </c>
    </row>
    <row r="674" spans="1:8" x14ac:dyDescent="0.25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  <c r="G674" s="47" t="str">
        <f t="shared" si="10"/>
        <v>5639.75</v>
      </c>
      <c r="H674" s="53">
        <f>VLOOKUP(Cust_Ref,customerType,2,TRUE)</f>
        <v>44098</v>
      </c>
    </row>
    <row r="675" spans="1:8" x14ac:dyDescent="0.25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  <c r="G675" s="47" t="str">
        <f t="shared" si="10"/>
        <v>2357</v>
      </c>
      <c r="H675" s="53">
        <f>VLOOKUP(Cust_Ref,customerType,2,TRUE)</f>
        <v>44098</v>
      </c>
    </row>
    <row r="676" spans="1:8" x14ac:dyDescent="0.25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  <c r="G676" s="47" t="str">
        <f t="shared" si="10"/>
        <v>0</v>
      </c>
      <c r="H676" s="53">
        <f>VLOOKUP(Cust_Ref,customerType,2,TRUE)</f>
        <v>44098</v>
      </c>
    </row>
    <row r="677" spans="1:8" x14ac:dyDescent="0.25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  <c r="G677" s="47" t="str">
        <f t="shared" si="10"/>
        <v>1300.95</v>
      </c>
      <c r="H677" s="53">
        <f>VLOOKUP(Cust_Ref,customerType,2,TRUE)</f>
        <v>44098</v>
      </c>
    </row>
    <row r="678" spans="1:8" x14ac:dyDescent="0.25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  <c r="G678" s="47" t="str">
        <f t="shared" si="10"/>
        <v>0</v>
      </c>
      <c r="H678" s="53">
        <f>VLOOKUP(Cust_Ref,customerType,2,TRUE)</f>
        <v>44098</v>
      </c>
    </row>
    <row r="679" spans="1:8" x14ac:dyDescent="0.25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  <c r="G679" s="47" t="str">
        <f t="shared" si="10"/>
        <v>0</v>
      </c>
      <c r="H679" s="53">
        <f>VLOOKUP(Cust_Ref,customerType,2,TRUE)</f>
        <v>44098</v>
      </c>
    </row>
    <row r="680" spans="1:8" x14ac:dyDescent="0.25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  <c r="G680" s="47" t="str">
        <f t="shared" si="10"/>
        <v>223.1</v>
      </c>
      <c r="H680" s="53">
        <f>VLOOKUP(Cust_Ref,customerType,2,TRUE)</f>
        <v>44098</v>
      </c>
    </row>
    <row r="681" spans="1:8" x14ac:dyDescent="0.25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  <c r="G681" s="47" t="str">
        <f t="shared" si="10"/>
        <v>0</v>
      </c>
      <c r="H681" s="53">
        <f>VLOOKUP(Cust_Ref,customerType,2,TRUE)</f>
        <v>44098</v>
      </c>
    </row>
    <row r="682" spans="1:8" x14ac:dyDescent="0.25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  <c r="G682" s="47" t="str">
        <f t="shared" si="10"/>
        <v>0</v>
      </c>
      <c r="H682" s="53">
        <f>VLOOKUP(Cust_Ref,customerType,2,TRUE)</f>
        <v>44098</v>
      </c>
    </row>
    <row r="683" spans="1:8" x14ac:dyDescent="0.25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  <c r="G683" s="47" t="str">
        <f t="shared" si="10"/>
        <v>564.95</v>
      </c>
      <c r="H683" s="53">
        <f>VLOOKUP(Cust_Ref,customerType,2,TRUE)</f>
        <v>44097</v>
      </c>
    </row>
    <row r="684" spans="1:8" x14ac:dyDescent="0.25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  <c r="G684" s="47" t="str">
        <f t="shared" si="10"/>
        <v>0</v>
      </c>
      <c r="H684" s="53">
        <f>VLOOKUP(Cust_Ref,customerType,2,TRUE)</f>
        <v>44097</v>
      </c>
    </row>
    <row r="685" spans="1:8" x14ac:dyDescent="0.25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  <c r="G685" s="47" t="str">
        <f t="shared" si="10"/>
        <v>0</v>
      </c>
      <c r="H685" s="53">
        <f>VLOOKUP(Cust_Ref,customerType,2,TRUE)</f>
        <v>44097</v>
      </c>
    </row>
    <row r="686" spans="1:8" x14ac:dyDescent="0.25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  <c r="G686" s="47" t="str">
        <f t="shared" si="10"/>
        <v>9365.25</v>
      </c>
      <c r="H686" s="53">
        <f>VLOOKUP(Cust_Ref,customerType,2,TRUE)</f>
        <v>44104</v>
      </c>
    </row>
    <row r="687" spans="1:8" x14ac:dyDescent="0.25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  <c r="G687" s="47" t="str">
        <f t="shared" si="10"/>
        <v>2016</v>
      </c>
      <c r="H687" s="53">
        <f>VLOOKUP(Cust_Ref,customerType,2,TRUE)</f>
        <v>44104</v>
      </c>
    </row>
    <row r="688" spans="1:8" x14ac:dyDescent="0.25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  <c r="G688" s="47" t="str">
        <f t="shared" si="10"/>
        <v>0</v>
      </c>
      <c r="H688" s="53">
        <f>VLOOKUP(Cust_Ref,customerType,2,TRUE)</f>
        <v>44104</v>
      </c>
    </row>
    <row r="689" spans="1:8" x14ac:dyDescent="0.25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  <c r="G689" s="47" t="str">
        <f t="shared" si="10"/>
        <v>400</v>
      </c>
      <c r="H689" s="53">
        <f>VLOOKUP(Cust_Ref,customerType,2,TRUE)</f>
        <v>44109</v>
      </c>
    </row>
    <row r="690" spans="1:8" x14ac:dyDescent="0.25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  <c r="G690" s="47" t="str">
        <f t="shared" si="10"/>
        <v>0</v>
      </c>
      <c r="H690" s="53">
        <f>VLOOKUP(Cust_Ref,customerType,2,TRUE)</f>
        <v>44109</v>
      </c>
    </row>
    <row r="691" spans="1:8" x14ac:dyDescent="0.25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  <c r="G691" s="47" t="str">
        <f t="shared" si="10"/>
        <v>0</v>
      </c>
      <c r="H691" s="53">
        <f>VLOOKUP(Cust_Ref,customerType,2,TRUE)</f>
        <v>44109</v>
      </c>
    </row>
    <row r="692" spans="1:8" x14ac:dyDescent="0.25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  <c r="G692" s="47" t="str">
        <f t="shared" si="10"/>
        <v>100.65</v>
      </c>
      <c r="H692" s="53">
        <f>VLOOKUP(Cust_Ref,customerType,2,TRUE)</f>
        <v>44043</v>
      </c>
    </row>
    <row r="693" spans="1:8" x14ac:dyDescent="0.25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  <c r="G693" s="47" t="str">
        <f t="shared" si="10"/>
        <v>0</v>
      </c>
      <c r="H693" s="53">
        <f>VLOOKUP(Cust_Ref,customerType,2,TRUE)</f>
        <v>44043</v>
      </c>
    </row>
    <row r="694" spans="1:8" x14ac:dyDescent="0.25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  <c r="G694" s="47" t="str">
        <f t="shared" si="10"/>
        <v>0</v>
      </c>
      <c r="H694" s="53">
        <f>VLOOKUP(Cust_Ref,customerType,2,TRUE)</f>
        <v>44043</v>
      </c>
    </row>
    <row r="695" spans="1:8" x14ac:dyDescent="0.25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  <c r="G695" s="47" t="str">
        <f t="shared" si="10"/>
        <v>757.4</v>
      </c>
      <c r="H695" s="53">
        <f>VLOOKUP(Cust_Ref,customerType,2,TRUE)</f>
        <v>44062</v>
      </c>
    </row>
    <row r="696" spans="1:8" x14ac:dyDescent="0.25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  <c r="G696" s="47" t="str">
        <f t="shared" si="10"/>
        <v>0</v>
      </c>
      <c r="H696" s="53">
        <f>VLOOKUP(Cust_Ref,customerType,2,TRUE)</f>
        <v>44062</v>
      </c>
    </row>
    <row r="697" spans="1:8" x14ac:dyDescent="0.25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  <c r="G697" s="47" t="str">
        <f t="shared" si="10"/>
        <v>0</v>
      </c>
      <c r="H697" s="53">
        <f>VLOOKUP(Cust_Ref,customerType,2,TRUE)</f>
        <v>44062</v>
      </c>
    </row>
    <row r="698" spans="1:8" x14ac:dyDescent="0.25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  <c r="G698" s="47" t="str">
        <f t="shared" si="10"/>
        <v>717.95</v>
      </c>
      <c r="H698" s="53">
        <f>VLOOKUP(Cust_Ref,customerType,2,TRUE)</f>
        <v>44071</v>
      </c>
    </row>
    <row r="699" spans="1:8" x14ac:dyDescent="0.25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  <c r="G699" s="47" t="str">
        <f t="shared" si="10"/>
        <v>0</v>
      </c>
      <c r="H699" s="53">
        <f>VLOOKUP(Cust_Ref,customerType,2,TRUE)</f>
        <v>44071</v>
      </c>
    </row>
    <row r="700" spans="1:8" x14ac:dyDescent="0.25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  <c r="G700" s="47" t="str">
        <f t="shared" si="10"/>
        <v>0</v>
      </c>
      <c r="H700" s="53">
        <f>VLOOKUP(Cust_Ref,customerType,2,TRUE)</f>
        <v>44071</v>
      </c>
    </row>
    <row r="701" spans="1:8" x14ac:dyDescent="0.25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  <c r="G701" s="47" t="str">
        <f t="shared" si="10"/>
        <v>4230.9</v>
      </c>
      <c r="H701" s="53">
        <f>VLOOKUP(Cust_Ref,customerType,2,TRUE)</f>
        <v>44046</v>
      </c>
    </row>
    <row r="702" spans="1:8" x14ac:dyDescent="0.25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  <c r="G702" s="47" t="str">
        <f t="shared" si="10"/>
        <v>454</v>
      </c>
      <c r="H702" s="53">
        <f>VLOOKUP(Cust_Ref,customerType,2,TRUE)</f>
        <v>44046</v>
      </c>
    </row>
    <row r="703" spans="1:8" x14ac:dyDescent="0.25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  <c r="G703" s="47" t="str">
        <f t="shared" si="10"/>
        <v>0</v>
      </c>
      <c r="H703" s="53">
        <f>VLOOKUP(Cust_Ref,customerType,2,TRUE)</f>
        <v>44046</v>
      </c>
    </row>
    <row r="704" spans="1:8" x14ac:dyDescent="0.25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  <c r="G704" s="47" t="str">
        <f t="shared" si="10"/>
        <v>496.5</v>
      </c>
      <c r="H704" s="53">
        <f>VLOOKUP(Cust_Ref,customerType,2,TRUE)</f>
        <v>44084</v>
      </c>
    </row>
    <row r="705" spans="1:8" x14ac:dyDescent="0.25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  <c r="G705" s="47" t="str">
        <f t="shared" si="10"/>
        <v>2528</v>
      </c>
      <c r="H705" s="53">
        <f>VLOOKUP(Cust_Ref,customerType,2,TRUE)</f>
        <v>44084</v>
      </c>
    </row>
    <row r="706" spans="1:8" x14ac:dyDescent="0.25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  <c r="G706" s="47" t="str">
        <f t="shared" si="10"/>
        <v>0</v>
      </c>
      <c r="H706" s="53">
        <f>VLOOKUP(Cust_Ref,customerType,2,TRUE)</f>
        <v>44084</v>
      </c>
    </row>
    <row r="707" spans="1:8" x14ac:dyDescent="0.25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  <c r="G707" s="47" t="str">
        <f t="shared" ref="G707:G770" si="11">TRIM(VALUE(F707))</f>
        <v>10670.96</v>
      </c>
      <c r="H707" s="53">
        <f>VLOOKUP(Cust_Ref,customerType,2,TRUE)</f>
        <v>44054</v>
      </c>
    </row>
    <row r="708" spans="1:8" x14ac:dyDescent="0.25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  <c r="G708" s="47" t="str">
        <f t="shared" si="11"/>
        <v>0</v>
      </c>
      <c r="H708" s="53">
        <f>VLOOKUP(Cust_Ref,customerType,2,TRUE)</f>
        <v>44054</v>
      </c>
    </row>
    <row r="709" spans="1:8" x14ac:dyDescent="0.25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  <c r="G709" s="47" t="str">
        <f t="shared" si="11"/>
        <v>0</v>
      </c>
      <c r="H709" s="53">
        <f>VLOOKUP(Cust_Ref,customerType,2,TRUE)</f>
        <v>44054</v>
      </c>
    </row>
    <row r="710" spans="1:8" x14ac:dyDescent="0.25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  <c r="G710" s="47" t="str">
        <f t="shared" si="11"/>
        <v>400</v>
      </c>
      <c r="H710" s="53">
        <f>VLOOKUP(Cust_Ref,customerType,2,TRUE)</f>
        <v>44043</v>
      </c>
    </row>
    <row r="711" spans="1:8" x14ac:dyDescent="0.25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  <c r="G711" s="47" t="str">
        <f t="shared" si="11"/>
        <v>0</v>
      </c>
      <c r="H711" s="53">
        <f>VLOOKUP(Cust_Ref,customerType,2,TRUE)</f>
        <v>44043</v>
      </c>
    </row>
    <row r="712" spans="1:8" x14ac:dyDescent="0.25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  <c r="G712" s="47" t="str">
        <f t="shared" si="11"/>
        <v>0</v>
      </c>
      <c r="H712" s="53">
        <f>VLOOKUP(Cust_Ref,customerType,2,TRUE)</f>
        <v>44043</v>
      </c>
    </row>
    <row r="713" spans="1:8" x14ac:dyDescent="0.25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  <c r="G713" s="47" t="str">
        <f t="shared" si="11"/>
        <v>6192.5</v>
      </c>
      <c r="H713" s="53">
        <f>VLOOKUP(Cust_Ref,customerType,2,TRUE)</f>
        <v>44054</v>
      </c>
    </row>
    <row r="714" spans="1:8" x14ac:dyDescent="0.25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  <c r="G714" s="47" t="str">
        <f t="shared" si="11"/>
        <v>1171</v>
      </c>
      <c r="H714" s="53">
        <f>VLOOKUP(Cust_Ref,customerType,2,TRUE)</f>
        <v>44054</v>
      </c>
    </row>
    <row r="715" spans="1:8" x14ac:dyDescent="0.25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  <c r="G715" s="47" t="str">
        <f t="shared" si="11"/>
        <v>0</v>
      </c>
      <c r="H715" s="53">
        <f>VLOOKUP(Cust_Ref,customerType,2,TRUE)</f>
        <v>44054</v>
      </c>
    </row>
    <row r="716" spans="1:8" x14ac:dyDescent="0.25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  <c r="G716" s="47" t="str">
        <f t="shared" si="11"/>
        <v>444</v>
      </c>
      <c r="H716" s="53">
        <f>VLOOKUP(Cust_Ref,customerType,2,TRUE)</f>
        <v>44053</v>
      </c>
    </row>
    <row r="717" spans="1:8" x14ac:dyDescent="0.25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  <c r="G717" s="47" t="str">
        <f t="shared" si="11"/>
        <v>0</v>
      </c>
      <c r="H717" s="53">
        <f>VLOOKUP(Cust_Ref,customerType,2,TRUE)</f>
        <v>44053</v>
      </c>
    </row>
    <row r="718" spans="1:8" x14ac:dyDescent="0.25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  <c r="G718" s="47" t="str">
        <f t="shared" si="11"/>
        <v>0</v>
      </c>
      <c r="H718" s="53">
        <f>VLOOKUP(Cust_Ref,customerType,2,TRUE)</f>
        <v>44053</v>
      </c>
    </row>
    <row r="719" spans="1:8" x14ac:dyDescent="0.25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  <c r="G719" s="47" t="str">
        <f t="shared" si="11"/>
        <v>3267.95</v>
      </c>
      <c r="H719" s="53">
        <f>VLOOKUP(Cust_Ref,customerType,2,TRUE)</f>
        <v>44078</v>
      </c>
    </row>
    <row r="720" spans="1:8" x14ac:dyDescent="0.25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  <c r="G720" s="47" t="str">
        <f t="shared" si="11"/>
        <v>2864</v>
      </c>
      <c r="H720" s="53">
        <f>VLOOKUP(Cust_Ref,customerType,2,TRUE)</f>
        <v>44078</v>
      </c>
    </row>
    <row r="721" spans="1:8" x14ac:dyDescent="0.25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  <c r="G721" s="47" t="str">
        <f t="shared" si="11"/>
        <v>0</v>
      </c>
      <c r="H721" s="53">
        <f>VLOOKUP(Cust_Ref,customerType,2,TRUE)</f>
        <v>44078</v>
      </c>
    </row>
    <row r="722" spans="1:8" x14ac:dyDescent="0.25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  <c r="G722" s="47" t="str">
        <f t="shared" si="11"/>
        <v>5039</v>
      </c>
      <c r="H722" s="53">
        <f>VLOOKUP(Cust_Ref,customerType,2,TRUE)</f>
        <v>44061</v>
      </c>
    </row>
    <row r="723" spans="1:8" x14ac:dyDescent="0.25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  <c r="G723" s="47" t="str">
        <f t="shared" si="11"/>
        <v>319</v>
      </c>
      <c r="H723" s="53">
        <f>VLOOKUP(Cust_Ref,customerType,2,TRUE)</f>
        <v>44061</v>
      </c>
    </row>
    <row r="724" spans="1:8" x14ac:dyDescent="0.25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  <c r="G724" s="47" t="str">
        <f t="shared" si="11"/>
        <v>0</v>
      </c>
      <c r="H724" s="53">
        <f>VLOOKUP(Cust_Ref,customerType,2,TRUE)</f>
        <v>44061</v>
      </c>
    </row>
    <row r="725" spans="1:8" x14ac:dyDescent="0.25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  <c r="G725" s="47" t="str">
        <f t="shared" si="11"/>
        <v>19627.06</v>
      </c>
      <c r="H725" s="53">
        <f>VLOOKUP(Cust_Ref,customerType,2,TRUE)</f>
        <v>44062</v>
      </c>
    </row>
    <row r="726" spans="1:8" x14ac:dyDescent="0.25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  <c r="G726" s="47" t="str">
        <f t="shared" si="11"/>
        <v>0</v>
      </c>
      <c r="H726" s="53">
        <f>VLOOKUP(Cust_Ref,customerType,2,TRUE)</f>
        <v>44062</v>
      </c>
    </row>
    <row r="727" spans="1:8" x14ac:dyDescent="0.25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  <c r="G727" s="47" t="str">
        <f t="shared" si="11"/>
        <v>0</v>
      </c>
      <c r="H727" s="53">
        <f>VLOOKUP(Cust_Ref,customerType,2,TRUE)</f>
        <v>44062</v>
      </c>
    </row>
    <row r="728" spans="1:8" x14ac:dyDescent="0.25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  <c r="G728" s="47" t="str">
        <f t="shared" si="11"/>
        <v>355.4</v>
      </c>
      <c r="H728" s="53">
        <f>VLOOKUP(Cust_Ref,customerType,2,TRUE)</f>
        <v>44069</v>
      </c>
    </row>
    <row r="729" spans="1:8" x14ac:dyDescent="0.25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  <c r="G729" s="47" t="str">
        <f t="shared" si="11"/>
        <v>1811</v>
      </c>
      <c r="H729" s="53">
        <f>VLOOKUP(Cust_Ref,customerType,2,TRUE)</f>
        <v>44069</v>
      </c>
    </row>
    <row r="730" spans="1:8" x14ac:dyDescent="0.25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  <c r="G730" s="47" t="str">
        <f t="shared" si="11"/>
        <v>0</v>
      </c>
      <c r="H730" s="53">
        <f>VLOOKUP(Cust_Ref,customerType,2,TRUE)</f>
        <v>44069</v>
      </c>
    </row>
    <row r="731" spans="1:8" x14ac:dyDescent="0.25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  <c r="G731" s="47" t="str">
        <f t="shared" si="11"/>
        <v>5533.25</v>
      </c>
      <c r="H731" s="53">
        <f>VLOOKUP(Cust_Ref,customerType,2,TRUE)</f>
        <v>44063</v>
      </c>
    </row>
    <row r="732" spans="1:8" x14ac:dyDescent="0.25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  <c r="G732" s="47" t="str">
        <f t="shared" si="11"/>
        <v>0</v>
      </c>
      <c r="H732" s="53">
        <f>VLOOKUP(Cust_Ref,customerType,2,TRUE)</f>
        <v>44063</v>
      </c>
    </row>
    <row r="733" spans="1:8" x14ac:dyDescent="0.25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  <c r="G733" s="47" t="str">
        <f t="shared" si="11"/>
        <v>0</v>
      </c>
      <c r="H733" s="53">
        <f>VLOOKUP(Cust_Ref,customerType,2,TRUE)</f>
        <v>44063</v>
      </c>
    </row>
    <row r="734" spans="1:8" x14ac:dyDescent="0.25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  <c r="G734" s="47" t="str">
        <f t="shared" si="11"/>
        <v>4281.6</v>
      </c>
      <c r="H734" s="53">
        <f>VLOOKUP(Cust_Ref,customerType,2,TRUE)</f>
        <v>44089</v>
      </c>
    </row>
    <row r="735" spans="1:8" x14ac:dyDescent="0.25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  <c r="G735" s="47" t="str">
        <f t="shared" si="11"/>
        <v>578</v>
      </c>
      <c r="H735" s="53">
        <f>VLOOKUP(Cust_Ref,customerType,2,TRUE)</f>
        <v>44089</v>
      </c>
    </row>
    <row r="736" spans="1:8" x14ac:dyDescent="0.25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  <c r="G736" s="47" t="str">
        <f t="shared" si="11"/>
        <v>0</v>
      </c>
      <c r="H736" s="53">
        <f>VLOOKUP(Cust_Ref,customerType,2,TRUE)</f>
        <v>44089</v>
      </c>
    </row>
    <row r="737" spans="1:8" x14ac:dyDescent="0.25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  <c r="G737" s="47" t="str">
        <f t="shared" si="11"/>
        <v>13781</v>
      </c>
      <c r="H737" s="53">
        <f>VLOOKUP(Cust_Ref,customerType,2,TRUE)</f>
        <v>44082</v>
      </c>
    </row>
    <row r="738" spans="1:8" x14ac:dyDescent="0.25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  <c r="G738" s="47" t="str">
        <f t="shared" si="11"/>
        <v>2752</v>
      </c>
      <c r="H738" s="53">
        <f>VLOOKUP(Cust_Ref,customerType,2,TRUE)</f>
        <v>44082</v>
      </c>
    </row>
    <row r="739" spans="1:8" x14ac:dyDescent="0.25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  <c r="G739" s="47" t="str">
        <f t="shared" si="11"/>
        <v>0</v>
      </c>
      <c r="H739" s="53">
        <f>VLOOKUP(Cust_Ref,customerType,2,TRUE)</f>
        <v>44082</v>
      </c>
    </row>
    <row r="740" spans="1:8" x14ac:dyDescent="0.25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  <c r="G740" s="47" t="str">
        <f t="shared" si="11"/>
        <v>7862.46</v>
      </c>
      <c r="H740" s="53">
        <f>VLOOKUP(Cust_Ref,customerType,2,TRUE)</f>
        <v>44095</v>
      </c>
    </row>
    <row r="741" spans="1:8" x14ac:dyDescent="0.25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  <c r="G741" s="47" t="str">
        <f t="shared" si="11"/>
        <v>1652</v>
      </c>
      <c r="H741" s="53">
        <f>VLOOKUP(Cust_Ref,customerType,2,TRUE)</f>
        <v>44095</v>
      </c>
    </row>
    <row r="742" spans="1:8" x14ac:dyDescent="0.25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  <c r="G742" s="47" t="str">
        <f t="shared" si="11"/>
        <v>0</v>
      </c>
      <c r="H742" s="53">
        <f>VLOOKUP(Cust_Ref,customerType,2,TRUE)</f>
        <v>44095</v>
      </c>
    </row>
    <row r="743" spans="1:8" x14ac:dyDescent="0.25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  <c r="G743" s="47" t="str">
        <f t="shared" si="11"/>
        <v>9803.84</v>
      </c>
      <c r="H743" s="53">
        <f>VLOOKUP(Cust_Ref,customerType,2,TRUE)</f>
        <v>44063</v>
      </c>
    </row>
    <row r="744" spans="1:8" x14ac:dyDescent="0.25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  <c r="G744" s="47" t="str">
        <f t="shared" si="11"/>
        <v>1999</v>
      </c>
      <c r="H744" s="53">
        <f>VLOOKUP(Cust_Ref,customerType,2,TRUE)</f>
        <v>44063</v>
      </c>
    </row>
    <row r="745" spans="1:8" x14ac:dyDescent="0.25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  <c r="G745" s="47" t="str">
        <f t="shared" si="11"/>
        <v>0</v>
      </c>
      <c r="H745" s="53">
        <f>VLOOKUP(Cust_Ref,customerType,2,TRUE)</f>
        <v>44063</v>
      </c>
    </row>
    <row r="746" spans="1:8" x14ac:dyDescent="0.25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  <c r="G746" s="47" t="str">
        <f t="shared" si="11"/>
        <v>8777.43</v>
      </c>
      <c r="H746" s="53">
        <f>VLOOKUP(Cust_Ref,customerType,2,TRUE)</f>
        <v>44095</v>
      </c>
    </row>
    <row r="747" spans="1:8" x14ac:dyDescent="0.25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  <c r="G747" s="47" t="str">
        <f t="shared" si="11"/>
        <v>1090</v>
      </c>
      <c r="H747" s="53">
        <f>VLOOKUP(Cust_Ref,customerType,2,TRUE)</f>
        <v>44095</v>
      </c>
    </row>
    <row r="748" spans="1:8" x14ac:dyDescent="0.25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  <c r="G748" s="47" t="str">
        <f t="shared" si="11"/>
        <v>0</v>
      </c>
      <c r="H748" s="53">
        <f>VLOOKUP(Cust_Ref,customerType,2,TRUE)</f>
        <v>44095</v>
      </c>
    </row>
    <row r="749" spans="1:8" x14ac:dyDescent="0.25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  <c r="G749" s="47" t="str">
        <f t="shared" si="11"/>
        <v>2281</v>
      </c>
      <c r="H749" s="53">
        <f>VLOOKUP(Cust_Ref,customerType,2,TRUE)</f>
        <v>44095</v>
      </c>
    </row>
    <row r="750" spans="1:8" x14ac:dyDescent="0.25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  <c r="G750" s="47" t="str">
        <f t="shared" si="11"/>
        <v>0</v>
      </c>
      <c r="H750" s="53">
        <f>VLOOKUP(Cust_Ref,customerType,2,TRUE)</f>
        <v>44095</v>
      </c>
    </row>
    <row r="751" spans="1:8" x14ac:dyDescent="0.25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  <c r="G751" s="47" t="str">
        <f t="shared" si="11"/>
        <v>0</v>
      </c>
      <c r="H751" s="53">
        <f>VLOOKUP(Cust_Ref,customerType,2,TRUE)</f>
        <v>44095</v>
      </c>
    </row>
    <row r="752" spans="1:8" x14ac:dyDescent="0.25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  <c r="G752" s="47" t="str">
        <f t="shared" si="11"/>
        <v>5022</v>
      </c>
      <c r="H752" s="53">
        <f>VLOOKUP(Cust_Ref,customerType,2,TRUE)</f>
        <v>44095</v>
      </c>
    </row>
    <row r="753" spans="1:8" x14ac:dyDescent="0.25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  <c r="G753" s="47" t="str">
        <f t="shared" si="11"/>
        <v>113</v>
      </c>
      <c r="H753" s="53">
        <f>VLOOKUP(Cust_Ref,customerType,2,TRUE)</f>
        <v>44095</v>
      </c>
    </row>
    <row r="754" spans="1:8" x14ac:dyDescent="0.25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  <c r="G754" s="47" t="str">
        <f t="shared" si="11"/>
        <v>0</v>
      </c>
      <c r="H754" s="53">
        <f>VLOOKUP(Cust_Ref,customerType,2,TRUE)</f>
        <v>44095</v>
      </c>
    </row>
    <row r="755" spans="1:8" x14ac:dyDescent="0.25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  <c r="G755" s="47" t="str">
        <f t="shared" si="11"/>
        <v>287.2</v>
      </c>
      <c r="H755" s="53">
        <f>VLOOKUP(Cust_Ref,customerType,2,TRUE)</f>
        <v>44095</v>
      </c>
    </row>
    <row r="756" spans="1:8" x14ac:dyDescent="0.25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  <c r="G756" s="47" t="str">
        <f t="shared" si="11"/>
        <v>0</v>
      </c>
      <c r="H756" s="53">
        <f>VLOOKUP(Cust_Ref,customerType,2,TRUE)</f>
        <v>44095</v>
      </c>
    </row>
    <row r="757" spans="1:8" x14ac:dyDescent="0.25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  <c r="G757" s="47" t="str">
        <f t="shared" si="11"/>
        <v>0</v>
      </c>
      <c r="H757" s="53">
        <f>VLOOKUP(Cust_Ref,customerType,2,TRUE)</f>
        <v>44095</v>
      </c>
    </row>
    <row r="758" spans="1:8" x14ac:dyDescent="0.25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  <c r="G758" s="47" t="str">
        <f t="shared" si="11"/>
        <v>5639.75</v>
      </c>
      <c r="H758" s="53">
        <f>VLOOKUP(Cust_Ref,customerType,2,TRUE)</f>
        <v>44095</v>
      </c>
    </row>
    <row r="759" spans="1:8" x14ac:dyDescent="0.25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  <c r="G759" s="47" t="str">
        <f t="shared" si="11"/>
        <v>936</v>
      </c>
      <c r="H759" s="53">
        <f>VLOOKUP(Cust_Ref,customerType,2,TRUE)</f>
        <v>44095</v>
      </c>
    </row>
    <row r="760" spans="1:8" x14ac:dyDescent="0.25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  <c r="G760" s="47" t="str">
        <f t="shared" si="11"/>
        <v>0</v>
      </c>
      <c r="H760" s="53">
        <f>VLOOKUP(Cust_Ref,customerType,2,TRUE)</f>
        <v>44095</v>
      </c>
    </row>
    <row r="761" spans="1:8" x14ac:dyDescent="0.25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  <c r="G761" s="47" t="str">
        <f t="shared" si="11"/>
        <v>215.85</v>
      </c>
      <c r="H761" s="53">
        <f>VLOOKUP(Cust_Ref,customerType,2,TRUE)</f>
        <v>44095</v>
      </c>
    </row>
    <row r="762" spans="1:8" x14ac:dyDescent="0.25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  <c r="G762" s="47" t="str">
        <f t="shared" si="11"/>
        <v>0</v>
      </c>
      <c r="H762" s="53">
        <f>VLOOKUP(Cust_Ref,customerType,2,TRUE)</f>
        <v>44095</v>
      </c>
    </row>
    <row r="763" spans="1:8" x14ac:dyDescent="0.25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  <c r="G763" s="47" t="str">
        <f t="shared" si="11"/>
        <v>0</v>
      </c>
      <c r="H763" s="53">
        <f>VLOOKUP(Cust_Ref,customerType,2,TRUE)</f>
        <v>44095</v>
      </c>
    </row>
    <row r="764" spans="1:8" x14ac:dyDescent="0.25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  <c r="G764" s="47" t="str">
        <f t="shared" si="11"/>
        <v>479.95</v>
      </c>
      <c r="H764" s="53">
        <f>VLOOKUP(Cust_Ref,customerType,2,TRUE)</f>
        <v>44095</v>
      </c>
    </row>
    <row r="765" spans="1:8" x14ac:dyDescent="0.25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  <c r="G765" s="47" t="str">
        <f t="shared" si="11"/>
        <v>0</v>
      </c>
      <c r="H765" s="53">
        <f>VLOOKUP(Cust_Ref,customerType,2,TRUE)</f>
        <v>44095</v>
      </c>
    </row>
    <row r="766" spans="1:8" x14ac:dyDescent="0.25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  <c r="G766" s="47" t="str">
        <f t="shared" si="11"/>
        <v>0</v>
      </c>
      <c r="H766" s="53">
        <f>VLOOKUP(Cust_Ref,customerType,2,TRUE)</f>
        <v>44095</v>
      </c>
    </row>
    <row r="767" spans="1:8" x14ac:dyDescent="0.25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  <c r="G767" s="47" t="str">
        <f t="shared" si="11"/>
        <v>2546.23</v>
      </c>
      <c r="H767" s="53">
        <f>VLOOKUP(Cust_Ref,customerType,2,TRUE)</f>
        <v>44062</v>
      </c>
    </row>
    <row r="768" spans="1:8" x14ac:dyDescent="0.25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  <c r="G768" s="47" t="str">
        <f t="shared" si="11"/>
        <v>2849</v>
      </c>
      <c r="H768" s="53">
        <f>VLOOKUP(Cust_Ref,customerType,2,TRUE)</f>
        <v>44062</v>
      </c>
    </row>
    <row r="769" spans="1:8" x14ac:dyDescent="0.25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  <c r="G769" s="47" t="str">
        <f t="shared" si="11"/>
        <v>0</v>
      </c>
      <c r="H769" s="53">
        <f>VLOOKUP(Cust_Ref,customerType,2,TRUE)</f>
        <v>44062</v>
      </c>
    </row>
    <row r="770" spans="1:8" x14ac:dyDescent="0.25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  <c r="G770" s="47" t="str">
        <f t="shared" si="11"/>
        <v>244.05</v>
      </c>
      <c r="H770" s="53">
        <f>VLOOKUP(Cust_Ref,customerType,2,TRUE)</f>
        <v>44095</v>
      </c>
    </row>
    <row r="771" spans="1:8" x14ac:dyDescent="0.25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  <c r="G771" s="47" t="str">
        <f t="shared" ref="G771:G834" si="12">TRIM(VALUE(F771))</f>
        <v>0</v>
      </c>
      <c r="H771" s="53">
        <f>VLOOKUP(Cust_Ref,customerType,2,TRUE)</f>
        <v>44095</v>
      </c>
    </row>
    <row r="772" spans="1:8" x14ac:dyDescent="0.25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  <c r="G772" s="47" t="str">
        <f t="shared" si="12"/>
        <v>0</v>
      </c>
      <c r="H772" s="53">
        <f>VLOOKUP(Cust_Ref,customerType,2,TRUE)</f>
        <v>44095</v>
      </c>
    </row>
    <row r="773" spans="1:8" x14ac:dyDescent="0.25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  <c r="G773" s="47" t="str">
        <f t="shared" si="12"/>
        <v>3797.6</v>
      </c>
      <c r="H773" s="53">
        <f>VLOOKUP(Cust_Ref,customerType,2,TRUE)</f>
        <v>44048</v>
      </c>
    </row>
    <row r="774" spans="1:8" x14ac:dyDescent="0.25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  <c r="G774" s="47" t="str">
        <f t="shared" si="12"/>
        <v>0</v>
      </c>
      <c r="H774" s="53">
        <f>VLOOKUP(Cust_Ref,customerType,2,TRUE)</f>
        <v>44048</v>
      </c>
    </row>
    <row r="775" spans="1:8" x14ac:dyDescent="0.25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  <c r="G775" s="47" t="str">
        <f t="shared" si="12"/>
        <v>0</v>
      </c>
      <c r="H775" s="53">
        <f>VLOOKUP(Cust_Ref,customerType,2,TRUE)</f>
        <v>44048</v>
      </c>
    </row>
    <row r="776" spans="1:8" x14ac:dyDescent="0.25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  <c r="G776" s="47" t="str">
        <f t="shared" si="12"/>
        <v>4281.6</v>
      </c>
      <c r="H776" s="53">
        <f>VLOOKUP(Cust_Ref,customerType,2,TRUE)</f>
        <v>44063</v>
      </c>
    </row>
    <row r="777" spans="1:8" x14ac:dyDescent="0.25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  <c r="G777" s="47" t="str">
        <f t="shared" si="12"/>
        <v>2566</v>
      </c>
      <c r="H777" s="53">
        <f>VLOOKUP(Cust_Ref,customerType,2,TRUE)</f>
        <v>44063</v>
      </c>
    </row>
    <row r="778" spans="1:8" x14ac:dyDescent="0.25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  <c r="G778" s="47" t="str">
        <f t="shared" si="12"/>
        <v>0</v>
      </c>
      <c r="H778" s="53">
        <f>VLOOKUP(Cust_Ref,customerType,2,TRUE)</f>
        <v>44063</v>
      </c>
    </row>
    <row r="779" spans="1:8" x14ac:dyDescent="0.25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  <c r="G779" s="47" t="str">
        <f t="shared" si="12"/>
        <v>4686</v>
      </c>
      <c r="H779" s="53">
        <f>VLOOKUP(Cust_Ref,customerType,2,TRUE)</f>
        <v>44062</v>
      </c>
    </row>
    <row r="780" spans="1:8" x14ac:dyDescent="0.25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  <c r="G780" s="47" t="str">
        <f t="shared" si="12"/>
        <v>757</v>
      </c>
      <c r="H780" s="53">
        <f>VLOOKUP(Cust_Ref,customerType,2,TRUE)</f>
        <v>44062</v>
      </c>
    </row>
    <row r="781" spans="1:8" x14ac:dyDescent="0.25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  <c r="G781" s="47" t="str">
        <f t="shared" si="12"/>
        <v>0</v>
      </c>
      <c r="H781" s="53">
        <f>VLOOKUP(Cust_Ref,customerType,2,TRUE)</f>
        <v>44062</v>
      </c>
    </row>
    <row r="782" spans="1:8" x14ac:dyDescent="0.25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  <c r="G782" s="47" t="str">
        <f t="shared" si="12"/>
        <v>2687.23</v>
      </c>
      <c r="H782" s="53">
        <f>VLOOKUP(Cust_Ref,customerType,2,TRUE)</f>
        <v>44063</v>
      </c>
    </row>
    <row r="783" spans="1:8" x14ac:dyDescent="0.25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  <c r="G783" s="47" t="str">
        <f t="shared" si="12"/>
        <v>2256</v>
      </c>
      <c r="H783" s="53">
        <f>VLOOKUP(Cust_Ref,customerType,2,TRUE)</f>
        <v>44063</v>
      </c>
    </row>
    <row r="784" spans="1:8" x14ac:dyDescent="0.25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  <c r="G784" s="47" t="str">
        <f t="shared" si="12"/>
        <v>0</v>
      </c>
      <c r="H784" s="53">
        <f>VLOOKUP(Cust_Ref,customerType,2,TRUE)</f>
        <v>44063</v>
      </c>
    </row>
    <row r="785" spans="1:8" x14ac:dyDescent="0.25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  <c r="G785" s="47" t="str">
        <f t="shared" si="12"/>
        <v>225</v>
      </c>
      <c r="H785" s="53">
        <f>VLOOKUP(Cust_Ref,customerType,2,TRUE)</f>
        <v>44063</v>
      </c>
    </row>
    <row r="786" spans="1:8" x14ac:dyDescent="0.25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  <c r="G786" s="47" t="str">
        <f t="shared" si="12"/>
        <v>0</v>
      </c>
      <c r="H786" s="53">
        <f>VLOOKUP(Cust_Ref,customerType,2,TRUE)</f>
        <v>44063</v>
      </c>
    </row>
    <row r="787" spans="1:8" x14ac:dyDescent="0.25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  <c r="G787" s="47" t="str">
        <f t="shared" si="12"/>
        <v>0</v>
      </c>
      <c r="H787" s="53">
        <f>VLOOKUP(Cust_Ref,customerType,2,TRUE)</f>
        <v>44063</v>
      </c>
    </row>
    <row r="788" spans="1:8" x14ac:dyDescent="0.25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  <c r="G788" s="47" t="str">
        <f t="shared" si="12"/>
        <v>4443.56</v>
      </c>
      <c r="H788" s="53">
        <f>VLOOKUP(Cust_Ref,customerType,2,TRUE)</f>
        <v>44055</v>
      </c>
    </row>
    <row r="789" spans="1:8" x14ac:dyDescent="0.25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  <c r="G789" s="47" t="str">
        <f t="shared" si="12"/>
        <v>715</v>
      </c>
      <c r="H789" s="53">
        <f>VLOOKUP(Cust_Ref,customerType,2,TRUE)</f>
        <v>44055</v>
      </c>
    </row>
    <row r="790" spans="1:8" x14ac:dyDescent="0.25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  <c r="G790" s="47" t="str">
        <f t="shared" si="12"/>
        <v>0</v>
      </c>
      <c r="H790" s="53">
        <f>VLOOKUP(Cust_Ref,customerType,2,TRUE)</f>
        <v>44055</v>
      </c>
    </row>
    <row r="791" spans="1:8" x14ac:dyDescent="0.25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  <c r="G791" s="47" t="str">
        <f t="shared" si="12"/>
        <v>4428.84</v>
      </c>
      <c r="H791" s="53">
        <f>VLOOKUP(Cust_Ref,customerType,2,TRUE)</f>
        <v>44095</v>
      </c>
    </row>
    <row r="792" spans="1:8" x14ac:dyDescent="0.25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  <c r="G792" s="47" t="str">
        <f t="shared" si="12"/>
        <v>1077</v>
      </c>
      <c r="H792" s="53">
        <f>VLOOKUP(Cust_Ref,customerType,2,TRUE)</f>
        <v>44095</v>
      </c>
    </row>
    <row r="793" spans="1:8" x14ac:dyDescent="0.25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  <c r="G793" s="47" t="str">
        <f t="shared" si="12"/>
        <v>0</v>
      </c>
      <c r="H793" s="53">
        <f>VLOOKUP(Cust_Ref,customerType,2,TRUE)</f>
        <v>44095</v>
      </c>
    </row>
    <row r="794" spans="1:8" x14ac:dyDescent="0.25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  <c r="G794" s="47" t="str">
        <f t="shared" si="12"/>
        <v>8794.94</v>
      </c>
      <c r="H794" s="53">
        <f>VLOOKUP(Cust_Ref,customerType,2,TRUE)</f>
        <v>44085</v>
      </c>
    </row>
    <row r="795" spans="1:8" x14ac:dyDescent="0.25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  <c r="G795" s="47" t="str">
        <f t="shared" si="12"/>
        <v>1560</v>
      </c>
      <c r="H795" s="53">
        <f>VLOOKUP(Cust_Ref,customerType,2,TRUE)</f>
        <v>44085</v>
      </c>
    </row>
    <row r="796" spans="1:8" x14ac:dyDescent="0.25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  <c r="G796" s="47" t="str">
        <f t="shared" si="12"/>
        <v>0</v>
      </c>
      <c r="H796" s="53">
        <f>VLOOKUP(Cust_Ref,customerType,2,TRUE)</f>
        <v>44085</v>
      </c>
    </row>
    <row r="797" spans="1:8" x14ac:dyDescent="0.25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  <c r="G797" s="47" t="str">
        <f t="shared" si="12"/>
        <v>988.05</v>
      </c>
      <c r="H797" s="53">
        <f>VLOOKUP(Cust_Ref,customerType,2,TRUE)</f>
        <v>44075</v>
      </c>
    </row>
    <row r="798" spans="1:8" x14ac:dyDescent="0.25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  <c r="G798" s="47" t="str">
        <f t="shared" si="12"/>
        <v>0</v>
      </c>
      <c r="H798" s="53">
        <f>VLOOKUP(Cust_Ref,customerType,2,TRUE)</f>
        <v>44075</v>
      </c>
    </row>
    <row r="799" spans="1:8" x14ac:dyDescent="0.25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  <c r="G799" s="47" t="str">
        <f t="shared" si="12"/>
        <v>0</v>
      </c>
      <c r="H799" s="53">
        <f>VLOOKUP(Cust_Ref,customerType,2,TRUE)</f>
        <v>44075</v>
      </c>
    </row>
    <row r="800" spans="1:8" x14ac:dyDescent="0.25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  <c r="G800" s="47" t="str">
        <f t="shared" si="12"/>
        <v>1376.9</v>
      </c>
      <c r="H800" s="53">
        <f>VLOOKUP(Cust_Ref,customerType,2,TRUE)</f>
        <v>44095</v>
      </c>
    </row>
    <row r="801" spans="1:8" x14ac:dyDescent="0.25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  <c r="G801" s="47" t="str">
        <f t="shared" si="12"/>
        <v>0</v>
      </c>
      <c r="H801" s="53">
        <f>VLOOKUP(Cust_Ref,customerType,2,TRUE)</f>
        <v>44095</v>
      </c>
    </row>
    <row r="802" spans="1:8" x14ac:dyDescent="0.25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  <c r="G802" s="47" t="str">
        <f t="shared" si="12"/>
        <v>0</v>
      </c>
      <c r="H802" s="53">
        <f>VLOOKUP(Cust_Ref,customerType,2,TRUE)</f>
        <v>44095</v>
      </c>
    </row>
    <row r="803" spans="1:8" x14ac:dyDescent="0.25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  <c r="G803" s="47" t="str">
        <f t="shared" si="12"/>
        <v>2910</v>
      </c>
      <c r="H803" s="53">
        <f>VLOOKUP(Cust_Ref,customerType,2,TRUE)</f>
        <v>44062</v>
      </c>
    </row>
    <row r="804" spans="1:8" x14ac:dyDescent="0.25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  <c r="G804" s="47" t="str">
        <f t="shared" si="12"/>
        <v>0</v>
      </c>
      <c r="H804" s="53">
        <f>VLOOKUP(Cust_Ref,customerType,2,TRUE)</f>
        <v>44062</v>
      </c>
    </row>
    <row r="805" spans="1:8" x14ac:dyDescent="0.25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  <c r="G805" s="47" t="str">
        <f t="shared" si="12"/>
        <v>0</v>
      </c>
      <c r="H805" s="53">
        <f>VLOOKUP(Cust_Ref,customerType,2,TRUE)</f>
        <v>44062</v>
      </c>
    </row>
    <row r="806" spans="1:8" x14ac:dyDescent="0.25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  <c r="G806" s="47" t="str">
        <f t="shared" si="12"/>
        <v>134.25</v>
      </c>
      <c r="H806" s="53">
        <f>VLOOKUP(Cust_Ref,customerType,2,TRUE)</f>
        <v>44095</v>
      </c>
    </row>
    <row r="807" spans="1:8" x14ac:dyDescent="0.25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  <c r="G807" s="47" t="str">
        <f t="shared" si="12"/>
        <v>0</v>
      </c>
      <c r="H807" s="53">
        <f>VLOOKUP(Cust_Ref,customerType,2,TRUE)</f>
        <v>44095</v>
      </c>
    </row>
    <row r="808" spans="1:8" x14ac:dyDescent="0.25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  <c r="G808" s="47" t="str">
        <f t="shared" si="12"/>
        <v>0</v>
      </c>
      <c r="H808" s="53">
        <f>VLOOKUP(Cust_Ref,customerType,2,TRUE)</f>
        <v>44095</v>
      </c>
    </row>
    <row r="809" spans="1:8" x14ac:dyDescent="0.25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  <c r="G809" s="47" t="str">
        <f t="shared" si="12"/>
        <v>2436.28</v>
      </c>
      <c r="H809" s="53">
        <f>VLOOKUP(Cust_Ref,customerType,2,TRUE)</f>
        <v>44095</v>
      </c>
    </row>
    <row r="810" spans="1:8" x14ac:dyDescent="0.25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  <c r="G810" s="47" t="str">
        <f t="shared" si="12"/>
        <v>2942</v>
      </c>
      <c r="H810" s="53">
        <f>VLOOKUP(Cust_Ref,customerType,2,TRUE)</f>
        <v>44095</v>
      </c>
    </row>
    <row r="811" spans="1:8" x14ac:dyDescent="0.25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  <c r="G811" s="47" t="str">
        <f t="shared" si="12"/>
        <v>0</v>
      </c>
      <c r="H811" s="53">
        <f>VLOOKUP(Cust_Ref,customerType,2,TRUE)</f>
        <v>44095</v>
      </c>
    </row>
    <row r="812" spans="1:8" x14ac:dyDescent="0.25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  <c r="G812" s="47" t="str">
        <f t="shared" si="12"/>
        <v>1074.95</v>
      </c>
      <c r="H812" s="53">
        <f>VLOOKUP(Cust_Ref,customerType,2,TRUE)</f>
        <v>44095</v>
      </c>
    </row>
    <row r="813" spans="1:8" x14ac:dyDescent="0.25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  <c r="G813" s="47" t="str">
        <f t="shared" si="12"/>
        <v>1654</v>
      </c>
      <c r="H813" s="53">
        <f>VLOOKUP(Cust_Ref,customerType,2,TRUE)</f>
        <v>44095</v>
      </c>
    </row>
    <row r="814" spans="1:8" x14ac:dyDescent="0.25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  <c r="G814" s="47" t="str">
        <f t="shared" si="12"/>
        <v>0</v>
      </c>
      <c r="H814" s="53">
        <f>VLOOKUP(Cust_Ref,customerType,2,TRUE)</f>
        <v>44095</v>
      </c>
    </row>
    <row r="815" spans="1:8" x14ac:dyDescent="0.25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  <c r="G815" s="47" t="str">
        <f t="shared" si="12"/>
        <v>500</v>
      </c>
      <c r="H815" s="53">
        <f>VLOOKUP(Cust_Ref,customerType,2,TRUE)</f>
        <v>44095</v>
      </c>
    </row>
    <row r="816" spans="1:8" x14ac:dyDescent="0.25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  <c r="G816" s="47" t="str">
        <f t="shared" si="12"/>
        <v>0</v>
      </c>
      <c r="H816" s="53">
        <f>VLOOKUP(Cust_Ref,customerType,2,TRUE)</f>
        <v>44095</v>
      </c>
    </row>
    <row r="817" spans="1:8" x14ac:dyDescent="0.25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  <c r="G817" s="47" t="str">
        <f t="shared" si="12"/>
        <v>0</v>
      </c>
      <c r="H817" s="53">
        <f>VLOOKUP(Cust_Ref,customerType,2,TRUE)</f>
        <v>44095</v>
      </c>
    </row>
    <row r="818" spans="1:8" x14ac:dyDescent="0.25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  <c r="G818" s="47" t="str">
        <f t="shared" si="12"/>
        <v>4444.39</v>
      </c>
      <c r="H818" s="53">
        <f>VLOOKUP(Cust_Ref,customerType,2,TRUE)</f>
        <v>44095</v>
      </c>
    </row>
    <row r="819" spans="1:8" x14ac:dyDescent="0.25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  <c r="G819" s="47" t="str">
        <f t="shared" si="12"/>
        <v>707</v>
      </c>
      <c r="H819" s="53">
        <f>VLOOKUP(Cust_Ref,customerType,2,TRUE)</f>
        <v>44095</v>
      </c>
    </row>
    <row r="820" spans="1:8" x14ac:dyDescent="0.25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  <c r="G820" s="47" t="str">
        <f t="shared" si="12"/>
        <v>0</v>
      </c>
      <c r="H820" s="53">
        <f>VLOOKUP(Cust_Ref,customerType,2,TRUE)</f>
        <v>44095</v>
      </c>
    </row>
    <row r="821" spans="1:8" x14ac:dyDescent="0.25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  <c r="G821" s="47" t="str">
        <f t="shared" si="12"/>
        <v>3252.8</v>
      </c>
      <c r="H821" s="53">
        <f>VLOOKUP(Cust_Ref,customerType,2,TRUE)</f>
        <v>44095</v>
      </c>
    </row>
    <row r="822" spans="1:8" x14ac:dyDescent="0.25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  <c r="G822" s="47" t="str">
        <f t="shared" si="12"/>
        <v>409</v>
      </c>
      <c r="H822" s="53">
        <f>VLOOKUP(Cust_Ref,customerType,2,TRUE)</f>
        <v>44095</v>
      </c>
    </row>
    <row r="823" spans="1:8" x14ac:dyDescent="0.25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  <c r="G823" s="47" t="str">
        <f t="shared" si="12"/>
        <v>0</v>
      </c>
      <c r="H823" s="53">
        <f>VLOOKUP(Cust_Ref,customerType,2,TRUE)</f>
        <v>44095</v>
      </c>
    </row>
    <row r="824" spans="1:8" x14ac:dyDescent="0.25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  <c r="G824" s="47" t="str">
        <f t="shared" si="12"/>
        <v>5632.95</v>
      </c>
      <c r="H824" s="53">
        <f>VLOOKUP(Cust_Ref,customerType,2,TRUE)</f>
        <v>44095</v>
      </c>
    </row>
    <row r="825" spans="1:8" x14ac:dyDescent="0.25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  <c r="G825" s="47" t="str">
        <f t="shared" si="12"/>
        <v>163</v>
      </c>
      <c r="H825" s="53">
        <f>VLOOKUP(Cust_Ref,customerType,2,TRUE)</f>
        <v>44095</v>
      </c>
    </row>
    <row r="826" spans="1:8" x14ac:dyDescent="0.25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  <c r="G826" s="47" t="str">
        <f t="shared" si="12"/>
        <v>0</v>
      </c>
      <c r="H826" s="53">
        <f>VLOOKUP(Cust_Ref,customerType,2,TRUE)</f>
        <v>44095</v>
      </c>
    </row>
    <row r="827" spans="1:8" x14ac:dyDescent="0.25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  <c r="G827" s="47" t="str">
        <f t="shared" si="12"/>
        <v>5203</v>
      </c>
      <c r="H827" s="53">
        <f>VLOOKUP(Cust_Ref,customerType,2,TRUE)</f>
        <v>44095</v>
      </c>
    </row>
    <row r="828" spans="1:8" x14ac:dyDescent="0.25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  <c r="G828" s="47" t="str">
        <f t="shared" si="12"/>
        <v>1722</v>
      </c>
      <c r="H828" s="53">
        <f>VLOOKUP(Cust_Ref,customerType,2,TRUE)</f>
        <v>44095</v>
      </c>
    </row>
    <row r="829" spans="1:8" x14ac:dyDescent="0.25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  <c r="G829" s="47" t="str">
        <f t="shared" si="12"/>
        <v>0</v>
      </c>
      <c r="H829" s="53">
        <f>VLOOKUP(Cust_Ref,customerType,2,TRUE)</f>
        <v>44095</v>
      </c>
    </row>
    <row r="830" spans="1:8" x14ac:dyDescent="0.25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  <c r="G830" s="47" t="str">
        <f t="shared" si="12"/>
        <v>5086.9</v>
      </c>
      <c r="H830" s="53">
        <f>VLOOKUP(Cust_Ref,customerType,2,TRUE)</f>
        <v>44095</v>
      </c>
    </row>
    <row r="831" spans="1:8" x14ac:dyDescent="0.25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  <c r="G831" s="47" t="str">
        <f t="shared" si="12"/>
        <v>678</v>
      </c>
      <c r="H831" s="53">
        <f>VLOOKUP(Cust_Ref,customerType,2,TRUE)</f>
        <v>44095</v>
      </c>
    </row>
    <row r="832" spans="1:8" x14ac:dyDescent="0.25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  <c r="G832" s="47" t="str">
        <f t="shared" si="12"/>
        <v>0</v>
      </c>
      <c r="H832" s="53">
        <f>VLOOKUP(Cust_Ref,customerType,2,TRUE)</f>
        <v>44095</v>
      </c>
    </row>
    <row r="833" spans="1:8" x14ac:dyDescent="0.25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  <c r="G833" s="47" t="str">
        <f t="shared" si="12"/>
        <v>3054.38</v>
      </c>
      <c r="H833" s="53">
        <f>VLOOKUP(Cust_Ref,customerType,2,TRUE)</f>
        <v>44063</v>
      </c>
    </row>
    <row r="834" spans="1:8" x14ac:dyDescent="0.25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  <c r="G834" s="47" t="str">
        <f t="shared" si="12"/>
        <v>2463</v>
      </c>
      <c r="H834" s="53">
        <f>VLOOKUP(Cust_Ref,customerType,2,TRUE)</f>
        <v>44063</v>
      </c>
    </row>
    <row r="835" spans="1:8" x14ac:dyDescent="0.25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  <c r="G835" s="47" t="str">
        <f t="shared" ref="G835:G898" si="13">TRIM(VALUE(F835))</f>
        <v>0</v>
      </c>
      <c r="H835" s="53">
        <f>VLOOKUP(Cust_Ref,customerType,2,TRUE)</f>
        <v>44063</v>
      </c>
    </row>
    <row r="836" spans="1:8" x14ac:dyDescent="0.25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  <c r="G836" s="47" t="str">
        <f t="shared" si="13"/>
        <v>9741</v>
      </c>
      <c r="H836" s="53">
        <f>VLOOKUP(Cust_Ref,customerType,2,TRUE)</f>
        <v>44062</v>
      </c>
    </row>
    <row r="837" spans="1:8" x14ac:dyDescent="0.25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  <c r="G837" s="47" t="str">
        <f t="shared" si="13"/>
        <v>2900</v>
      </c>
      <c r="H837" s="53">
        <f>VLOOKUP(Cust_Ref,customerType,2,TRUE)</f>
        <v>44062</v>
      </c>
    </row>
    <row r="838" spans="1:8" x14ac:dyDescent="0.25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  <c r="G838" s="47" t="str">
        <f t="shared" si="13"/>
        <v>0</v>
      </c>
      <c r="H838" s="53">
        <f>VLOOKUP(Cust_Ref,customerType,2,TRUE)</f>
        <v>44062</v>
      </c>
    </row>
    <row r="839" spans="1:8" x14ac:dyDescent="0.25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  <c r="G839" s="47" t="str">
        <f t="shared" si="13"/>
        <v>5592.75</v>
      </c>
      <c r="H839" s="53">
        <f>VLOOKUP(Cust_Ref,customerType,2,TRUE)</f>
        <v>44082</v>
      </c>
    </row>
    <row r="840" spans="1:8" x14ac:dyDescent="0.25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  <c r="G840" s="47" t="str">
        <f t="shared" si="13"/>
        <v>1321</v>
      </c>
      <c r="H840" s="53">
        <f>VLOOKUP(Cust_Ref,customerType,2,TRUE)</f>
        <v>44082</v>
      </c>
    </row>
    <row r="841" spans="1:8" x14ac:dyDescent="0.25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  <c r="G841" s="47" t="str">
        <f t="shared" si="13"/>
        <v>0</v>
      </c>
      <c r="H841" s="53">
        <f>VLOOKUP(Cust_Ref,customerType,2,TRUE)</f>
        <v>44082</v>
      </c>
    </row>
    <row r="842" spans="1:8" x14ac:dyDescent="0.25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  <c r="G842" s="47" t="str">
        <f t="shared" si="13"/>
        <v>2288</v>
      </c>
      <c r="H842" s="53">
        <f>VLOOKUP(Cust_Ref,customerType,2,TRUE)</f>
        <v>44063</v>
      </c>
    </row>
    <row r="843" spans="1:8" x14ac:dyDescent="0.25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  <c r="G843" s="47" t="str">
        <f t="shared" si="13"/>
        <v>0</v>
      </c>
      <c r="H843" s="53">
        <f>VLOOKUP(Cust_Ref,customerType,2,TRUE)</f>
        <v>44063</v>
      </c>
    </row>
    <row r="844" spans="1:8" x14ac:dyDescent="0.25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  <c r="G844" s="47" t="str">
        <f t="shared" si="13"/>
        <v>0</v>
      </c>
      <c r="H844" s="53">
        <f>VLOOKUP(Cust_Ref,customerType,2,TRUE)</f>
        <v>44063</v>
      </c>
    </row>
    <row r="845" spans="1:8" x14ac:dyDescent="0.25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  <c r="G845" s="47" t="str">
        <f t="shared" si="13"/>
        <v>8291.15</v>
      </c>
      <c r="H845" s="53">
        <f>VLOOKUP(Cust_Ref,customerType,2,TRUE)</f>
        <v>44063</v>
      </c>
    </row>
    <row r="846" spans="1:8" x14ac:dyDescent="0.25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  <c r="G846" s="47" t="str">
        <f t="shared" si="13"/>
        <v>217</v>
      </c>
      <c r="H846" s="53">
        <f>VLOOKUP(Cust_Ref,customerType,2,TRUE)</f>
        <v>44063</v>
      </c>
    </row>
    <row r="847" spans="1:8" x14ac:dyDescent="0.25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  <c r="G847" s="47" t="str">
        <f t="shared" si="13"/>
        <v>0</v>
      </c>
      <c r="H847" s="53">
        <f>VLOOKUP(Cust_Ref,customerType,2,TRUE)</f>
        <v>44063</v>
      </c>
    </row>
    <row r="848" spans="1:8" x14ac:dyDescent="0.25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  <c r="G848" s="47" t="str">
        <f t="shared" si="13"/>
        <v>8139.33</v>
      </c>
      <c r="H848" s="53">
        <f>VLOOKUP(Cust_Ref,customerType,2,TRUE)</f>
        <v>44088</v>
      </c>
    </row>
    <row r="849" spans="1:8" x14ac:dyDescent="0.25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  <c r="G849" s="47" t="str">
        <f t="shared" si="13"/>
        <v>283</v>
      </c>
      <c r="H849" s="53">
        <f>VLOOKUP(Cust_Ref,customerType,2,TRUE)</f>
        <v>44088</v>
      </c>
    </row>
    <row r="850" spans="1:8" x14ac:dyDescent="0.25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  <c r="G850" s="47" t="str">
        <f t="shared" si="13"/>
        <v>0</v>
      </c>
      <c r="H850" s="53">
        <f>VLOOKUP(Cust_Ref,customerType,2,TRUE)</f>
        <v>44088</v>
      </c>
    </row>
    <row r="851" spans="1:8" x14ac:dyDescent="0.25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  <c r="G851" s="47" t="str">
        <f t="shared" si="13"/>
        <v>5087</v>
      </c>
      <c r="H851" s="53">
        <f>VLOOKUP(Cust_Ref,customerType,2,TRUE)</f>
        <v>44102</v>
      </c>
    </row>
    <row r="852" spans="1:8" x14ac:dyDescent="0.25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  <c r="G852" s="47" t="str">
        <f t="shared" si="13"/>
        <v>1460</v>
      </c>
      <c r="H852" s="53">
        <f>VLOOKUP(Cust_Ref,customerType,2,TRUE)</f>
        <v>44102</v>
      </c>
    </row>
    <row r="853" spans="1:8" x14ac:dyDescent="0.25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  <c r="G853" s="47" t="str">
        <f t="shared" si="13"/>
        <v>0</v>
      </c>
      <c r="H853" s="53">
        <f>VLOOKUP(Cust_Ref,customerType,2,TRUE)</f>
        <v>44102</v>
      </c>
    </row>
    <row r="854" spans="1:8" x14ac:dyDescent="0.25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  <c r="G854" s="47" t="str">
        <f t="shared" si="13"/>
        <v>5087</v>
      </c>
      <c r="H854" s="53">
        <f>VLOOKUP(Cust_Ref,customerType,2,TRUE)</f>
        <v>44054</v>
      </c>
    </row>
    <row r="855" spans="1:8" x14ac:dyDescent="0.25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  <c r="G855" s="47" t="str">
        <f t="shared" si="13"/>
        <v>0</v>
      </c>
      <c r="H855" s="53">
        <f>VLOOKUP(Cust_Ref,customerType,2,TRUE)</f>
        <v>44054</v>
      </c>
    </row>
    <row r="856" spans="1:8" x14ac:dyDescent="0.25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  <c r="G856" s="47" t="str">
        <f t="shared" si="13"/>
        <v>0</v>
      </c>
      <c r="H856" s="53">
        <f>VLOOKUP(Cust_Ref,customerType,2,TRUE)</f>
        <v>44054</v>
      </c>
    </row>
    <row r="857" spans="1:8" x14ac:dyDescent="0.25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  <c r="G857" s="47" t="str">
        <f t="shared" si="13"/>
        <v>1194.95</v>
      </c>
      <c r="H857" s="53">
        <f>VLOOKUP(Cust_Ref,customerType,2,TRUE)</f>
        <v>44075</v>
      </c>
    </row>
    <row r="858" spans="1:8" x14ac:dyDescent="0.25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  <c r="G858" s="47" t="str">
        <f t="shared" si="13"/>
        <v>1572</v>
      </c>
      <c r="H858" s="53">
        <f>VLOOKUP(Cust_Ref,customerType,2,TRUE)</f>
        <v>44075</v>
      </c>
    </row>
    <row r="859" spans="1:8" x14ac:dyDescent="0.25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  <c r="G859" s="47" t="str">
        <f t="shared" si="13"/>
        <v>0</v>
      </c>
      <c r="H859" s="53">
        <f>VLOOKUP(Cust_Ref,customerType,2,TRUE)</f>
        <v>44075</v>
      </c>
    </row>
    <row r="860" spans="1:8" x14ac:dyDescent="0.25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  <c r="G860" s="47" t="str">
        <f t="shared" si="13"/>
        <v>4911.99</v>
      </c>
      <c r="H860" s="53">
        <f>VLOOKUP(Cust_Ref,customerType,2,TRUE)</f>
        <v>44097</v>
      </c>
    </row>
    <row r="861" spans="1:8" x14ac:dyDescent="0.25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  <c r="G861" s="47" t="str">
        <f t="shared" si="13"/>
        <v>1673</v>
      </c>
      <c r="H861" s="53">
        <f>VLOOKUP(Cust_Ref,customerType,2,TRUE)</f>
        <v>44097</v>
      </c>
    </row>
    <row r="862" spans="1:8" x14ac:dyDescent="0.25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  <c r="G862" s="47" t="str">
        <f t="shared" si="13"/>
        <v>0</v>
      </c>
      <c r="H862" s="53">
        <f>VLOOKUP(Cust_Ref,customerType,2,TRUE)</f>
        <v>44097</v>
      </c>
    </row>
    <row r="863" spans="1:8" x14ac:dyDescent="0.25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  <c r="G863" s="47" t="str">
        <f t="shared" si="13"/>
        <v>979.95</v>
      </c>
      <c r="H863" s="53">
        <f>VLOOKUP(Cust_Ref,customerType,2,TRUE)</f>
        <v>44054</v>
      </c>
    </row>
    <row r="864" spans="1:8" x14ac:dyDescent="0.25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  <c r="G864" s="47" t="str">
        <f t="shared" si="13"/>
        <v>0</v>
      </c>
      <c r="H864" s="53">
        <f>VLOOKUP(Cust_Ref,customerType,2,TRUE)</f>
        <v>44054</v>
      </c>
    </row>
    <row r="865" spans="1:8" x14ac:dyDescent="0.25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  <c r="G865" s="47" t="str">
        <f t="shared" si="13"/>
        <v>0</v>
      </c>
      <c r="H865" s="53">
        <f>VLOOKUP(Cust_Ref,customerType,2,TRUE)</f>
        <v>44054</v>
      </c>
    </row>
    <row r="866" spans="1:8" x14ac:dyDescent="0.25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  <c r="G866" s="47" t="str">
        <f t="shared" si="13"/>
        <v>4950</v>
      </c>
      <c r="H866" s="53">
        <f>VLOOKUP(Cust_Ref,customerType,2,TRUE)</f>
        <v>44103</v>
      </c>
    </row>
    <row r="867" spans="1:8" x14ac:dyDescent="0.25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  <c r="G867" s="47" t="str">
        <f t="shared" si="13"/>
        <v>1961</v>
      </c>
      <c r="H867" s="53">
        <f>VLOOKUP(Cust_Ref,customerType,2,TRUE)</f>
        <v>44103</v>
      </c>
    </row>
    <row r="868" spans="1:8" x14ac:dyDescent="0.25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  <c r="G868" s="47" t="str">
        <f t="shared" si="13"/>
        <v>0</v>
      </c>
      <c r="H868" s="53">
        <f>VLOOKUP(Cust_Ref,customerType,2,TRUE)</f>
        <v>44103</v>
      </c>
    </row>
    <row r="869" spans="1:8" x14ac:dyDescent="0.25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  <c r="G869" s="47" t="str">
        <f t="shared" si="13"/>
        <v>846.85</v>
      </c>
      <c r="H869" s="53">
        <f>VLOOKUP(Cust_Ref,customerType,2,TRUE)</f>
        <v>44061</v>
      </c>
    </row>
    <row r="870" spans="1:8" x14ac:dyDescent="0.25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  <c r="G870" s="47" t="str">
        <f t="shared" si="13"/>
        <v>0</v>
      </c>
      <c r="H870" s="53">
        <f>VLOOKUP(Cust_Ref,customerType,2,TRUE)</f>
        <v>44061</v>
      </c>
    </row>
    <row r="871" spans="1:8" x14ac:dyDescent="0.25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  <c r="G871" s="47" t="str">
        <f t="shared" si="13"/>
        <v>0</v>
      </c>
      <c r="H871" s="53">
        <f>VLOOKUP(Cust_Ref,customerType,2,TRUE)</f>
        <v>44061</v>
      </c>
    </row>
    <row r="872" spans="1:8" x14ac:dyDescent="0.25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  <c r="G872" s="47" t="str">
        <f t="shared" si="13"/>
        <v>10611.73</v>
      </c>
      <c r="H872" s="53">
        <f>VLOOKUP(Cust_Ref,customerType,2,TRUE)</f>
        <v>44099</v>
      </c>
    </row>
    <row r="873" spans="1:8" x14ac:dyDescent="0.25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  <c r="G873" s="47" t="str">
        <f t="shared" si="13"/>
        <v>0</v>
      </c>
      <c r="H873" s="53">
        <f>VLOOKUP(Cust_Ref,customerType,2,TRUE)</f>
        <v>44099</v>
      </c>
    </row>
    <row r="874" spans="1:8" x14ac:dyDescent="0.25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  <c r="G874" s="47" t="str">
        <f t="shared" si="13"/>
        <v>0</v>
      </c>
      <c r="H874" s="53">
        <f>VLOOKUP(Cust_Ref,customerType,2,TRUE)</f>
        <v>44099</v>
      </c>
    </row>
    <row r="875" spans="1:8" x14ac:dyDescent="0.25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  <c r="G875" s="47" t="str">
        <f t="shared" si="13"/>
        <v>3909.91</v>
      </c>
      <c r="H875" s="53">
        <f>VLOOKUP(Cust_Ref,customerType,2,TRUE)</f>
        <v>44109</v>
      </c>
    </row>
    <row r="876" spans="1:8" x14ac:dyDescent="0.25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  <c r="G876" s="47" t="str">
        <f t="shared" si="13"/>
        <v>2610</v>
      </c>
      <c r="H876" s="53">
        <f>VLOOKUP(Cust_Ref,customerType,2,TRUE)</f>
        <v>44109</v>
      </c>
    </row>
    <row r="877" spans="1:8" x14ac:dyDescent="0.25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  <c r="G877" s="47" t="str">
        <f t="shared" si="13"/>
        <v>0</v>
      </c>
      <c r="H877" s="53">
        <f>VLOOKUP(Cust_Ref,customerType,2,TRUE)</f>
        <v>44109</v>
      </c>
    </row>
    <row r="878" spans="1:8" x14ac:dyDescent="0.25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  <c r="G878" s="47" t="str">
        <f t="shared" si="13"/>
        <v>5599.45</v>
      </c>
      <c r="H878" s="53">
        <f>VLOOKUP(Cust_Ref,customerType,2,TRUE)</f>
        <v>44062</v>
      </c>
    </row>
    <row r="879" spans="1:8" x14ac:dyDescent="0.25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  <c r="G879" s="47" t="str">
        <f t="shared" si="13"/>
        <v>889</v>
      </c>
      <c r="H879" s="53">
        <f>VLOOKUP(Cust_Ref,customerType,2,TRUE)</f>
        <v>44062</v>
      </c>
    </row>
    <row r="880" spans="1:8" x14ac:dyDescent="0.25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  <c r="G880" s="47" t="str">
        <f t="shared" si="13"/>
        <v>0</v>
      </c>
      <c r="H880" s="53">
        <f>VLOOKUP(Cust_Ref,customerType,2,TRUE)</f>
        <v>44062</v>
      </c>
    </row>
    <row r="881" spans="1:8" x14ac:dyDescent="0.25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  <c r="G881" s="47" t="str">
        <f t="shared" si="13"/>
        <v>5040</v>
      </c>
      <c r="H881" s="53">
        <f>VLOOKUP(Cust_Ref,customerType,2,TRUE)</f>
        <v>44109</v>
      </c>
    </row>
    <row r="882" spans="1:8" x14ac:dyDescent="0.25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  <c r="G882" s="47" t="str">
        <f t="shared" si="13"/>
        <v>152</v>
      </c>
      <c r="H882" s="53">
        <f>VLOOKUP(Cust_Ref,customerType,2,TRUE)</f>
        <v>44109</v>
      </c>
    </row>
    <row r="883" spans="1:8" x14ac:dyDescent="0.25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  <c r="G883" s="47" t="str">
        <f t="shared" si="13"/>
        <v>0</v>
      </c>
      <c r="H883" s="53">
        <f>VLOOKUP(Cust_Ref,customerType,2,TRUE)</f>
        <v>44109</v>
      </c>
    </row>
    <row r="884" spans="1:8" x14ac:dyDescent="0.25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  <c r="G884" s="47" t="str">
        <f t="shared" si="13"/>
        <v>3277.47</v>
      </c>
      <c r="H884" s="53">
        <f>VLOOKUP(Cust_Ref,customerType,2,TRUE)</f>
        <v>44109</v>
      </c>
    </row>
    <row r="885" spans="1:8" x14ac:dyDescent="0.25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  <c r="G885" s="47" t="str">
        <f t="shared" si="13"/>
        <v>1849</v>
      </c>
      <c r="H885" s="53">
        <f>VLOOKUP(Cust_Ref,customerType,2,TRUE)</f>
        <v>44109</v>
      </c>
    </row>
    <row r="886" spans="1:8" x14ac:dyDescent="0.25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  <c r="G886" s="47" t="str">
        <f t="shared" si="13"/>
        <v>0</v>
      </c>
      <c r="H886" s="53">
        <f>VLOOKUP(Cust_Ref,customerType,2,TRUE)</f>
        <v>44109</v>
      </c>
    </row>
    <row r="887" spans="1:8" x14ac:dyDescent="0.25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  <c r="G887" s="47" t="str">
        <f t="shared" si="13"/>
        <v>1596.2</v>
      </c>
      <c r="H887" s="53">
        <f>VLOOKUP(Cust_Ref,customerType,2,TRUE)</f>
        <v>44109</v>
      </c>
    </row>
    <row r="888" spans="1:8" x14ac:dyDescent="0.25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  <c r="G888" s="47" t="str">
        <f t="shared" si="13"/>
        <v>1489</v>
      </c>
      <c r="H888" s="53">
        <f>VLOOKUP(Cust_Ref,customerType,2,TRUE)</f>
        <v>44109</v>
      </c>
    </row>
    <row r="889" spans="1:8" x14ac:dyDescent="0.25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  <c r="G889" s="47" t="str">
        <f t="shared" si="13"/>
        <v>0</v>
      </c>
      <c r="H889" s="53">
        <f>VLOOKUP(Cust_Ref,customerType,2,TRUE)</f>
        <v>44109</v>
      </c>
    </row>
    <row r="890" spans="1:8" x14ac:dyDescent="0.25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  <c r="G890" s="47" t="str">
        <f t="shared" si="13"/>
        <v>250</v>
      </c>
      <c r="H890" s="53">
        <f>VLOOKUP(Cust_Ref,customerType,2,TRUE)</f>
        <v>44109</v>
      </c>
    </row>
    <row r="891" spans="1:8" x14ac:dyDescent="0.25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  <c r="G891" s="47" t="str">
        <f t="shared" si="13"/>
        <v>0</v>
      </c>
      <c r="H891" s="53">
        <f>VLOOKUP(Cust_Ref,customerType,2,TRUE)</f>
        <v>44109</v>
      </c>
    </row>
    <row r="892" spans="1:8" x14ac:dyDescent="0.25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  <c r="G892" s="47" t="str">
        <f t="shared" si="13"/>
        <v>0</v>
      </c>
      <c r="H892" s="53">
        <f>VLOOKUP(Cust_Ref,customerType,2,TRUE)</f>
        <v>44109</v>
      </c>
    </row>
    <row r="893" spans="1:8" x14ac:dyDescent="0.25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  <c r="G893" s="47" t="str">
        <f t="shared" si="13"/>
        <v>4862</v>
      </c>
      <c r="H893" s="53">
        <f>VLOOKUP(Cust_Ref,customerType,2,TRUE)</f>
        <v>44061</v>
      </c>
    </row>
    <row r="894" spans="1:8" x14ac:dyDescent="0.25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  <c r="G894" s="47" t="str">
        <f t="shared" si="13"/>
        <v>1688</v>
      </c>
      <c r="H894" s="53">
        <f>VLOOKUP(Cust_Ref,customerType,2,TRUE)</f>
        <v>44061</v>
      </c>
    </row>
    <row r="895" spans="1:8" x14ac:dyDescent="0.25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  <c r="G895" s="47" t="str">
        <f t="shared" si="13"/>
        <v>0</v>
      </c>
      <c r="H895" s="53">
        <f>VLOOKUP(Cust_Ref,customerType,2,TRUE)</f>
        <v>44061</v>
      </c>
    </row>
    <row r="896" spans="1:8" x14ac:dyDescent="0.25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  <c r="G896" s="47" t="str">
        <f t="shared" si="13"/>
        <v>251.95</v>
      </c>
      <c r="H896" s="53">
        <f>VLOOKUP(Cust_Ref,customerType,2,TRUE)</f>
        <v>44096</v>
      </c>
    </row>
    <row r="897" spans="1:8" x14ac:dyDescent="0.25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  <c r="G897" s="47" t="str">
        <f t="shared" si="13"/>
        <v>896</v>
      </c>
      <c r="H897" s="53">
        <f>VLOOKUP(Cust_Ref,customerType,2,TRUE)</f>
        <v>44096</v>
      </c>
    </row>
    <row r="898" spans="1:8" x14ac:dyDescent="0.25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  <c r="G898" s="47" t="str">
        <f t="shared" si="13"/>
        <v>0</v>
      </c>
      <c r="H898" s="53">
        <f>VLOOKUP(Cust_Ref,customerType,2,TRUE)</f>
        <v>44096</v>
      </c>
    </row>
    <row r="899" spans="1:8" x14ac:dyDescent="0.25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  <c r="G899" s="47" t="str">
        <f t="shared" ref="G899:G962" si="14">TRIM(VALUE(F899))</f>
        <v>759.96</v>
      </c>
      <c r="H899" s="53">
        <f>VLOOKUP(Cust_Ref,customerType,2,TRUE)</f>
        <v>44089</v>
      </c>
    </row>
    <row r="900" spans="1:8" x14ac:dyDescent="0.25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  <c r="G900" s="47" t="str">
        <f t="shared" si="14"/>
        <v>0</v>
      </c>
      <c r="H900" s="53">
        <f>VLOOKUP(Cust_Ref,customerType,2,TRUE)</f>
        <v>44089</v>
      </c>
    </row>
    <row r="901" spans="1:8" x14ac:dyDescent="0.25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  <c r="G901" s="47" t="str">
        <f t="shared" si="14"/>
        <v>0</v>
      </c>
      <c r="H901" s="53">
        <f>VLOOKUP(Cust_Ref,customerType,2,TRUE)</f>
        <v>44089</v>
      </c>
    </row>
    <row r="902" spans="1:8" x14ac:dyDescent="0.25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  <c r="G902" s="47" t="str">
        <f t="shared" si="14"/>
        <v>4554.3</v>
      </c>
      <c r="H902" s="53">
        <f>VLOOKUP(Cust_Ref,customerType,2,TRUE)</f>
        <v>44096</v>
      </c>
    </row>
    <row r="903" spans="1:8" x14ac:dyDescent="0.25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  <c r="G903" s="47" t="str">
        <f t="shared" si="14"/>
        <v>1510</v>
      </c>
      <c r="H903" s="53">
        <f>VLOOKUP(Cust_Ref,customerType,2,TRUE)</f>
        <v>44096</v>
      </c>
    </row>
    <row r="904" spans="1:8" x14ac:dyDescent="0.25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  <c r="G904" s="47" t="str">
        <f t="shared" si="14"/>
        <v>0</v>
      </c>
      <c r="H904" s="53">
        <f>VLOOKUP(Cust_Ref,customerType,2,TRUE)</f>
        <v>44096</v>
      </c>
    </row>
    <row r="905" spans="1:8" x14ac:dyDescent="0.25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  <c r="G905" s="47" t="str">
        <f t="shared" si="14"/>
        <v>2078.61</v>
      </c>
      <c r="H905" s="53">
        <f>VLOOKUP(Cust_Ref,customerType,2,TRUE)</f>
        <v>44054</v>
      </c>
    </row>
    <row r="906" spans="1:8" x14ac:dyDescent="0.25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  <c r="G906" s="47" t="str">
        <f t="shared" si="14"/>
        <v>0</v>
      </c>
      <c r="H906" s="53">
        <f>VLOOKUP(Cust_Ref,customerType,2,TRUE)</f>
        <v>44054</v>
      </c>
    </row>
    <row r="907" spans="1:8" x14ac:dyDescent="0.25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  <c r="G907" s="47" t="str">
        <f t="shared" si="14"/>
        <v>0</v>
      </c>
      <c r="H907" s="53">
        <f>VLOOKUP(Cust_Ref,customerType,2,TRUE)</f>
        <v>44054</v>
      </c>
    </row>
    <row r="908" spans="1:8" x14ac:dyDescent="0.25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  <c r="G908" s="47" t="str">
        <f t="shared" si="14"/>
        <v>4685</v>
      </c>
      <c r="H908" s="53">
        <f>VLOOKUP(Cust_Ref,customerType,2,TRUE)</f>
        <v>44047</v>
      </c>
    </row>
    <row r="909" spans="1:8" x14ac:dyDescent="0.25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  <c r="G909" s="47" t="str">
        <f t="shared" si="14"/>
        <v>0</v>
      </c>
      <c r="H909" s="53">
        <f>VLOOKUP(Cust_Ref,customerType,2,TRUE)</f>
        <v>44047</v>
      </c>
    </row>
    <row r="910" spans="1:8" x14ac:dyDescent="0.25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  <c r="G910" s="47" t="str">
        <f t="shared" si="14"/>
        <v>0</v>
      </c>
      <c r="H910" s="53">
        <f>VLOOKUP(Cust_Ref,customerType,2,TRUE)</f>
        <v>44047</v>
      </c>
    </row>
    <row r="911" spans="1:8" x14ac:dyDescent="0.25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  <c r="G911" s="47" t="str">
        <f t="shared" si="14"/>
        <v>1053.38</v>
      </c>
      <c r="H911" s="53">
        <f>VLOOKUP(Cust_Ref,customerType,2,TRUE)</f>
        <v>44057</v>
      </c>
    </row>
    <row r="912" spans="1:8" x14ac:dyDescent="0.25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  <c r="G912" s="47" t="str">
        <f t="shared" si="14"/>
        <v>1646</v>
      </c>
      <c r="H912" s="53">
        <f>VLOOKUP(Cust_Ref,customerType,2,TRUE)</f>
        <v>44057</v>
      </c>
    </row>
    <row r="913" spans="1:8" x14ac:dyDescent="0.25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  <c r="G913" s="47" t="str">
        <f t="shared" si="14"/>
        <v>0</v>
      </c>
      <c r="H913" s="53">
        <f>VLOOKUP(Cust_Ref,customerType,2,TRUE)</f>
        <v>44057</v>
      </c>
    </row>
    <row r="914" spans="1:8" x14ac:dyDescent="0.25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  <c r="G914" s="47" t="str">
        <f t="shared" si="14"/>
        <v>1781.95</v>
      </c>
      <c r="H914" s="53">
        <f>VLOOKUP(Cust_Ref,customerType,2,TRUE)</f>
        <v>44095</v>
      </c>
    </row>
    <row r="915" spans="1:8" x14ac:dyDescent="0.25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  <c r="G915" s="47" t="str">
        <f t="shared" si="14"/>
        <v>0</v>
      </c>
      <c r="H915" s="53">
        <f>VLOOKUP(Cust_Ref,customerType,2,TRUE)</f>
        <v>44095</v>
      </c>
    </row>
    <row r="916" spans="1:8" x14ac:dyDescent="0.25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  <c r="G916" s="47" t="str">
        <f t="shared" si="14"/>
        <v>0</v>
      </c>
      <c r="H916" s="53">
        <f>VLOOKUP(Cust_Ref,customerType,2,TRUE)</f>
        <v>44095</v>
      </c>
    </row>
    <row r="917" spans="1:8" x14ac:dyDescent="0.25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  <c r="G917" s="47" t="str">
        <f t="shared" si="14"/>
        <v>4862</v>
      </c>
      <c r="H917" s="53">
        <f>VLOOKUP(Cust_Ref,customerType,2,TRUE)</f>
        <v>44057</v>
      </c>
    </row>
    <row r="918" spans="1:8" x14ac:dyDescent="0.25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  <c r="G918" s="47" t="str">
        <f t="shared" si="14"/>
        <v>2013</v>
      </c>
      <c r="H918" s="53">
        <f>VLOOKUP(Cust_Ref,customerType,2,TRUE)</f>
        <v>44057</v>
      </c>
    </row>
    <row r="919" spans="1:8" x14ac:dyDescent="0.25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  <c r="G919" s="47" t="str">
        <f t="shared" si="14"/>
        <v>0</v>
      </c>
      <c r="H919" s="53">
        <f>VLOOKUP(Cust_Ref,customerType,2,TRUE)</f>
        <v>44057</v>
      </c>
    </row>
    <row r="920" spans="1:8" x14ac:dyDescent="0.25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  <c r="G920" s="47" t="str">
        <f t="shared" si="14"/>
        <v>2456.45</v>
      </c>
      <c r="H920" s="53">
        <f>VLOOKUP(Cust_Ref,customerType,2,TRUE)</f>
        <v>44105</v>
      </c>
    </row>
    <row r="921" spans="1:8" x14ac:dyDescent="0.25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  <c r="G921" s="47" t="str">
        <f t="shared" si="14"/>
        <v>0</v>
      </c>
      <c r="H921" s="53">
        <f>VLOOKUP(Cust_Ref,customerType,2,TRUE)</f>
        <v>44105</v>
      </c>
    </row>
    <row r="922" spans="1:8" x14ac:dyDescent="0.25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  <c r="G922" s="47" t="str">
        <f t="shared" si="14"/>
        <v>0</v>
      </c>
      <c r="H922" s="53">
        <f>VLOOKUP(Cust_Ref,customerType,2,TRUE)</f>
        <v>44105</v>
      </c>
    </row>
    <row r="923" spans="1:8" x14ac:dyDescent="0.25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  <c r="G923" s="47" t="str">
        <f t="shared" si="14"/>
        <v>5202.59</v>
      </c>
      <c r="H923" s="53">
        <f>VLOOKUP(Cust_Ref,customerType,2,TRUE)</f>
        <v>44061</v>
      </c>
    </row>
    <row r="924" spans="1:8" x14ac:dyDescent="0.25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  <c r="G924" s="47" t="str">
        <f t="shared" si="14"/>
        <v>1458</v>
      </c>
      <c r="H924" s="53">
        <f>VLOOKUP(Cust_Ref,customerType,2,TRUE)</f>
        <v>44061</v>
      </c>
    </row>
    <row r="925" spans="1:8" x14ac:dyDescent="0.25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  <c r="G925" s="47" t="str">
        <f t="shared" si="14"/>
        <v>0</v>
      </c>
      <c r="H925" s="53">
        <f>VLOOKUP(Cust_Ref,customerType,2,TRUE)</f>
        <v>44061</v>
      </c>
    </row>
    <row r="926" spans="1:8" x14ac:dyDescent="0.25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  <c r="G926" s="47" t="str">
        <f t="shared" si="14"/>
        <v>249.53</v>
      </c>
      <c r="H926" s="53">
        <f>VLOOKUP(Cust_Ref,customerType,2,TRUE)</f>
        <v>44105</v>
      </c>
    </row>
    <row r="927" spans="1:8" x14ac:dyDescent="0.25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  <c r="G927" s="47" t="str">
        <f t="shared" si="14"/>
        <v>1396</v>
      </c>
      <c r="H927" s="53">
        <f>VLOOKUP(Cust_Ref,customerType,2,TRUE)</f>
        <v>44105</v>
      </c>
    </row>
    <row r="928" spans="1:8" x14ac:dyDescent="0.25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  <c r="G928" s="47" t="str">
        <f t="shared" si="14"/>
        <v>0</v>
      </c>
      <c r="H928" s="53">
        <f>VLOOKUP(Cust_Ref,customerType,2,TRUE)</f>
        <v>44105</v>
      </c>
    </row>
    <row r="929" spans="1:8" x14ac:dyDescent="0.25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  <c r="G929" s="47" t="str">
        <f t="shared" si="14"/>
        <v>4281.6</v>
      </c>
      <c r="H929" s="53">
        <f>VLOOKUP(Cust_Ref,customerType,2,TRUE)</f>
        <v>44105</v>
      </c>
    </row>
    <row r="930" spans="1:8" x14ac:dyDescent="0.25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  <c r="G930" s="47" t="str">
        <f t="shared" si="14"/>
        <v>33</v>
      </c>
      <c r="H930" s="53">
        <f>VLOOKUP(Cust_Ref,customerType,2,TRUE)</f>
        <v>44105</v>
      </c>
    </row>
    <row r="931" spans="1:8" x14ac:dyDescent="0.25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  <c r="G931" s="47" t="str">
        <f t="shared" si="14"/>
        <v>0</v>
      </c>
      <c r="H931" s="53">
        <f>VLOOKUP(Cust_Ref,customerType,2,TRUE)</f>
        <v>44105</v>
      </c>
    </row>
    <row r="932" spans="1:8" x14ac:dyDescent="0.25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  <c r="G932" s="47" t="str">
        <f t="shared" si="14"/>
        <v>1787.85</v>
      </c>
      <c r="H932" s="53">
        <f>VLOOKUP(Cust_Ref,customerType,2,TRUE)</f>
        <v>44105</v>
      </c>
    </row>
    <row r="933" spans="1:8" x14ac:dyDescent="0.25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  <c r="G933" s="47" t="str">
        <f t="shared" si="14"/>
        <v>887</v>
      </c>
      <c r="H933" s="53">
        <f>VLOOKUP(Cust_Ref,customerType,2,TRUE)</f>
        <v>44105</v>
      </c>
    </row>
    <row r="934" spans="1:8" x14ac:dyDescent="0.25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  <c r="G934" s="47" t="str">
        <f t="shared" si="14"/>
        <v>0</v>
      </c>
      <c r="H934" s="53">
        <f>VLOOKUP(Cust_Ref,customerType,2,TRUE)</f>
        <v>44105</v>
      </c>
    </row>
    <row r="935" spans="1:8" x14ac:dyDescent="0.25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  <c r="G935" s="47" t="str">
        <f t="shared" si="14"/>
        <v>250</v>
      </c>
      <c r="H935" s="53">
        <f>VLOOKUP(Cust_Ref,customerType,2,TRUE)</f>
        <v>44105</v>
      </c>
    </row>
    <row r="936" spans="1:8" x14ac:dyDescent="0.25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  <c r="G936" s="47" t="str">
        <f t="shared" si="14"/>
        <v>0</v>
      </c>
      <c r="H936" s="53">
        <f>VLOOKUP(Cust_Ref,customerType,2,TRUE)</f>
        <v>44105</v>
      </c>
    </row>
    <row r="937" spans="1:8" x14ac:dyDescent="0.25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  <c r="G937" s="47" t="str">
        <f t="shared" si="14"/>
        <v>0</v>
      </c>
      <c r="H937" s="53">
        <f>VLOOKUP(Cust_Ref,customerType,2,TRUE)</f>
        <v>44105</v>
      </c>
    </row>
    <row r="938" spans="1:8" x14ac:dyDescent="0.25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  <c r="G938" s="47" t="str">
        <f t="shared" si="14"/>
        <v>101.95</v>
      </c>
      <c r="H938" s="53">
        <f>VLOOKUP(Cust_Ref,customerType,2,TRUE)</f>
        <v>44105</v>
      </c>
    </row>
    <row r="939" spans="1:8" x14ac:dyDescent="0.25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  <c r="G939" s="47" t="str">
        <f t="shared" si="14"/>
        <v>0</v>
      </c>
      <c r="H939" s="53">
        <f>VLOOKUP(Cust_Ref,customerType,2,TRUE)</f>
        <v>44105</v>
      </c>
    </row>
    <row r="940" spans="1:8" x14ac:dyDescent="0.25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  <c r="G940" s="47" t="str">
        <f t="shared" si="14"/>
        <v>0</v>
      </c>
      <c r="H940" s="53">
        <f>VLOOKUP(Cust_Ref,customerType,2,TRUE)</f>
        <v>44105</v>
      </c>
    </row>
    <row r="941" spans="1:8" x14ac:dyDescent="0.25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  <c r="G941" s="47" t="str">
        <f t="shared" si="14"/>
        <v>5040</v>
      </c>
      <c r="H941" s="53">
        <f>VLOOKUP(Cust_Ref,customerType,2,TRUE)</f>
        <v>44105</v>
      </c>
    </row>
    <row r="942" spans="1:8" x14ac:dyDescent="0.25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  <c r="G942" s="47" t="str">
        <f t="shared" si="14"/>
        <v>1847</v>
      </c>
      <c r="H942" s="53">
        <f>VLOOKUP(Cust_Ref,customerType,2,TRUE)</f>
        <v>44105</v>
      </c>
    </row>
    <row r="943" spans="1:8" x14ac:dyDescent="0.25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  <c r="G943" s="47" t="str">
        <f t="shared" si="14"/>
        <v>0</v>
      </c>
      <c r="H943" s="53">
        <f>VLOOKUP(Cust_Ref,customerType,2,TRUE)</f>
        <v>44105</v>
      </c>
    </row>
    <row r="944" spans="1:8" x14ac:dyDescent="0.25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  <c r="G944" s="47" t="str">
        <f t="shared" si="14"/>
        <v>3461.57</v>
      </c>
      <c r="H944" s="53">
        <f>VLOOKUP(Cust_Ref,customerType,2,TRUE)</f>
        <v>44105</v>
      </c>
    </row>
    <row r="945" spans="1:8" x14ac:dyDescent="0.25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  <c r="G945" s="47" t="str">
        <f t="shared" si="14"/>
        <v>0</v>
      </c>
      <c r="H945" s="53">
        <f>VLOOKUP(Cust_Ref,customerType,2,TRUE)</f>
        <v>44105</v>
      </c>
    </row>
    <row r="946" spans="1:8" x14ac:dyDescent="0.25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  <c r="G946" s="47" t="str">
        <f t="shared" si="14"/>
        <v>0</v>
      </c>
      <c r="H946" s="53">
        <f>VLOOKUP(Cust_Ref,customerType,2,TRUE)</f>
        <v>44105</v>
      </c>
    </row>
    <row r="947" spans="1:8" x14ac:dyDescent="0.25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  <c r="G947" s="47" t="str">
        <f t="shared" si="14"/>
        <v>5039</v>
      </c>
      <c r="H947" s="53">
        <f>VLOOKUP(Cust_Ref,customerType,2,TRUE)</f>
        <v>44105</v>
      </c>
    </row>
    <row r="948" spans="1:8" x14ac:dyDescent="0.25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  <c r="G948" s="47" t="str">
        <f t="shared" si="14"/>
        <v>2757</v>
      </c>
      <c r="H948" s="53">
        <f>VLOOKUP(Cust_Ref,customerType,2,TRUE)</f>
        <v>44105</v>
      </c>
    </row>
    <row r="949" spans="1:8" x14ac:dyDescent="0.25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  <c r="G949" s="47" t="str">
        <f t="shared" si="14"/>
        <v>0</v>
      </c>
      <c r="H949" s="53">
        <f>VLOOKUP(Cust_Ref,customerType,2,TRUE)</f>
        <v>44105</v>
      </c>
    </row>
    <row r="950" spans="1:8" x14ac:dyDescent="0.25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  <c r="G950" s="47" t="str">
        <f t="shared" si="14"/>
        <v>818.1</v>
      </c>
      <c r="H950" s="53">
        <f>VLOOKUP(Cust_Ref,customerType,2,TRUE)</f>
        <v>44063</v>
      </c>
    </row>
    <row r="951" spans="1:8" x14ac:dyDescent="0.25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  <c r="G951" s="47" t="str">
        <f t="shared" si="14"/>
        <v>0</v>
      </c>
      <c r="H951" s="53">
        <f>VLOOKUP(Cust_Ref,customerType,2,TRUE)</f>
        <v>44063</v>
      </c>
    </row>
    <row r="952" spans="1:8" x14ac:dyDescent="0.25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  <c r="G952" s="47" t="str">
        <f t="shared" si="14"/>
        <v>0</v>
      </c>
      <c r="H952" s="53">
        <f>VLOOKUP(Cust_Ref,customerType,2,TRUE)</f>
        <v>44063</v>
      </c>
    </row>
    <row r="953" spans="1:8" x14ac:dyDescent="0.25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  <c r="G953" s="47" t="str">
        <f t="shared" si="14"/>
        <v>13721.98</v>
      </c>
      <c r="H953" s="53">
        <f>VLOOKUP(Cust_Ref,customerType,2,TRUE)</f>
        <v>44068</v>
      </c>
    </row>
    <row r="954" spans="1:8" x14ac:dyDescent="0.25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  <c r="G954" s="47" t="str">
        <f t="shared" si="14"/>
        <v>2745</v>
      </c>
      <c r="H954" s="53">
        <f>VLOOKUP(Cust_Ref,customerType,2,TRUE)</f>
        <v>44068</v>
      </c>
    </row>
    <row r="955" spans="1:8" x14ac:dyDescent="0.25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  <c r="G955" s="47" t="str">
        <f t="shared" si="14"/>
        <v>0</v>
      </c>
      <c r="H955" s="53">
        <f>VLOOKUP(Cust_Ref,customerType,2,TRUE)</f>
        <v>44068</v>
      </c>
    </row>
    <row r="956" spans="1:8" x14ac:dyDescent="0.25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  <c r="G956" s="47" t="str">
        <f t="shared" si="14"/>
        <v>4511.42</v>
      </c>
      <c r="H956" s="53">
        <f>VLOOKUP(Cust_Ref,customerType,2,TRUE)</f>
        <v>44103</v>
      </c>
    </row>
    <row r="957" spans="1:8" x14ac:dyDescent="0.25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  <c r="G957" s="47" t="str">
        <f t="shared" si="14"/>
        <v>1118</v>
      </c>
      <c r="H957" s="53">
        <f>VLOOKUP(Cust_Ref,customerType,2,TRUE)</f>
        <v>44103</v>
      </c>
    </row>
    <row r="958" spans="1:8" x14ac:dyDescent="0.25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  <c r="G958" s="47" t="str">
        <f t="shared" si="14"/>
        <v>0</v>
      </c>
      <c r="H958" s="53">
        <f>VLOOKUP(Cust_Ref,customerType,2,TRUE)</f>
        <v>44103</v>
      </c>
    </row>
    <row r="959" spans="1:8" x14ac:dyDescent="0.25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  <c r="G959" s="47" t="str">
        <f t="shared" si="14"/>
        <v>350.05</v>
      </c>
      <c r="H959" s="53">
        <f>VLOOKUP(Cust_Ref,customerType,2,TRUE)</f>
        <v>44047</v>
      </c>
    </row>
    <row r="960" spans="1:8" x14ac:dyDescent="0.25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  <c r="G960" s="47" t="str">
        <f t="shared" si="14"/>
        <v>0</v>
      </c>
      <c r="H960" s="53">
        <f>VLOOKUP(Cust_Ref,customerType,2,TRUE)</f>
        <v>44047</v>
      </c>
    </row>
    <row r="961" spans="1:8" x14ac:dyDescent="0.25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  <c r="G961" s="47" t="str">
        <f t="shared" si="14"/>
        <v>0</v>
      </c>
      <c r="H961" s="53">
        <f>VLOOKUP(Cust_Ref,customerType,2,TRUE)</f>
        <v>44047</v>
      </c>
    </row>
    <row r="962" spans="1:8" x14ac:dyDescent="0.25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  <c r="G962" s="47" t="str">
        <f t="shared" si="14"/>
        <v>6708.75</v>
      </c>
      <c r="H962" s="53">
        <f>VLOOKUP(Cust_Ref,customerType,2,TRUE)</f>
        <v>44088</v>
      </c>
    </row>
    <row r="963" spans="1:8" x14ac:dyDescent="0.25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  <c r="G963" s="47" t="str">
        <f t="shared" ref="G963:G1026" si="15">TRIM(VALUE(F963))</f>
        <v>210</v>
      </c>
      <c r="H963" s="53">
        <f>VLOOKUP(Cust_Ref,customerType,2,TRUE)</f>
        <v>44088</v>
      </c>
    </row>
    <row r="964" spans="1:8" x14ac:dyDescent="0.25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  <c r="G964" s="47" t="str">
        <f t="shared" si="15"/>
        <v>0</v>
      </c>
      <c r="H964" s="53">
        <f>VLOOKUP(Cust_Ref,customerType,2,TRUE)</f>
        <v>44088</v>
      </c>
    </row>
    <row r="965" spans="1:8" x14ac:dyDescent="0.25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  <c r="G965" s="47" t="str">
        <f t="shared" si="15"/>
        <v>4147.96</v>
      </c>
      <c r="H965" s="53">
        <f>VLOOKUP(Cust_Ref,customerType,2,TRUE)</f>
        <v>44053</v>
      </c>
    </row>
    <row r="966" spans="1:8" x14ac:dyDescent="0.25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  <c r="G966" s="47" t="str">
        <f t="shared" si="15"/>
        <v>0</v>
      </c>
      <c r="H966" s="53">
        <f>VLOOKUP(Cust_Ref,customerType,2,TRUE)</f>
        <v>44053</v>
      </c>
    </row>
    <row r="967" spans="1:8" x14ac:dyDescent="0.25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  <c r="G967" s="47" t="str">
        <f t="shared" si="15"/>
        <v>0</v>
      </c>
      <c r="H967" s="53">
        <f>VLOOKUP(Cust_Ref,customerType,2,TRUE)</f>
        <v>44053</v>
      </c>
    </row>
    <row r="968" spans="1:8" x14ac:dyDescent="0.25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  <c r="G968" s="47" t="str">
        <f t="shared" si="15"/>
        <v>4838.05</v>
      </c>
      <c r="H968" s="53">
        <f>VLOOKUP(Cust_Ref,customerType,2,TRUE)</f>
        <v>44077</v>
      </c>
    </row>
    <row r="969" spans="1:8" x14ac:dyDescent="0.25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  <c r="G969" s="47" t="str">
        <f t="shared" si="15"/>
        <v>814</v>
      </c>
      <c r="H969" s="53">
        <f>VLOOKUP(Cust_Ref,customerType,2,TRUE)</f>
        <v>44077</v>
      </c>
    </row>
    <row r="970" spans="1:8" x14ac:dyDescent="0.25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  <c r="G970" s="47" t="str">
        <f t="shared" si="15"/>
        <v>0</v>
      </c>
      <c r="H970" s="53">
        <f>VLOOKUP(Cust_Ref,customerType,2,TRUE)</f>
        <v>44077</v>
      </c>
    </row>
    <row r="971" spans="1:8" x14ac:dyDescent="0.25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  <c r="G971" s="47" t="str">
        <f t="shared" si="15"/>
        <v>5228</v>
      </c>
      <c r="H971" s="53">
        <f>VLOOKUP(Cust_Ref,customerType,2,TRUE)</f>
        <v>44048</v>
      </c>
    </row>
    <row r="972" spans="1:8" x14ac:dyDescent="0.25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  <c r="G972" s="47" t="str">
        <f t="shared" si="15"/>
        <v>1282</v>
      </c>
      <c r="H972" s="53">
        <f>VLOOKUP(Cust_Ref,customerType,2,TRUE)</f>
        <v>44048</v>
      </c>
    </row>
    <row r="973" spans="1:8" x14ac:dyDescent="0.25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  <c r="G973" s="47" t="str">
        <f t="shared" si="15"/>
        <v>0</v>
      </c>
      <c r="H973" s="53">
        <f>VLOOKUP(Cust_Ref,customerType,2,TRUE)</f>
        <v>44048</v>
      </c>
    </row>
    <row r="974" spans="1:8" x14ac:dyDescent="0.25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  <c r="G974" s="47" t="str">
        <f t="shared" si="15"/>
        <v>155.35</v>
      </c>
      <c r="H974" s="53">
        <f>VLOOKUP(Cust_Ref,customerType,2,TRUE)</f>
        <v>44083</v>
      </c>
    </row>
    <row r="975" spans="1:8" x14ac:dyDescent="0.25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  <c r="G975" s="47" t="str">
        <f t="shared" si="15"/>
        <v>0</v>
      </c>
      <c r="H975" s="53">
        <f>VLOOKUP(Cust_Ref,customerType,2,TRUE)</f>
        <v>44083</v>
      </c>
    </row>
    <row r="976" spans="1:8" x14ac:dyDescent="0.25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  <c r="G976" s="47" t="str">
        <f t="shared" si="15"/>
        <v>0</v>
      </c>
      <c r="H976" s="53">
        <f>VLOOKUP(Cust_Ref,customerType,2,TRUE)</f>
        <v>44083</v>
      </c>
    </row>
    <row r="977" spans="1:8" x14ac:dyDescent="0.25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  <c r="G977" s="47" t="str">
        <f t="shared" si="15"/>
        <v>3410.74</v>
      </c>
      <c r="H977" s="53">
        <f>VLOOKUP(Cust_Ref,customerType,2,TRUE)</f>
        <v>44088</v>
      </c>
    </row>
    <row r="978" spans="1:8" x14ac:dyDescent="0.25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  <c r="G978" s="47" t="str">
        <f t="shared" si="15"/>
        <v>1599</v>
      </c>
      <c r="H978" s="53">
        <f>VLOOKUP(Cust_Ref,customerType,2,TRUE)</f>
        <v>44088</v>
      </c>
    </row>
    <row r="979" spans="1:8" x14ac:dyDescent="0.25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  <c r="G979" s="47" t="str">
        <f t="shared" si="15"/>
        <v>0</v>
      </c>
      <c r="H979" s="53">
        <f>VLOOKUP(Cust_Ref,customerType,2,TRUE)</f>
        <v>44088</v>
      </c>
    </row>
    <row r="980" spans="1:8" x14ac:dyDescent="0.25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  <c r="G980" s="47" t="str">
        <f t="shared" si="15"/>
        <v>11281.5</v>
      </c>
      <c r="H980" s="53">
        <f>VLOOKUP(Cust_Ref,customerType,2,TRUE)</f>
        <v>44054</v>
      </c>
    </row>
    <row r="981" spans="1:8" x14ac:dyDescent="0.25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  <c r="G981" s="47" t="str">
        <f t="shared" si="15"/>
        <v>0</v>
      </c>
      <c r="H981" s="53">
        <f>VLOOKUP(Cust_Ref,customerType,2,TRUE)</f>
        <v>44054</v>
      </c>
    </row>
    <row r="982" spans="1:8" x14ac:dyDescent="0.25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  <c r="G982" s="47" t="str">
        <f t="shared" si="15"/>
        <v>0</v>
      </c>
      <c r="H982" s="53">
        <f>VLOOKUP(Cust_Ref,customerType,2,TRUE)</f>
        <v>44054</v>
      </c>
    </row>
    <row r="983" spans="1:8" x14ac:dyDescent="0.25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  <c r="G983" s="47" t="str">
        <f t="shared" si="15"/>
        <v>5509.85</v>
      </c>
      <c r="H983" s="53">
        <f>VLOOKUP(Cust_Ref,customerType,2,TRUE)</f>
        <v>44077</v>
      </c>
    </row>
    <row r="984" spans="1:8" x14ac:dyDescent="0.25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  <c r="G984" s="47" t="str">
        <f t="shared" si="15"/>
        <v>0</v>
      </c>
      <c r="H984" s="53">
        <f>VLOOKUP(Cust_Ref,customerType,2,TRUE)</f>
        <v>44077</v>
      </c>
    </row>
    <row r="985" spans="1:8" x14ac:dyDescent="0.25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  <c r="G985" s="47" t="str">
        <f t="shared" si="15"/>
        <v>0</v>
      </c>
      <c r="H985" s="53">
        <f>VLOOKUP(Cust_Ref,customerType,2,TRUE)</f>
        <v>44077</v>
      </c>
    </row>
    <row r="986" spans="1:8" x14ac:dyDescent="0.25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  <c r="G986" s="47" t="str">
        <f t="shared" si="15"/>
        <v>1302.95</v>
      </c>
      <c r="H986" s="53">
        <f>VLOOKUP(Cust_Ref,customerType,2,TRUE)</f>
        <v>44047</v>
      </c>
    </row>
    <row r="987" spans="1:8" x14ac:dyDescent="0.25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  <c r="G987" s="47" t="str">
        <f t="shared" si="15"/>
        <v>0</v>
      </c>
      <c r="H987" s="53">
        <f>VLOOKUP(Cust_Ref,customerType,2,TRUE)</f>
        <v>44047</v>
      </c>
    </row>
    <row r="988" spans="1:8" x14ac:dyDescent="0.25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  <c r="G988" s="47" t="str">
        <f t="shared" si="15"/>
        <v>0</v>
      </c>
      <c r="H988" s="53">
        <f>VLOOKUP(Cust_Ref,customerType,2,TRUE)</f>
        <v>44047</v>
      </c>
    </row>
    <row r="989" spans="1:8" x14ac:dyDescent="0.25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  <c r="G989" s="47" t="str">
        <f t="shared" si="15"/>
        <v>1000</v>
      </c>
      <c r="H989" s="53">
        <f>VLOOKUP(Cust_Ref,customerType,2,TRUE)</f>
        <v>44103</v>
      </c>
    </row>
    <row r="990" spans="1:8" x14ac:dyDescent="0.25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  <c r="G990" s="47" t="str">
        <f t="shared" si="15"/>
        <v>0</v>
      </c>
      <c r="H990" s="53">
        <f>VLOOKUP(Cust_Ref,customerType,2,TRUE)</f>
        <v>44103</v>
      </c>
    </row>
    <row r="991" spans="1:8" x14ac:dyDescent="0.25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  <c r="G991" s="47" t="str">
        <f t="shared" si="15"/>
        <v>0</v>
      </c>
      <c r="H991" s="53">
        <f>VLOOKUP(Cust_Ref,customerType,2,TRUE)</f>
        <v>44103</v>
      </c>
    </row>
    <row r="992" spans="1:8" x14ac:dyDescent="0.25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  <c r="G992" s="47" t="str">
        <f t="shared" si="15"/>
        <v>9837</v>
      </c>
      <c r="H992" s="53">
        <f>VLOOKUP(Cust_Ref,customerType,2,TRUE)</f>
        <v>44091</v>
      </c>
    </row>
    <row r="993" spans="1:8" x14ac:dyDescent="0.25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  <c r="G993" s="47" t="str">
        <f t="shared" si="15"/>
        <v>1469</v>
      </c>
      <c r="H993" s="53">
        <f>VLOOKUP(Cust_Ref,customerType,2,TRUE)</f>
        <v>44091</v>
      </c>
    </row>
    <row r="994" spans="1:8" x14ac:dyDescent="0.25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  <c r="G994" s="47" t="str">
        <f t="shared" si="15"/>
        <v>0</v>
      </c>
      <c r="H994" s="53">
        <f>VLOOKUP(Cust_Ref,customerType,2,TRUE)</f>
        <v>44091</v>
      </c>
    </row>
    <row r="995" spans="1:8" x14ac:dyDescent="0.25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  <c r="G995" s="47" t="str">
        <f t="shared" si="15"/>
        <v>250</v>
      </c>
      <c r="H995" s="53">
        <f>VLOOKUP(Cust_Ref,customerType,2,TRUE)</f>
        <v>44095</v>
      </c>
    </row>
    <row r="996" spans="1:8" x14ac:dyDescent="0.25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  <c r="G996" s="47" t="str">
        <f t="shared" si="15"/>
        <v>0</v>
      </c>
      <c r="H996" s="53">
        <f>VLOOKUP(Cust_Ref,customerType,2,TRUE)</f>
        <v>44095</v>
      </c>
    </row>
    <row r="997" spans="1:8" x14ac:dyDescent="0.25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  <c r="G997" s="47" t="str">
        <f t="shared" si="15"/>
        <v>0</v>
      </c>
      <c r="H997" s="53">
        <f>VLOOKUP(Cust_Ref,customerType,2,TRUE)</f>
        <v>44095</v>
      </c>
    </row>
    <row r="998" spans="1:8" x14ac:dyDescent="0.25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  <c r="G998" s="47" t="str">
        <f t="shared" si="15"/>
        <v>253.95</v>
      </c>
      <c r="H998" s="53">
        <f>VLOOKUP(Cust_Ref,customerType,2,TRUE)</f>
        <v>44075</v>
      </c>
    </row>
    <row r="999" spans="1:8" x14ac:dyDescent="0.25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  <c r="G999" s="47" t="str">
        <f t="shared" si="15"/>
        <v>0</v>
      </c>
      <c r="H999" s="53">
        <f>VLOOKUP(Cust_Ref,customerType,2,TRUE)</f>
        <v>44075</v>
      </c>
    </row>
    <row r="1000" spans="1:8" x14ac:dyDescent="0.25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  <c r="G1000" s="47" t="str">
        <f t="shared" si="15"/>
        <v>0</v>
      </c>
      <c r="H1000" s="53">
        <f>VLOOKUP(Cust_Ref,customerType,2,TRUE)</f>
        <v>44075</v>
      </c>
    </row>
    <row r="1001" spans="1:8" x14ac:dyDescent="0.25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  <c r="G1001" s="47" t="str">
        <f t="shared" si="15"/>
        <v>5342.75</v>
      </c>
      <c r="H1001" s="53">
        <f>VLOOKUP(Cust_Ref,customerType,2,TRUE)</f>
        <v>44109</v>
      </c>
    </row>
    <row r="1002" spans="1:8" x14ac:dyDescent="0.25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  <c r="G1002" s="47" t="str">
        <f t="shared" si="15"/>
        <v>0</v>
      </c>
      <c r="H1002" s="53">
        <f>VLOOKUP(Cust_Ref,customerType,2,TRUE)</f>
        <v>44109</v>
      </c>
    </row>
    <row r="1003" spans="1:8" x14ac:dyDescent="0.25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  <c r="G1003" s="47" t="str">
        <f t="shared" si="15"/>
        <v>0</v>
      </c>
      <c r="H1003" s="53">
        <f>VLOOKUP(Cust_Ref,customerType,2,TRUE)</f>
        <v>44109</v>
      </c>
    </row>
    <row r="1004" spans="1:8" x14ac:dyDescent="0.25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  <c r="G1004" s="47" t="str">
        <f t="shared" si="15"/>
        <v>8724.69</v>
      </c>
      <c r="H1004" s="53">
        <f>VLOOKUP(Cust_Ref,customerType,2,TRUE)</f>
        <v>44085</v>
      </c>
    </row>
    <row r="1005" spans="1:8" x14ac:dyDescent="0.25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  <c r="G1005" s="47" t="str">
        <f t="shared" si="15"/>
        <v>0</v>
      </c>
      <c r="H1005" s="53">
        <f>VLOOKUP(Cust_Ref,customerType,2,TRUE)</f>
        <v>44085</v>
      </c>
    </row>
    <row r="1006" spans="1:8" x14ac:dyDescent="0.25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  <c r="G1006" s="47" t="str">
        <f t="shared" si="15"/>
        <v>0</v>
      </c>
      <c r="H1006" s="53">
        <f>VLOOKUP(Cust_Ref,customerType,2,TRUE)</f>
        <v>44085</v>
      </c>
    </row>
    <row r="1007" spans="1:8" x14ac:dyDescent="0.25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  <c r="G1007" s="47" t="str">
        <f t="shared" si="15"/>
        <v>7879.17</v>
      </c>
      <c r="H1007" s="53">
        <f>VLOOKUP(Cust_Ref,customerType,2,TRUE)</f>
        <v>44046</v>
      </c>
    </row>
    <row r="1008" spans="1:8" x14ac:dyDescent="0.25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  <c r="G1008" s="47" t="str">
        <f t="shared" si="15"/>
        <v>922</v>
      </c>
      <c r="H1008" s="53">
        <f>VLOOKUP(Cust_Ref,customerType,2,TRUE)</f>
        <v>44046</v>
      </c>
    </row>
    <row r="1009" spans="1:8" x14ac:dyDescent="0.25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  <c r="G1009" s="47" t="str">
        <f t="shared" si="15"/>
        <v>0</v>
      </c>
      <c r="H1009" s="53">
        <f>VLOOKUP(Cust_Ref,customerType,2,TRUE)</f>
        <v>44046</v>
      </c>
    </row>
    <row r="1010" spans="1:8" x14ac:dyDescent="0.25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  <c r="G1010" s="47" t="str">
        <f t="shared" si="15"/>
        <v>2240</v>
      </c>
      <c r="H1010" s="53">
        <f>VLOOKUP(Cust_Ref,customerType,2,TRUE)</f>
        <v>44068</v>
      </c>
    </row>
    <row r="1011" spans="1:8" x14ac:dyDescent="0.25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  <c r="G1011" s="47" t="str">
        <f t="shared" si="15"/>
        <v>0</v>
      </c>
      <c r="H1011" s="53">
        <f>VLOOKUP(Cust_Ref,customerType,2,TRUE)</f>
        <v>44068</v>
      </c>
    </row>
    <row r="1012" spans="1:8" x14ac:dyDescent="0.25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  <c r="G1012" s="47" t="str">
        <f t="shared" si="15"/>
        <v>0</v>
      </c>
      <c r="H1012" s="53">
        <f>VLOOKUP(Cust_Ref,customerType,2,TRUE)</f>
        <v>44068</v>
      </c>
    </row>
    <row r="1013" spans="1:8" x14ac:dyDescent="0.25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  <c r="G1013" s="47" t="str">
        <f t="shared" si="15"/>
        <v>4675</v>
      </c>
      <c r="H1013" s="53">
        <f>VLOOKUP(Cust_Ref,customerType,2,TRUE)</f>
        <v>44074</v>
      </c>
    </row>
    <row r="1014" spans="1:8" x14ac:dyDescent="0.25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  <c r="G1014" s="47" t="str">
        <f t="shared" si="15"/>
        <v>2942</v>
      </c>
      <c r="H1014" s="53">
        <f>VLOOKUP(Cust_Ref,customerType,2,TRUE)</f>
        <v>44074</v>
      </c>
    </row>
    <row r="1015" spans="1:8" x14ac:dyDescent="0.25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  <c r="G1015" s="47" t="str">
        <f t="shared" si="15"/>
        <v>0</v>
      </c>
      <c r="H1015" s="53">
        <f>VLOOKUP(Cust_Ref,customerType,2,TRUE)</f>
        <v>44074</v>
      </c>
    </row>
    <row r="1016" spans="1:8" x14ac:dyDescent="0.25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  <c r="G1016" s="47" t="str">
        <f t="shared" si="15"/>
        <v>121</v>
      </c>
      <c r="H1016" s="53">
        <f>VLOOKUP(Cust_Ref,customerType,2,TRUE)</f>
        <v>44103</v>
      </c>
    </row>
    <row r="1017" spans="1:8" x14ac:dyDescent="0.25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  <c r="G1017" s="47" t="str">
        <f t="shared" si="15"/>
        <v>1151</v>
      </c>
      <c r="H1017" s="53">
        <f>VLOOKUP(Cust_Ref,customerType,2,TRUE)</f>
        <v>44103</v>
      </c>
    </row>
    <row r="1018" spans="1:8" x14ac:dyDescent="0.25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  <c r="G1018" s="47" t="str">
        <f t="shared" si="15"/>
        <v>0</v>
      </c>
      <c r="H1018" s="53">
        <f>VLOOKUP(Cust_Ref,customerType,2,TRUE)</f>
        <v>44103</v>
      </c>
    </row>
    <row r="1019" spans="1:8" x14ac:dyDescent="0.25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  <c r="G1019" s="47" t="str">
        <f t="shared" si="15"/>
        <v>5019.55</v>
      </c>
      <c r="H1019" s="53">
        <f>VLOOKUP(Cust_Ref,customerType,2,TRUE)</f>
        <v>44089</v>
      </c>
    </row>
    <row r="1020" spans="1:8" x14ac:dyDescent="0.25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  <c r="G1020" s="47" t="str">
        <f t="shared" si="15"/>
        <v>1016</v>
      </c>
      <c r="H1020" s="53">
        <f>VLOOKUP(Cust_Ref,customerType,2,TRUE)</f>
        <v>44089</v>
      </c>
    </row>
    <row r="1021" spans="1:8" x14ac:dyDescent="0.25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  <c r="G1021" s="47" t="str">
        <f t="shared" si="15"/>
        <v>0</v>
      </c>
      <c r="H1021" s="53">
        <f>VLOOKUP(Cust_Ref,customerType,2,TRUE)</f>
        <v>44089</v>
      </c>
    </row>
    <row r="1022" spans="1:8" x14ac:dyDescent="0.25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  <c r="G1022" s="47" t="str">
        <f t="shared" si="15"/>
        <v>4756.5</v>
      </c>
      <c r="H1022" s="53">
        <f>VLOOKUP(Cust_Ref,customerType,2,TRUE)</f>
        <v>44055</v>
      </c>
    </row>
    <row r="1023" spans="1:8" x14ac:dyDescent="0.25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  <c r="G1023" s="47" t="str">
        <f t="shared" si="15"/>
        <v>2522</v>
      </c>
      <c r="H1023" s="53">
        <f>VLOOKUP(Cust_Ref,customerType,2,TRUE)</f>
        <v>44055</v>
      </c>
    </row>
    <row r="1024" spans="1:8" x14ac:dyDescent="0.25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  <c r="G1024" s="47" t="str">
        <f t="shared" si="15"/>
        <v>0</v>
      </c>
      <c r="H1024" s="53">
        <f>VLOOKUP(Cust_Ref,customerType,2,TRUE)</f>
        <v>44055</v>
      </c>
    </row>
    <row r="1025" spans="1:8" x14ac:dyDescent="0.25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  <c r="G1025" s="47" t="str">
        <f t="shared" si="15"/>
        <v>4613</v>
      </c>
      <c r="H1025" s="53">
        <f>VLOOKUP(Cust_Ref,customerType,2,TRUE)</f>
        <v>44103</v>
      </c>
    </row>
    <row r="1026" spans="1:8" x14ac:dyDescent="0.25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  <c r="G1026" s="47" t="str">
        <f t="shared" si="15"/>
        <v>0</v>
      </c>
      <c r="H1026" s="53">
        <f>VLOOKUP(Cust_Ref,customerType,2,TRUE)</f>
        <v>44103</v>
      </c>
    </row>
    <row r="1027" spans="1:8" x14ac:dyDescent="0.25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  <c r="G1027" s="47" t="str">
        <f t="shared" ref="G1027:G1090" si="16">TRIM(VALUE(F1027))</f>
        <v>0</v>
      </c>
      <c r="H1027" s="53">
        <f>VLOOKUP(Cust_Ref,customerType,2,TRUE)</f>
        <v>44103</v>
      </c>
    </row>
    <row r="1028" spans="1:8" x14ac:dyDescent="0.25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  <c r="G1028" s="47" t="str">
        <f t="shared" si="16"/>
        <v>3786.8</v>
      </c>
      <c r="H1028" s="53">
        <f>VLOOKUP(Cust_Ref,customerType,2,TRUE)</f>
        <v>44078</v>
      </c>
    </row>
    <row r="1029" spans="1:8" x14ac:dyDescent="0.25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  <c r="G1029" s="47" t="str">
        <f t="shared" si="16"/>
        <v>1756</v>
      </c>
      <c r="H1029" s="53">
        <f>VLOOKUP(Cust_Ref,customerType,2,TRUE)</f>
        <v>44078</v>
      </c>
    </row>
    <row r="1030" spans="1:8" x14ac:dyDescent="0.25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  <c r="G1030" s="47" t="str">
        <f t="shared" si="16"/>
        <v>0</v>
      </c>
      <c r="H1030" s="53">
        <f>VLOOKUP(Cust_Ref,customerType,2,TRUE)</f>
        <v>44078</v>
      </c>
    </row>
    <row r="1031" spans="1:8" x14ac:dyDescent="0.25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  <c r="G1031" s="47" t="str">
        <f t="shared" si="16"/>
        <v>3696.4</v>
      </c>
      <c r="H1031" s="53">
        <f>VLOOKUP(Cust_Ref,customerType,2,TRUE)</f>
        <v>44047</v>
      </c>
    </row>
    <row r="1032" spans="1:8" x14ac:dyDescent="0.25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  <c r="G1032" s="47" t="str">
        <f t="shared" si="16"/>
        <v>1129</v>
      </c>
      <c r="H1032" s="53">
        <f>VLOOKUP(Cust_Ref,customerType,2,TRUE)</f>
        <v>44047</v>
      </c>
    </row>
    <row r="1033" spans="1:8" x14ac:dyDescent="0.25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  <c r="G1033" s="47" t="str">
        <f t="shared" si="16"/>
        <v>0</v>
      </c>
      <c r="H1033" s="53">
        <f>VLOOKUP(Cust_Ref,customerType,2,TRUE)</f>
        <v>44047</v>
      </c>
    </row>
    <row r="1034" spans="1:8" x14ac:dyDescent="0.25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  <c r="G1034" s="47" t="str">
        <f t="shared" si="16"/>
        <v>1580</v>
      </c>
      <c r="H1034" s="53">
        <f>VLOOKUP(Cust_Ref,customerType,2,TRUE)</f>
        <v>44084</v>
      </c>
    </row>
    <row r="1035" spans="1:8" x14ac:dyDescent="0.25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  <c r="G1035" s="47" t="str">
        <f t="shared" si="16"/>
        <v>0</v>
      </c>
      <c r="H1035" s="53">
        <f>VLOOKUP(Cust_Ref,customerType,2,TRUE)</f>
        <v>44084</v>
      </c>
    </row>
    <row r="1036" spans="1:8" x14ac:dyDescent="0.25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  <c r="G1036" s="47" t="str">
        <f t="shared" si="16"/>
        <v>0</v>
      </c>
      <c r="H1036" s="53">
        <f>VLOOKUP(Cust_Ref,customerType,2,TRUE)</f>
        <v>44084</v>
      </c>
    </row>
    <row r="1037" spans="1:8" x14ac:dyDescent="0.25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  <c r="G1037" s="47" t="str">
        <f t="shared" si="16"/>
        <v>5203</v>
      </c>
      <c r="H1037" s="53">
        <f>VLOOKUP(Cust_Ref,customerType,2,TRUE)</f>
        <v>44090</v>
      </c>
    </row>
    <row r="1038" spans="1:8" x14ac:dyDescent="0.25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  <c r="G1038" s="47" t="str">
        <f t="shared" si="16"/>
        <v>1361</v>
      </c>
      <c r="H1038" s="53">
        <f>VLOOKUP(Cust_Ref,customerType,2,TRUE)</f>
        <v>44090</v>
      </c>
    </row>
    <row r="1039" spans="1:8" x14ac:dyDescent="0.25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  <c r="G1039" s="47" t="str">
        <f t="shared" si="16"/>
        <v>0</v>
      </c>
      <c r="H1039" s="53">
        <f>VLOOKUP(Cust_Ref,customerType,2,TRUE)</f>
        <v>44090</v>
      </c>
    </row>
    <row r="1040" spans="1:8" x14ac:dyDescent="0.25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  <c r="G1040" s="47" t="str">
        <f t="shared" si="16"/>
        <v>8169.5</v>
      </c>
      <c r="H1040" s="53">
        <f>VLOOKUP(Cust_Ref,customerType,2,TRUE)</f>
        <v>44090</v>
      </c>
    </row>
    <row r="1041" spans="1:8" x14ac:dyDescent="0.25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  <c r="G1041" s="47" t="str">
        <f t="shared" si="16"/>
        <v>2070</v>
      </c>
      <c r="H1041" s="53">
        <f>VLOOKUP(Cust_Ref,customerType,2,TRUE)</f>
        <v>44090</v>
      </c>
    </row>
    <row r="1042" spans="1:8" x14ac:dyDescent="0.25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  <c r="G1042" s="47" t="str">
        <f t="shared" si="16"/>
        <v>0</v>
      </c>
      <c r="H1042" s="53">
        <f>VLOOKUP(Cust_Ref,customerType,2,TRUE)</f>
        <v>44090</v>
      </c>
    </row>
    <row r="1043" spans="1:8" x14ac:dyDescent="0.25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  <c r="G1043" s="47" t="str">
        <f t="shared" si="16"/>
        <v>4200</v>
      </c>
      <c r="H1043" s="53">
        <f>VLOOKUP(Cust_Ref,customerType,2,TRUE)</f>
        <v>44054</v>
      </c>
    </row>
    <row r="1044" spans="1:8" x14ac:dyDescent="0.25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  <c r="G1044" s="47" t="str">
        <f t="shared" si="16"/>
        <v>0</v>
      </c>
      <c r="H1044" s="53">
        <f>VLOOKUP(Cust_Ref,customerType,2,TRUE)</f>
        <v>44054</v>
      </c>
    </row>
    <row r="1045" spans="1:8" x14ac:dyDescent="0.25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  <c r="G1045" s="47" t="str">
        <f t="shared" si="16"/>
        <v>0</v>
      </c>
      <c r="H1045" s="53">
        <f>VLOOKUP(Cust_Ref,customerType,2,TRUE)</f>
        <v>44054</v>
      </c>
    </row>
    <row r="1046" spans="1:8" x14ac:dyDescent="0.25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  <c r="G1046" s="47" t="str">
        <f t="shared" si="16"/>
        <v>5203</v>
      </c>
      <c r="H1046" s="53">
        <f>VLOOKUP(Cust_Ref,customerType,2,TRUE)</f>
        <v>44089</v>
      </c>
    </row>
    <row r="1047" spans="1:8" x14ac:dyDescent="0.25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  <c r="G1047" s="47" t="str">
        <f t="shared" si="16"/>
        <v>1494</v>
      </c>
      <c r="H1047" s="53">
        <f>VLOOKUP(Cust_Ref,customerType,2,TRUE)</f>
        <v>44089</v>
      </c>
    </row>
    <row r="1048" spans="1:8" x14ac:dyDescent="0.25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  <c r="G1048" s="47" t="str">
        <f t="shared" si="16"/>
        <v>0</v>
      </c>
      <c r="H1048" s="53">
        <f>VLOOKUP(Cust_Ref,customerType,2,TRUE)</f>
        <v>44089</v>
      </c>
    </row>
    <row r="1049" spans="1:8" x14ac:dyDescent="0.25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  <c r="G1049" s="47" t="str">
        <f t="shared" si="16"/>
        <v>3707.25</v>
      </c>
      <c r="H1049" s="53">
        <f>VLOOKUP(Cust_Ref,customerType,2,TRUE)</f>
        <v>44081</v>
      </c>
    </row>
    <row r="1050" spans="1:8" x14ac:dyDescent="0.25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  <c r="G1050" s="47" t="str">
        <f t="shared" si="16"/>
        <v>1348</v>
      </c>
      <c r="H1050" s="53">
        <f>VLOOKUP(Cust_Ref,customerType,2,TRUE)</f>
        <v>44081</v>
      </c>
    </row>
    <row r="1051" spans="1:8" x14ac:dyDescent="0.25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  <c r="G1051" s="47" t="str">
        <f t="shared" si="16"/>
        <v>0</v>
      </c>
      <c r="H1051" s="53">
        <f>VLOOKUP(Cust_Ref,customerType,2,TRUE)</f>
        <v>44081</v>
      </c>
    </row>
    <row r="1052" spans="1:8" x14ac:dyDescent="0.25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  <c r="G1052" s="47" t="str">
        <f t="shared" si="16"/>
        <v>4189.5</v>
      </c>
      <c r="H1052" s="53">
        <f>VLOOKUP(Cust_Ref,customerType,2,TRUE)</f>
        <v>44043</v>
      </c>
    </row>
    <row r="1053" spans="1:8" x14ac:dyDescent="0.25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  <c r="G1053" s="47" t="str">
        <f t="shared" si="16"/>
        <v>1379</v>
      </c>
      <c r="H1053" s="53">
        <f>VLOOKUP(Cust_Ref,customerType,2,TRUE)</f>
        <v>44043</v>
      </c>
    </row>
    <row r="1054" spans="1:8" x14ac:dyDescent="0.25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  <c r="G1054" s="47" t="str">
        <f t="shared" si="16"/>
        <v>0</v>
      </c>
      <c r="H1054" s="53">
        <f>VLOOKUP(Cust_Ref,customerType,2,TRUE)</f>
        <v>44043</v>
      </c>
    </row>
    <row r="1055" spans="1:8" x14ac:dyDescent="0.25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  <c r="G1055" s="47" t="str">
        <f t="shared" si="16"/>
        <v>4704.49</v>
      </c>
      <c r="H1055" s="53">
        <f>VLOOKUP(Cust_Ref,customerType,2,TRUE)</f>
        <v>44047</v>
      </c>
    </row>
    <row r="1056" spans="1:8" x14ac:dyDescent="0.25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  <c r="G1056" s="47" t="str">
        <f t="shared" si="16"/>
        <v>1777</v>
      </c>
      <c r="H1056" s="53">
        <f>VLOOKUP(Cust_Ref,customerType,2,TRUE)</f>
        <v>44047</v>
      </c>
    </row>
    <row r="1057" spans="1:8" x14ac:dyDescent="0.25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  <c r="G1057" s="47" t="str">
        <f t="shared" si="16"/>
        <v>0</v>
      </c>
      <c r="H1057" s="53">
        <f>VLOOKUP(Cust_Ref,customerType,2,TRUE)</f>
        <v>44047</v>
      </c>
    </row>
    <row r="1058" spans="1:8" x14ac:dyDescent="0.25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  <c r="G1058" s="47" t="str">
        <f t="shared" si="16"/>
        <v>1756.65</v>
      </c>
      <c r="H1058" s="53">
        <f>VLOOKUP(Cust_Ref,customerType,2,TRUE)</f>
        <v>44095</v>
      </c>
    </row>
    <row r="1059" spans="1:8" x14ac:dyDescent="0.25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  <c r="G1059" s="47" t="str">
        <f t="shared" si="16"/>
        <v>0</v>
      </c>
      <c r="H1059" s="53">
        <f>VLOOKUP(Cust_Ref,customerType,2,TRUE)</f>
        <v>44095</v>
      </c>
    </row>
    <row r="1060" spans="1:8" x14ac:dyDescent="0.25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  <c r="G1060" s="47" t="str">
        <f t="shared" si="16"/>
        <v>0</v>
      </c>
      <c r="H1060" s="53">
        <f>VLOOKUP(Cust_Ref,customerType,2,TRUE)</f>
        <v>44095</v>
      </c>
    </row>
    <row r="1061" spans="1:8" x14ac:dyDescent="0.25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  <c r="G1061" s="47" t="str">
        <f t="shared" si="16"/>
        <v>10174</v>
      </c>
      <c r="H1061" s="53">
        <f>VLOOKUP(Cust_Ref,customerType,2,TRUE)</f>
        <v>44047</v>
      </c>
    </row>
    <row r="1062" spans="1:8" x14ac:dyDescent="0.25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  <c r="G1062" s="47" t="str">
        <f t="shared" si="16"/>
        <v>2084</v>
      </c>
      <c r="H1062" s="53">
        <f>VLOOKUP(Cust_Ref,customerType,2,TRUE)</f>
        <v>44047</v>
      </c>
    </row>
    <row r="1063" spans="1:8" x14ac:dyDescent="0.25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  <c r="G1063" s="47" t="str">
        <f t="shared" si="16"/>
        <v>0</v>
      </c>
      <c r="H1063" s="53">
        <f>VLOOKUP(Cust_Ref,customerType,2,TRUE)</f>
        <v>44047</v>
      </c>
    </row>
    <row r="1064" spans="1:8" x14ac:dyDescent="0.25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  <c r="G1064" s="47" t="str">
        <f t="shared" si="16"/>
        <v>10127</v>
      </c>
      <c r="H1064" s="53">
        <f>VLOOKUP(Cust_Ref,customerType,2,TRUE)</f>
        <v>44083</v>
      </c>
    </row>
    <row r="1065" spans="1:8" x14ac:dyDescent="0.25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  <c r="G1065" s="47" t="str">
        <f t="shared" si="16"/>
        <v>2634</v>
      </c>
      <c r="H1065" s="53">
        <f>VLOOKUP(Cust_Ref,customerType,2,TRUE)</f>
        <v>44083</v>
      </c>
    </row>
    <row r="1066" spans="1:8" x14ac:dyDescent="0.25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  <c r="G1066" s="47" t="str">
        <f t="shared" si="16"/>
        <v>0</v>
      </c>
      <c r="H1066" s="53">
        <f>VLOOKUP(Cust_Ref,customerType,2,TRUE)</f>
        <v>44083</v>
      </c>
    </row>
    <row r="1067" spans="1:8" x14ac:dyDescent="0.25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  <c r="G1067" s="47" t="str">
        <f t="shared" si="16"/>
        <v>7193.9</v>
      </c>
      <c r="H1067" s="53">
        <f>VLOOKUP(Cust_Ref,customerType,2,TRUE)</f>
        <v>44054</v>
      </c>
    </row>
    <row r="1068" spans="1:8" x14ac:dyDescent="0.25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  <c r="G1068" s="47" t="str">
        <f t="shared" si="16"/>
        <v>2250</v>
      </c>
      <c r="H1068" s="53">
        <f>VLOOKUP(Cust_Ref,customerType,2,TRUE)</f>
        <v>44054</v>
      </c>
    </row>
    <row r="1069" spans="1:8" x14ac:dyDescent="0.25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  <c r="G1069" s="47" t="str">
        <f t="shared" si="16"/>
        <v>0</v>
      </c>
      <c r="H1069" s="53">
        <f>VLOOKUP(Cust_Ref,customerType,2,TRUE)</f>
        <v>44054</v>
      </c>
    </row>
    <row r="1070" spans="1:8" x14ac:dyDescent="0.25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  <c r="G1070" s="47" t="str">
        <f t="shared" si="16"/>
        <v>1006.2</v>
      </c>
      <c r="H1070" s="53">
        <f>VLOOKUP(Cust_Ref,customerType,2,TRUE)</f>
        <v>44089</v>
      </c>
    </row>
    <row r="1071" spans="1:8" x14ac:dyDescent="0.25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  <c r="G1071" s="47" t="str">
        <f t="shared" si="16"/>
        <v>0</v>
      </c>
      <c r="H1071" s="53">
        <f>VLOOKUP(Cust_Ref,customerType,2,TRUE)</f>
        <v>44089</v>
      </c>
    </row>
    <row r="1072" spans="1:8" x14ac:dyDescent="0.25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  <c r="G1072" s="47" t="str">
        <f t="shared" si="16"/>
        <v>0</v>
      </c>
      <c r="H1072" s="53">
        <f>VLOOKUP(Cust_Ref,customerType,2,TRUE)</f>
        <v>44089</v>
      </c>
    </row>
    <row r="1073" spans="1:8" x14ac:dyDescent="0.25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  <c r="G1073" s="47" t="str">
        <f t="shared" si="16"/>
        <v>5131</v>
      </c>
      <c r="H1073" s="53">
        <f>VLOOKUP(Cust_Ref,customerType,2,TRUE)</f>
        <v>44083</v>
      </c>
    </row>
    <row r="1074" spans="1:8" x14ac:dyDescent="0.25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  <c r="G1074" s="47" t="str">
        <f t="shared" si="16"/>
        <v>781</v>
      </c>
      <c r="H1074" s="53">
        <f>VLOOKUP(Cust_Ref,customerType,2,TRUE)</f>
        <v>44083</v>
      </c>
    </row>
    <row r="1075" spans="1:8" x14ac:dyDescent="0.25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  <c r="G1075" s="47" t="str">
        <f t="shared" si="16"/>
        <v>0</v>
      </c>
      <c r="H1075" s="53">
        <f>VLOOKUP(Cust_Ref,customerType,2,TRUE)</f>
        <v>44083</v>
      </c>
    </row>
    <row r="1076" spans="1:8" x14ac:dyDescent="0.25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  <c r="G1076" s="47" t="str">
        <f t="shared" si="16"/>
        <v>703.9</v>
      </c>
      <c r="H1076" s="53">
        <f>VLOOKUP(Cust_Ref,customerType,2,TRUE)</f>
        <v>44096</v>
      </c>
    </row>
    <row r="1077" spans="1:8" x14ac:dyDescent="0.25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  <c r="G1077" s="47" t="str">
        <f t="shared" si="16"/>
        <v>0</v>
      </c>
      <c r="H1077" s="53">
        <f>VLOOKUP(Cust_Ref,customerType,2,TRUE)</f>
        <v>44096</v>
      </c>
    </row>
    <row r="1078" spans="1:8" x14ac:dyDescent="0.25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  <c r="G1078" s="47" t="str">
        <f t="shared" si="16"/>
        <v>0</v>
      </c>
      <c r="H1078" s="53">
        <f>VLOOKUP(Cust_Ref,customerType,2,TRUE)</f>
        <v>44096</v>
      </c>
    </row>
    <row r="1079" spans="1:8" x14ac:dyDescent="0.25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  <c r="G1079" s="47" t="str">
        <f t="shared" si="16"/>
        <v>4608.63</v>
      </c>
      <c r="H1079" s="53">
        <f>VLOOKUP(Cust_Ref,customerType,2,TRUE)</f>
        <v>44064</v>
      </c>
    </row>
    <row r="1080" spans="1:8" x14ac:dyDescent="0.25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  <c r="G1080" s="47" t="str">
        <f t="shared" si="16"/>
        <v>1619</v>
      </c>
      <c r="H1080" s="53">
        <f>VLOOKUP(Cust_Ref,customerType,2,TRUE)</f>
        <v>44064</v>
      </c>
    </row>
    <row r="1081" spans="1:8" x14ac:dyDescent="0.25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  <c r="G1081" s="47" t="str">
        <f t="shared" si="16"/>
        <v>0</v>
      </c>
      <c r="H1081" s="53">
        <f>VLOOKUP(Cust_Ref,customerType,2,TRUE)</f>
        <v>44064</v>
      </c>
    </row>
    <row r="1082" spans="1:8" x14ac:dyDescent="0.25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  <c r="G1082" s="47" t="str">
        <f t="shared" si="16"/>
        <v>5040.45</v>
      </c>
      <c r="H1082" s="53">
        <f>VLOOKUP(Cust_Ref,customerType,2,TRUE)</f>
        <v>44109</v>
      </c>
    </row>
    <row r="1083" spans="1:8" x14ac:dyDescent="0.25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  <c r="G1083" s="47" t="str">
        <f t="shared" si="16"/>
        <v>804</v>
      </c>
      <c r="H1083" s="53">
        <f>VLOOKUP(Cust_Ref,customerType,2,TRUE)</f>
        <v>44109</v>
      </c>
    </row>
    <row r="1084" spans="1:8" x14ac:dyDescent="0.25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  <c r="G1084" s="47" t="str">
        <f t="shared" si="16"/>
        <v>0</v>
      </c>
      <c r="H1084" s="53">
        <f>VLOOKUP(Cust_Ref,customerType,2,TRUE)</f>
        <v>44109</v>
      </c>
    </row>
    <row r="1085" spans="1:8" x14ac:dyDescent="0.25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  <c r="G1085" s="47" t="str">
        <f t="shared" si="16"/>
        <v>409</v>
      </c>
      <c r="H1085" s="53">
        <f>VLOOKUP(Cust_Ref,customerType,2,TRUE)</f>
        <v>44075</v>
      </c>
    </row>
    <row r="1086" spans="1:8" x14ac:dyDescent="0.25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  <c r="G1086" s="47" t="str">
        <f t="shared" si="16"/>
        <v>0</v>
      </c>
      <c r="H1086" s="53">
        <f>VLOOKUP(Cust_Ref,customerType,2,TRUE)</f>
        <v>44075</v>
      </c>
    </row>
    <row r="1087" spans="1:8" x14ac:dyDescent="0.25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  <c r="G1087" s="47" t="str">
        <f t="shared" si="16"/>
        <v>0</v>
      </c>
      <c r="H1087" s="53">
        <f>VLOOKUP(Cust_Ref,customerType,2,TRUE)</f>
        <v>44075</v>
      </c>
    </row>
    <row r="1088" spans="1:8" x14ac:dyDescent="0.25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  <c r="G1088" s="47" t="str">
        <f t="shared" si="16"/>
        <v>5639.75</v>
      </c>
      <c r="H1088" s="53">
        <f>VLOOKUP(Cust_Ref,customerType,2,TRUE)</f>
        <v>44064</v>
      </c>
    </row>
    <row r="1089" spans="1:8" x14ac:dyDescent="0.25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  <c r="G1089" s="47" t="str">
        <f t="shared" si="16"/>
        <v>1557</v>
      </c>
      <c r="H1089" s="53">
        <f>VLOOKUP(Cust_Ref,customerType,2,TRUE)</f>
        <v>44064</v>
      </c>
    </row>
    <row r="1090" spans="1:8" x14ac:dyDescent="0.25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  <c r="G1090" s="47" t="str">
        <f t="shared" si="16"/>
        <v>0</v>
      </c>
      <c r="H1090" s="53">
        <f>VLOOKUP(Cust_Ref,customerType,2,TRUE)</f>
        <v>44064</v>
      </c>
    </row>
    <row r="1091" spans="1:8" x14ac:dyDescent="0.25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  <c r="G1091" s="47" t="str">
        <f t="shared" ref="G1091:G1154" si="17">TRIM(VALUE(F1091))</f>
        <v>5203</v>
      </c>
      <c r="H1091" s="53">
        <f>VLOOKUP(Cust_Ref,customerType,2,TRUE)</f>
        <v>44084</v>
      </c>
    </row>
    <row r="1092" spans="1:8" x14ac:dyDescent="0.25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  <c r="G1092" s="47" t="str">
        <f t="shared" si="17"/>
        <v>41</v>
      </c>
      <c r="H1092" s="53">
        <f>VLOOKUP(Cust_Ref,customerType,2,TRUE)</f>
        <v>44084</v>
      </c>
    </row>
    <row r="1093" spans="1:8" x14ac:dyDescent="0.25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  <c r="G1093" s="47" t="str">
        <f t="shared" si="17"/>
        <v>0</v>
      </c>
      <c r="H1093" s="53">
        <f>VLOOKUP(Cust_Ref,customerType,2,TRUE)</f>
        <v>44084</v>
      </c>
    </row>
    <row r="1094" spans="1:8" x14ac:dyDescent="0.25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  <c r="G1094" s="47" t="str">
        <f t="shared" si="17"/>
        <v>5228</v>
      </c>
      <c r="H1094" s="53">
        <f>VLOOKUP(Cust_Ref,customerType,2,TRUE)</f>
        <v>44070</v>
      </c>
    </row>
    <row r="1095" spans="1:8" x14ac:dyDescent="0.25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  <c r="G1095" s="47" t="str">
        <f t="shared" si="17"/>
        <v>1966</v>
      </c>
      <c r="H1095" s="53">
        <f>VLOOKUP(Cust_Ref,customerType,2,TRUE)</f>
        <v>44070</v>
      </c>
    </row>
    <row r="1096" spans="1:8" x14ac:dyDescent="0.25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  <c r="G1096" s="47" t="str">
        <f t="shared" si="17"/>
        <v>0</v>
      </c>
      <c r="H1096" s="53">
        <f>VLOOKUP(Cust_Ref,customerType,2,TRUE)</f>
        <v>44070</v>
      </c>
    </row>
    <row r="1097" spans="1:8" x14ac:dyDescent="0.25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  <c r="G1097" s="47" t="str">
        <f t="shared" si="17"/>
        <v>5019.55</v>
      </c>
      <c r="H1097" s="53">
        <f>VLOOKUP(Cust_Ref,customerType,2,TRUE)</f>
        <v>44048</v>
      </c>
    </row>
    <row r="1098" spans="1:8" x14ac:dyDescent="0.25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  <c r="G1098" s="47" t="str">
        <f t="shared" si="17"/>
        <v>2829</v>
      </c>
      <c r="H1098" s="53">
        <f>VLOOKUP(Cust_Ref,customerType,2,TRUE)</f>
        <v>44048</v>
      </c>
    </row>
    <row r="1099" spans="1:8" x14ac:dyDescent="0.25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  <c r="G1099" s="47" t="str">
        <f t="shared" si="17"/>
        <v>0</v>
      </c>
      <c r="H1099" s="53">
        <f>VLOOKUP(Cust_Ref,customerType,2,TRUE)</f>
        <v>44048</v>
      </c>
    </row>
    <row r="1100" spans="1:8" x14ac:dyDescent="0.25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  <c r="G1100" s="47" t="str">
        <f t="shared" si="17"/>
        <v>171.2</v>
      </c>
      <c r="H1100" s="53">
        <f>VLOOKUP(Cust_Ref,customerType,2,TRUE)</f>
        <v>44075</v>
      </c>
    </row>
    <row r="1101" spans="1:8" x14ac:dyDescent="0.25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  <c r="G1101" s="47" t="str">
        <f t="shared" si="17"/>
        <v>0</v>
      </c>
      <c r="H1101" s="53">
        <f>VLOOKUP(Cust_Ref,customerType,2,TRUE)</f>
        <v>44075</v>
      </c>
    </row>
    <row r="1102" spans="1:8" x14ac:dyDescent="0.25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  <c r="G1102" s="47" t="str">
        <f t="shared" si="17"/>
        <v>0</v>
      </c>
      <c r="H1102" s="53">
        <f>VLOOKUP(Cust_Ref,customerType,2,TRUE)</f>
        <v>44075</v>
      </c>
    </row>
    <row r="1103" spans="1:8" x14ac:dyDescent="0.25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  <c r="G1103" s="47" t="str">
        <f t="shared" si="17"/>
        <v>1362</v>
      </c>
      <c r="H1103" s="53">
        <f>VLOOKUP(Cust_Ref,customerType,2,TRUE)</f>
        <v>44047</v>
      </c>
    </row>
    <row r="1104" spans="1:8" x14ac:dyDescent="0.25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  <c r="G1104" s="47" t="str">
        <f t="shared" si="17"/>
        <v>0</v>
      </c>
      <c r="H1104" s="53">
        <f>VLOOKUP(Cust_Ref,customerType,2,TRUE)</f>
        <v>44047</v>
      </c>
    </row>
    <row r="1105" spans="1:8" x14ac:dyDescent="0.25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  <c r="G1105" s="47" t="str">
        <f t="shared" si="17"/>
        <v>0</v>
      </c>
      <c r="H1105" s="53">
        <f>VLOOKUP(Cust_Ref,customerType,2,TRUE)</f>
        <v>44047</v>
      </c>
    </row>
    <row r="1106" spans="1:8" x14ac:dyDescent="0.25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  <c r="G1106" s="47" t="str">
        <f t="shared" si="17"/>
        <v>272.65</v>
      </c>
      <c r="H1106" s="53">
        <f>VLOOKUP(Cust_Ref,customerType,2,TRUE)</f>
        <v>44050</v>
      </c>
    </row>
    <row r="1107" spans="1:8" x14ac:dyDescent="0.25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  <c r="G1107" s="47" t="str">
        <f t="shared" si="17"/>
        <v>0</v>
      </c>
      <c r="H1107" s="53">
        <f>VLOOKUP(Cust_Ref,customerType,2,TRUE)</f>
        <v>44050</v>
      </c>
    </row>
    <row r="1108" spans="1:8" x14ac:dyDescent="0.25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  <c r="G1108" s="47" t="str">
        <f t="shared" si="17"/>
        <v>0</v>
      </c>
      <c r="H1108" s="53">
        <f>VLOOKUP(Cust_Ref,customerType,2,TRUE)</f>
        <v>44050</v>
      </c>
    </row>
    <row r="1109" spans="1:8" x14ac:dyDescent="0.25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  <c r="G1109" s="47" t="str">
        <f t="shared" si="17"/>
        <v>5038.2</v>
      </c>
      <c r="H1109" s="53">
        <f>VLOOKUP(Cust_Ref,customerType,2,TRUE)</f>
        <v>44070</v>
      </c>
    </row>
    <row r="1110" spans="1:8" x14ac:dyDescent="0.25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  <c r="G1110" s="47" t="str">
        <f t="shared" si="17"/>
        <v>0</v>
      </c>
      <c r="H1110" s="53">
        <f>VLOOKUP(Cust_Ref,customerType,2,TRUE)</f>
        <v>44070</v>
      </c>
    </row>
    <row r="1111" spans="1:8" x14ac:dyDescent="0.25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  <c r="G1111" s="47" t="str">
        <f t="shared" si="17"/>
        <v>0</v>
      </c>
      <c r="H1111" s="53">
        <f>VLOOKUP(Cust_Ref,customerType,2,TRUE)</f>
        <v>44070</v>
      </c>
    </row>
    <row r="1112" spans="1:8" x14ac:dyDescent="0.25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  <c r="G1112" s="47" t="str">
        <f t="shared" si="17"/>
        <v>4781.95</v>
      </c>
      <c r="H1112" s="53">
        <f>VLOOKUP(Cust_Ref,customerType,2,TRUE)</f>
        <v>44060</v>
      </c>
    </row>
    <row r="1113" spans="1:8" x14ac:dyDescent="0.25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  <c r="G1113" s="47" t="str">
        <f t="shared" si="17"/>
        <v>350</v>
      </c>
      <c r="H1113" s="53">
        <f>VLOOKUP(Cust_Ref,customerType,2,TRUE)</f>
        <v>44060</v>
      </c>
    </row>
    <row r="1114" spans="1:8" x14ac:dyDescent="0.25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  <c r="G1114" s="47" t="str">
        <f t="shared" si="17"/>
        <v>0</v>
      </c>
      <c r="H1114" s="53">
        <f>VLOOKUP(Cust_Ref,customerType,2,TRUE)</f>
        <v>44060</v>
      </c>
    </row>
    <row r="1115" spans="1:8" x14ac:dyDescent="0.25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  <c r="G1115" s="47" t="str">
        <f t="shared" si="17"/>
        <v>3895.1</v>
      </c>
      <c r="H1115" s="53">
        <f>VLOOKUP(Cust_Ref,customerType,2,TRUE)</f>
        <v>44049</v>
      </c>
    </row>
    <row r="1116" spans="1:8" x14ac:dyDescent="0.25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  <c r="G1116" s="47" t="str">
        <f t="shared" si="17"/>
        <v>2572</v>
      </c>
      <c r="H1116" s="53">
        <f>VLOOKUP(Cust_Ref,customerType,2,TRUE)</f>
        <v>44049</v>
      </c>
    </row>
    <row r="1117" spans="1:8" x14ac:dyDescent="0.25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  <c r="G1117" s="47" t="str">
        <f t="shared" si="17"/>
        <v>0</v>
      </c>
      <c r="H1117" s="53">
        <f>VLOOKUP(Cust_Ref,customerType,2,TRUE)</f>
        <v>44049</v>
      </c>
    </row>
    <row r="1118" spans="1:8" x14ac:dyDescent="0.25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  <c r="G1118" s="47" t="str">
        <f t="shared" si="17"/>
        <v>5349</v>
      </c>
      <c r="H1118" s="53">
        <f>VLOOKUP(Cust_Ref,customerType,2,TRUE)</f>
        <v>44082</v>
      </c>
    </row>
    <row r="1119" spans="1:8" x14ac:dyDescent="0.25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  <c r="G1119" s="47" t="str">
        <f t="shared" si="17"/>
        <v>0</v>
      </c>
      <c r="H1119" s="53">
        <f>VLOOKUP(Cust_Ref,customerType,2,TRUE)</f>
        <v>44082</v>
      </c>
    </row>
    <row r="1120" spans="1:8" x14ac:dyDescent="0.25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  <c r="G1120" s="47" t="str">
        <f t="shared" si="17"/>
        <v>0</v>
      </c>
      <c r="H1120" s="53">
        <f>VLOOKUP(Cust_Ref,customerType,2,TRUE)</f>
        <v>44082</v>
      </c>
    </row>
    <row r="1121" spans="1:8" x14ac:dyDescent="0.25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  <c r="G1121" s="47" t="str">
        <f t="shared" si="17"/>
        <v>2731.57</v>
      </c>
      <c r="H1121" s="53">
        <f>VLOOKUP(Cust_Ref,customerType,2,TRUE)</f>
        <v>44074</v>
      </c>
    </row>
    <row r="1122" spans="1:8" x14ac:dyDescent="0.25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  <c r="G1122" s="47" t="str">
        <f t="shared" si="17"/>
        <v>452</v>
      </c>
      <c r="H1122" s="53">
        <f>VLOOKUP(Cust_Ref,customerType,2,TRUE)</f>
        <v>44074</v>
      </c>
    </row>
    <row r="1123" spans="1:8" x14ac:dyDescent="0.25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  <c r="G1123" s="47" t="str">
        <f t="shared" si="17"/>
        <v>0</v>
      </c>
      <c r="H1123" s="53">
        <f>VLOOKUP(Cust_Ref,customerType,2,TRUE)</f>
        <v>44074</v>
      </c>
    </row>
    <row r="1124" spans="1:8" x14ac:dyDescent="0.25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  <c r="G1124" s="47" t="str">
        <f t="shared" si="17"/>
        <v>519.98</v>
      </c>
      <c r="H1124" s="53">
        <f>VLOOKUP(Cust_Ref,customerType,2,TRUE)</f>
        <v>44061</v>
      </c>
    </row>
    <row r="1125" spans="1:8" x14ac:dyDescent="0.25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  <c r="G1125" s="47" t="str">
        <f t="shared" si="17"/>
        <v>1902</v>
      </c>
      <c r="H1125" s="53">
        <f>VLOOKUP(Cust_Ref,customerType,2,TRUE)</f>
        <v>44061</v>
      </c>
    </row>
    <row r="1126" spans="1:8" x14ac:dyDescent="0.25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  <c r="G1126" s="47" t="str">
        <f t="shared" si="17"/>
        <v>0</v>
      </c>
      <c r="H1126" s="53">
        <f>VLOOKUP(Cust_Ref,customerType,2,TRUE)</f>
        <v>44061</v>
      </c>
    </row>
    <row r="1127" spans="1:8" x14ac:dyDescent="0.25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  <c r="G1127" s="47" t="str">
        <f t="shared" si="17"/>
        <v>3648.5</v>
      </c>
      <c r="H1127" s="53">
        <f>VLOOKUP(Cust_Ref,customerType,2,TRUE)</f>
        <v>44062</v>
      </c>
    </row>
    <row r="1128" spans="1:8" x14ac:dyDescent="0.25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  <c r="G1128" s="47" t="str">
        <f t="shared" si="17"/>
        <v>0</v>
      </c>
      <c r="H1128" s="53">
        <f>VLOOKUP(Cust_Ref,customerType,2,TRUE)</f>
        <v>44062</v>
      </c>
    </row>
    <row r="1129" spans="1:8" x14ac:dyDescent="0.25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  <c r="G1129" s="47" t="str">
        <f t="shared" si="17"/>
        <v>0</v>
      </c>
      <c r="H1129" s="53">
        <f>VLOOKUP(Cust_Ref,customerType,2,TRUE)</f>
        <v>44062</v>
      </c>
    </row>
    <row r="1130" spans="1:8" x14ac:dyDescent="0.25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  <c r="G1130" s="47" t="str">
        <f t="shared" si="17"/>
        <v>179.01</v>
      </c>
      <c r="H1130" s="53">
        <f>VLOOKUP(Cust_Ref,customerType,2,TRUE)</f>
        <v>44082</v>
      </c>
    </row>
    <row r="1131" spans="1:8" x14ac:dyDescent="0.25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  <c r="G1131" s="47" t="str">
        <f t="shared" si="17"/>
        <v>0</v>
      </c>
      <c r="H1131" s="53">
        <f>VLOOKUP(Cust_Ref,customerType,2,TRUE)</f>
        <v>44082</v>
      </c>
    </row>
    <row r="1132" spans="1:8" x14ac:dyDescent="0.25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  <c r="G1132" s="47" t="str">
        <f t="shared" si="17"/>
        <v>0</v>
      </c>
      <c r="H1132" s="53">
        <f>VLOOKUP(Cust_Ref,customerType,2,TRUE)</f>
        <v>44082</v>
      </c>
    </row>
    <row r="1133" spans="1:8" x14ac:dyDescent="0.25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  <c r="G1133" s="47" t="str">
        <f t="shared" si="17"/>
        <v>1749.95</v>
      </c>
      <c r="H1133" s="53">
        <f>VLOOKUP(Cust_Ref,customerType,2,TRUE)</f>
        <v>44055</v>
      </c>
    </row>
    <row r="1134" spans="1:8" x14ac:dyDescent="0.25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  <c r="G1134" s="47" t="str">
        <f t="shared" si="17"/>
        <v>0</v>
      </c>
      <c r="H1134" s="53">
        <f>VLOOKUP(Cust_Ref,customerType,2,TRUE)</f>
        <v>44055</v>
      </c>
    </row>
    <row r="1135" spans="1:8" x14ac:dyDescent="0.25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  <c r="G1135" s="47" t="str">
        <f t="shared" si="17"/>
        <v>0</v>
      </c>
      <c r="H1135" s="53">
        <f>VLOOKUP(Cust_Ref,customerType,2,TRUE)</f>
        <v>44055</v>
      </c>
    </row>
    <row r="1136" spans="1:8" x14ac:dyDescent="0.25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  <c r="G1136" s="47" t="str">
        <f t="shared" si="17"/>
        <v>9106.44</v>
      </c>
      <c r="H1136" s="53">
        <f>VLOOKUP(Cust_Ref,customerType,2,TRUE)</f>
        <v>44075</v>
      </c>
    </row>
    <row r="1137" spans="1:8" x14ac:dyDescent="0.25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  <c r="G1137" s="47" t="str">
        <f t="shared" si="17"/>
        <v>2185</v>
      </c>
      <c r="H1137" s="53">
        <f>VLOOKUP(Cust_Ref,customerType,2,TRUE)</f>
        <v>44075</v>
      </c>
    </row>
    <row r="1138" spans="1:8" x14ac:dyDescent="0.25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  <c r="G1138" s="47" t="str">
        <f t="shared" si="17"/>
        <v>0</v>
      </c>
      <c r="H1138" s="53">
        <f>VLOOKUP(Cust_Ref,customerType,2,TRUE)</f>
        <v>44075</v>
      </c>
    </row>
    <row r="1139" spans="1:8" x14ac:dyDescent="0.25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  <c r="G1139" s="47" t="str">
        <f t="shared" si="17"/>
        <v>807</v>
      </c>
      <c r="H1139" s="53">
        <f>VLOOKUP(Cust_Ref,customerType,2,TRUE)</f>
        <v>44096</v>
      </c>
    </row>
    <row r="1140" spans="1:8" x14ac:dyDescent="0.25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  <c r="G1140" s="47" t="str">
        <f t="shared" si="17"/>
        <v>0</v>
      </c>
      <c r="H1140" s="53">
        <f>VLOOKUP(Cust_Ref,customerType,2,TRUE)</f>
        <v>44096</v>
      </c>
    </row>
    <row r="1141" spans="1:8" x14ac:dyDescent="0.25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  <c r="G1141" s="47" t="str">
        <f t="shared" si="17"/>
        <v>0</v>
      </c>
      <c r="H1141" s="53">
        <f>VLOOKUP(Cust_Ref,customerType,2,TRUE)</f>
        <v>44096</v>
      </c>
    </row>
    <row r="1142" spans="1:8" x14ac:dyDescent="0.25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  <c r="G1142" s="47" t="str">
        <f t="shared" si="17"/>
        <v>4675</v>
      </c>
      <c r="H1142" s="53">
        <f>VLOOKUP(Cust_Ref,customerType,2,TRUE)</f>
        <v>44089</v>
      </c>
    </row>
    <row r="1143" spans="1:8" x14ac:dyDescent="0.25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  <c r="G1143" s="47" t="str">
        <f t="shared" si="17"/>
        <v>2022</v>
      </c>
      <c r="H1143" s="53">
        <f>VLOOKUP(Cust_Ref,customerType,2,TRUE)</f>
        <v>44089</v>
      </c>
    </row>
    <row r="1144" spans="1:8" x14ac:dyDescent="0.25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  <c r="G1144" s="47" t="str">
        <f t="shared" si="17"/>
        <v>0</v>
      </c>
      <c r="H1144" s="53">
        <f>VLOOKUP(Cust_Ref,customerType,2,TRUE)</f>
        <v>44089</v>
      </c>
    </row>
    <row r="1145" spans="1:8" x14ac:dyDescent="0.25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  <c r="G1145" s="47" t="str">
        <f t="shared" si="17"/>
        <v>18589.07</v>
      </c>
      <c r="H1145" s="53">
        <f>VLOOKUP(Cust_Ref,customerType,2,TRUE)</f>
        <v>44085</v>
      </c>
    </row>
    <row r="1146" spans="1:8" x14ac:dyDescent="0.25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  <c r="G1146" s="47" t="str">
        <f t="shared" si="17"/>
        <v>1221</v>
      </c>
      <c r="H1146" s="53">
        <f>VLOOKUP(Cust_Ref,customerType,2,TRUE)</f>
        <v>44085</v>
      </c>
    </row>
    <row r="1147" spans="1:8" x14ac:dyDescent="0.25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  <c r="G1147" s="47" t="str">
        <f t="shared" si="17"/>
        <v>0</v>
      </c>
      <c r="H1147" s="53">
        <f>VLOOKUP(Cust_Ref,customerType,2,TRUE)</f>
        <v>44085</v>
      </c>
    </row>
    <row r="1148" spans="1:8" x14ac:dyDescent="0.25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  <c r="G1148" s="47" t="str">
        <f t="shared" si="17"/>
        <v>813.45</v>
      </c>
      <c r="H1148" s="53">
        <f>VLOOKUP(Cust_Ref,customerType,2,TRUE)</f>
        <v>44054</v>
      </c>
    </row>
    <row r="1149" spans="1:8" x14ac:dyDescent="0.25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  <c r="G1149" s="47" t="str">
        <f t="shared" si="17"/>
        <v>0</v>
      </c>
      <c r="H1149" s="53">
        <f>VLOOKUP(Cust_Ref,customerType,2,TRUE)</f>
        <v>44054</v>
      </c>
    </row>
    <row r="1150" spans="1:8" x14ac:dyDescent="0.25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  <c r="G1150" s="47" t="str">
        <f t="shared" si="17"/>
        <v>0</v>
      </c>
      <c r="H1150" s="53">
        <f>VLOOKUP(Cust_Ref,customerType,2,TRUE)</f>
        <v>44054</v>
      </c>
    </row>
    <row r="1151" spans="1:8" x14ac:dyDescent="0.25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  <c r="G1151" s="47" t="str">
        <f t="shared" si="17"/>
        <v>4281.6</v>
      </c>
      <c r="H1151" s="53">
        <f>VLOOKUP(Cust_Ref,customerType,2,TRUE)</f>
        <v>44082</v>
      </c>
    </row>
    <row r="1152" spans="1:8" x14ac:dyDescent="0.25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  <c r="G1152" s="47" t="str">
        <f t="shared" si="17"/>
        <v>1402</v>
      </c>
      <c r="H1152" s="53">
        <f>VLOOKUP(Cust_Ref,customerType,2,TRUE)</f>
        <v>44082</v>
      </c>
    </row>
    <row r="1153" spans="1:8" x14ac:dyDescent="0.25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  <c r="G1153" s="47" t="str">
        <f t="shared" si="17"/>
        <v>0</v>
      </c>
      <c r="H1153" s="53">
        <f>VLOOKUP(Cust_Ref,customerType,2,TRUE)</f>
        <v>44082</v>
      </c>
    </row>
    <row r="1154" spans="1:8" x14ac:dyDescent="0.25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  <c r="G1154" s="47" t="str">
        <f t="shared" si="17"/>
        <v>4778.85</v>
      </c>
      <c r="H1154" s="53">
        <f>VLOOKUP(Cust_Ref,customerType,2,TRUE)</f>
        <v>44070</v>
      </c>
    </row>
    <row r="1155" spans="1:8" x14ac:dyDescent="0.25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  <c r="G1155" s="47" t="str">
        <f t="shared" ref="G1155:G1218" si="18">TRIM(VALUE(F1155))</f>
        <v>1850</v>
      </c>
      <c r="H1155" s="53">
        <f>VLOOKUP(Cust_Ref,customerType,2,TRUE)</f>
        <v>44070</v>
      </c>
    </row>
    <row r="1156" spans="1:8" x14ac:dyDescent="0.25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  <c r="G1156" s="47" t="str">
        <f t="shared" si="18"/>
        <v>0</v>
      </c>
      <c r="H1156" s="53">
        <f>VLOOKUP(Cust_Ref,customerType,2,TRUE)</f>
        <v>44070</v>
      </c>
    </row>
    <row r="1157" spans="1:8" x14ac:dyDescent="0.25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  <c r="G1157" s="47" t="str">
        <f t="shared" si="18"/>
        <v>9011.75</v>
      </c>
      <c r="H1157" s="53">
        <f>VLOOKUP(Cust_Ref,customerType,2,TRUE)</f>
        <v>44070</v>
      </c>
    </row>
    <row r="1158" spans="1:8" x14ac:dyDescent="0.25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  <c r="G1158" s="47" t="str">
        <f t="shared" si="18"/>
        <v>1070</v>
      </c>
      <c r="H1158" s="53">
        <f>VLOOKUP(Cust_Ref,customerType,2,TRUE)</f>
        <v>44070</v>
      </c>
    </row>
    <row r="1159" spans="1:8" x14ac:dyDescent="0.25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  <c r="G1159" s="47" t="str">
        <f t="shared" si="18"/>
        <v>0</v>
      </c>
      <c r="H1159" s="53">
        <f>VLOOKUP(Cust_Ref,customerType,2,TRUE)</f>
        <v>44070</v>
      </c>
    </row>
    <row r="1160" spans="1:8" x14ac:dyDescent="0.25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  <c r="G1160" s="47" t="str">
        <f t="shared" si="18"/>
        <v>1498.95</v>
      </c>
      <c r="H1160" s="53">
        <f>VLOOKUP(Cust_Ref,customerType,2,TRUE)</f>
        <v>44096</v>
      </c>
    </row>
    <row r="1161" spans="1:8" x14ac:dyDescent="0.25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  <c r="G1161" s="47" t="str">
        <f t="shared" si="18"/>
        <v>0</v>
      </c>
      <c r="H1161" s="53">
        <f>VLOOKUP(Cust_Ref,customerType,2,TRUE)</f>
        <v>44096</v>
      </c>
    </row>
    <row r="1162" spans="1:8" x14ac:dyDescent="0.25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  <c r="G1162" s="47" t="str">
        <f t="shared" si="18"/>
        <v>0</v>
      </c>
      <c r="H1162" s="53">
        <f>VLOOKUP(Cust_Ref,customerType,2,TRUE)</f>
        <v>44096</v>
      </c>
    </row>
    <row r="1163" spans="1:8" x14ac:dyDescent="0.25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  <c r="G1163" s="47" t="str">
        <f t="shared" si="18"/>
        <v>8971</v>
      </c>
      <c r="H1163" s="53">
        <f>VLOOKUP(Cust_Ref,customerType,2,TRUE)</f>
        <v>44043</v>
      </c>
    </row>
    <row r="1164" spans="1:8" x14ac:dyDescent="0.25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  <c r="G1164" s="47" t="str">
        <f t="shared" si="18"/>
        <v>561</v>
      </c>
      <c r="H1164" s="53">
        <f>VLOOKUP(Cust_Ref,customerType,2,TRUE)</f>
        <v>44043</v>
      </c>
    </row>
    <row r="1165" spans="1:8" x14ac:dyDescent="0.25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  <c r="G1165" s="47" t="str">
        <f t="shared" si="18"/>
        <v>0</v>
      </c>
      <c r="H1165" s="53">
        <f>VLOOKUP(Cust_Ref,customerType,2,TRUE)</f>
        <v>44043</v>
      </c>
    </row>
    <row r="1166" spans="1:8" x14ac:dyDescent="0.25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  <c r="G1166" s="47" t="str">
        <f t="shared" si="18"/>
        <v>2034.27</v>
      </c>
      <c r="H1166" s="53">
        <f>VLOOKUP(Cust_Ref,customerType,2,TRUE)</f>
        <v>44092</v>
      </c>
    </row>
    <row r="1167" spans="1:8" x14ac:dyDescent="0.25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  <c r="G1167" s="47" t="str">
        <f t="shared" si="18"/>
        <v>0</v>
      </c>
      <c r="H1167" s="53">
        <f>VLOOKUP(Cust_Ref,customerType,2,TRUE)</f>
        <v>44092</v>
      </c>
    </row>
    <row r="1168" spans="1:8" x14ac:dyDescent="0.25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  <c r="G1168" s="47" t="str">
        <f t="shared" si="18"/>
        <v>0</v>
      </c>
      <c r="H1168" s="53">
        <f>VLOOKUP(Cust_Ref,customerType,2,TRUE)</f>
        <v>44092</v>
      </c>
    </row>
    <row r="1169" spans="1:8" x14ac:dyDescent="0.25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  <c r="G1169" s="47" t="str">
        <f t="shared" si="18"/>
        <v>1043.79</v>
      </c>
      <c r="H1169" s="53">
        <f>VLOOKUP(Cust_Ref,customerType,2,TRUE)</f>
        <v>44082</v>
      </c>
    </row>
    <row r="1170" spans="1:8" x14ac:dyDescent="0.25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  <c r="G1170" s="47" t="str">
        <f t="shared" si="18"/>
        <v>0</v>
      </c>
      <c r="H1170" s="53">
        <f>VLOOKUP(Cust_Ref,customerType,2,TRUE)</f>
        <v>44082</v>
      </c>
    </row>
    <row r="1171" spans="1:8" x14ac:dyDescent="0.25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  <c r="G1171" s="47" t="str">
        <f t="shared" si="18"/>
        <v>0</v>
      </c>
      <c r="H1171" s="53">
        <f>VLOOKUP(Cust_Ref,customerType,2,TRUE)</f>
        <v>44082</v>
      </c>
    </row>
    <row r="1172" spans="1:8" x14ac:dyDescent="0.25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  <c r="G1172" s="47" t="str">
        <f t="shared" si="18"/>
        <v>163.75</v>
      </c>
      <c r="H1172" s="53">
        <f>VLOOKUP(Cust_Ref,customerType,2,TRUE)</f>
        <v>44046</v>
      </c>
    </row>
    <row r="1173" spans="1:8" x14ac:dyDescent="0.25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  <c r="G1173" s="47" t="str">
        <f t="shared" si="18"/>
        <v>0</v>
      </c>
      <c r="H1173" s="53">
        <f>VLOOKUP(Cust_Ref,customerType,2,TRUE)</f>
        <v>44046</v>
      </c>
    </row>
    <row r="1174" spans="1:8" x14ac:dyDescent="0.25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  <c r="G1174" s="47" t="str">
        <f t="shared" si="18"/>
        <v>0</v>
      </c>
      <c r="H1174" s="53">
        <f>VLOOKUP(Cust_Ref,customerType,2,TRUE)</f>
        <v>44046</v>
      </c>
    </row>
    <row r="1175" spans="1:8" x14ac:dyDescent="0.25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  <c r="G1175" s="47" t="str">
        <f t="shared" si="18"/>
        <v>3792.72</v>
      </c>
      <c r="H1175" s="53">
        <f>VLOOKUP(Cust_Ref,customerType,2,TRUE)</f>
        <v>44061</v>
      </c>
    </row>
    <row r="1176" spans="1:8" x14ac:dyDescent="0.25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  <c r="G1176" s="47" t="str">
        <f t="shared" si="18"/>
        <v>304</v>
      </c>
      <c r="H1176" s="53">
        <f>VLOOKUP(Cust_Ref,customerType,2,TRUE)</f>
        <v>44061</v>
      </c>
    </row>
    <row r="1177" spans="1:8" x14ac:dyDescent="0.25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  <c r="G1177" s="47" t="str">
        <f t="shared" si="18"/>
        <v>0</v>
      </c>
      <c r="H1177" s="53">
        <f>VLOOKUP(Cust_Ref,customerType,2,TRUE)</f>
        <v>44061</v>
      </c>
    </row>
    <row r="1178" spans="1:8" x14ac:dyDescent="0.25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  <c r="G1178" s="47" t="str">
        <f t="shared" si="18"/>
        <v>5639.75</v>
      </c>
      <c r="H1178" s="53">
        <f>VLOOKUP(Cust_Ref,customerType,2,TRUE)</f>
        <v>44068</v>
      </c>
    </row>
    <row r="1179" spans="1:8" x14ac:dyDescent="0.25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  <c r="G1179" s="47" t="str">
        <f t="shared" si="18"/>
        <v>2427</v>
      </c>
      <c r="H1179" s="53">
        <f>VLOOKUP(Cust_Ref,customerType,2,TRUE)</f>
        <v>44068</v>
      </c>
    </row>
    <row r="1180" spans="1:8" x14ac:dyDescent="0.25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  <c r="G1180" s="47" t="str">
        <f t="shared" si="18"/>
        <v>0</v>
      </c>
      <c r="H1180" s="53">
        <f>VLOOKUP(Cust_Ref,customerType,2,TRUE)</f>
        <v>44068</v>
      </c>
    </row>
    <row r="1181" spans="1:8" x14ac:dyDescent="0.25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  <c r="G1181" s="47" t="str">
        <f t="shared" si="18"/>
        <v>1405</v>
      </c>
      <c r="H1181" s="53">
        <f>VLOOKUP(Cust_Ref,customerType,2,TRUE)</f>
        <v>44068</v>
      </c>
    </row>
    <row r="1182" spans="1:8" x14ac:dyDescent="0.25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  <c r="G1182" s="47" t="str">
        <f t="shared" si="18"/>
        <v>0</v>
      </c>
      <c r="H1182" s="53">
        <f>VLOOKUP(Cust_Ref,customerType,2,TRUE)</f>
        <v>44068</v>
      </c>
    </row>
    <row r="1183" spans="1:8" x14ac:dyDescent="0.25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  <c r="G1183" s="47" t="str">
        <f t="shared" si="18"/>
        <v>0</v>
      </c>
      <c r="H1183" s="53">
        <f>VLOOKUP(Cust_Ref,customerType,2,TRUE)</f>
        <v>44068</v>
      </c>
    </row>
    <row r="1184" spans="1:8" x14ac:dyDescent="0.25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  <c r="G1184" s="47" t="str">
        <f t="shared" si="18"/>
        <v>4727.95</v>
      </c>
      <c r="H1184" s="53">
        <f>VLOOKUP(Cust_Ref,customerType,2,TRUE)</f>
        <v>44064</v>
      </c>
    </row>
    <row r="1185" spans="1:8" x14ac:dyDescent="0.25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  <c r="G1185" s="47" t="str">
        <f t="shared" si="18"/>
        <v>1804</v>
      </c>
      <c r="H1185" s="53">
        <f>VLOOKUP(Cust_Ref,customerType,2,TRUE)</f>
        <v>44064</v>
      </c>
    </row>
    <row r="1186" spans="1:8" x14ac:dyDescent="0.25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  <c r="G1186" s="47" t="str">
        <f t="shared" si="18"/>
        <v>0</v>
      </c>
      <c r="H1186" s="53">
        <f>VLOOKUP(Cust_Ref,customerType,2,TRUE)</f>
        <v>44064</v>
      </c>
    </row>
    <row r="1187" spans="1:8" x14ac:dyDescent="0.25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  <c r="G1187" s="47" t="str">
        <f t="shared" si="18"/>
        <v>26178</v>
      </c>
      <c r="H1187" s="53">
        <f>VLOOKUP(Cust_Ref,customerType,2,TRUE)</f>
        <v>44062</v>
      </c>
    </row>
    <row r="1188" spans="1:8" x14ac:dyDescent="0.25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  <c r="G1188" s="47" t="str">
        <f t="shared" si="18"/>
        <v>147</v>
      </c>
      <c r="H1188" s="53">
        <f>VLOOKUP(Cust_Ref,customerType,2,TRUE)</f>
        <v>44062</v>
      </c>
    </row>
    <row r="1189" spans="1:8" x14ac:dyDescent="0.25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  <c r="G1189" s="47" t="str">
        <f t="shared" si="18"/>
        <v>0</v>
      </c>
      <c r="H1189" s="53">
        <f>VLOOKUP(Cust_Ref,customerType,2,TRUE)</f>
        <v>44062</v>
      </c>
    </row>
    <row r="1190" spans="1:8" x14ac:dyDescent="0.25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  <c r="G1190" s="47" t="str">
        <f t="shared" si="18"/>
        <v>5228</v>
      </c>
      <c r="H1190" s="53">
        <f>VLOOKUP(Cust_Ref,customerType,2,TRUE)</f>
        <v>44061</v>
      </c>
    </row>
    <row r="1191" spans="1:8" x14ac:dyDescent="0.25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  <c r="G1191" s="47" t="str">
        <f t="shared" si="18"/>
        <v>452</v>
      </c>
      <c r="H1191" s="53">
        <f>VLOOKUP(Cust_Ref,customerType,2,TRUE)</f>
        <v>44061</v>
      </c>
    </row>
    <row r="1192" spans="1:8" x14ac:dyDescent="0.25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  <c r="G1192" s="47" t="str">
        <f t="shared" si="18"/>
        <v>0</v>
      </c>
      <c r="H1192" s="53">
        <f>VLOOKUP(Cust_Ref,customerType,2,TRUE)</f>
        <v>44061</v>
      </c>
    </row>
    <row r="1193" spans="1:8" x14ac:dyDescent="0.25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  <c r="G1193" s="47" t="str">
        <f t="shared" si="18"/>
        <v>111</v>
      </c>
      <c r="H1193" s="53">
        <f>VLOOKUP(Cust_Ref,customerType,2,TRUE)</f>
        <v>44064</v>
      </c>
    </row>
    <row r="1194" spans="1:8" x14ac:dyDescent="0.25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  <c r="G1194" s="47" t="str">
        <f t="shared" si="18"/>
        <v>0</v>
      </c>
      <c r="H1194" s="53">
        <f>VLOOKUP(Cust_Ref,customerType,2,TRUE)</f>
        <v>44064</v>
      </c>
    </row>
    <row r="1195" spans="1:8" x14ac:dyDescent="0.25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  <c r="G1195" s="47" t="str">
        <f t="shared" si="18"/>
        <v>0</v>
      </c>
      <c r="H1195" s="53">
        <f>VLOOKUP(Cust_Ref,customerType,2,TRUE)</f>
        <v>44064</v>
      </c>
    </row>
    <row r="1196" spans="1:8" x14ac:dyDescent="0.25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  <c r="G1196" s="47" t="str">
        <f t="shared" si="18"/>
        <v>2711</v>
      </c>
      <c r="H1196" s="53">
        <f>VLOOKUP(Cust_Ref,customerType,2,TRUE)</f>
        <v>44064</v>
      </c>
    </row>
    <row r="1197" spans="1:8" x14ac:dyDescent="0.25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  <c r="G1197" s="47" t="str">
        <f t="shared" si="18"/>
        <v>913</v>
      </c>
      <c r="H1197" s="53">
        <f>VLOOKUP(Cust_Ref,customerType,2,TRUE)</f>
        <v>44064</v>
      </c>
    </row>
    <row r="1198" spans="1:8" x14ac:dyDescent="0.25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  <c r="G1198" s="47" t="str">
        <f t="shared" si="18"/>
        <v>0</v>
      </c>
      <c r="H1198" s="53">
        <f>VLOOKUP(Cust_Ref,customerType,2,TRUE)</f>
        <v>44064</v>
      </c>
    </row>
    <row r="1199" spans="1:8" x14ac:dyDescent="0.25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  <c r="G1199" s="47" t="str">
        <f t="shared" si="18"/>
        <v>6183.64</v>
      </c>
      <c r="H1199" s="53">
        <f>VLOOKUP(Cust_Ref,customerType,2,TRUE)</f>
        <v>44064</v>
      </c>
    </row>
    <row r="1200" spans="1:8" x14ac:dyDescent="0.25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  <c r="G1200" s="47" t="str">
        <f t="shared" si="18"/>
        <v>2200</v>
      </c>
      <c r="H1200" s="53">
        <f>VLOOKUP(Cust_Ref,customerType,2,TRUE)</f>
        <v>44064</v>
      </c>
    </row>
    <row r="1201" spans="1:8" x14ac:dyDescent="0.25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  <c r="G1201" s="47" t="str">
        <f t="shared" si="18"/>
        <v>0</v>
      </c>
      <c r="H1201" s="53">
        <f>VLOOKUP(Cust_Ref,customerType,2,TRUE)</f>
        <v>44064</v>
      </c>
    </row>
    <row r="1202" spans="1:8" x14ac:dyDescent="0.25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  <c r="G1202" s="47" t="str">
        <f t="shared" si="18"/>
        <v>4675</v>
      </c>
      <c r="H1202" s="53">
        <f>VLOOKUP(Cust_Ref,customerType,2,TRUE)</f>
        <v>44064</v>
      </c>
    </row>
    <row r="1203" spans="1:8" x14ac:dyDescent="0.25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  <c r="G1203" s="47" t="str">
        <f t="shared" si="18"/>
        <v>0</v>
      </c>
      <c r="H1203" s="53">
        <f>VLOOKUP(Cust_Ref,customerType,2,TRUE)</f>
        <v>44064</v>
      </c>
    </row>
    <row r="1204" spans="1:8" x14ac:dyDescent="0.25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  <c r="G1204" s="47" t="str">
        <f t="shared" si="18"/>
        <v>0</v>
      </c>
      <c r="H1204" s="53">
        <f>VLOOKUP(Cust_Ref,customerType,2,TRUE)</f>
        <v>44064</v>
      </c>
    </row>
    <row r="1205" spans="1:8" x14ac:dyDescent="0.25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  <c r="G1205" s="47" t="str">
        <f t="shared" si="18"/>
        <v>4888.14</v>
      </c>
      <c r="H1205" s="53">
        <f>VLOOKUP(Cust_Ref,customerType,2,TRUE)</f>
        <v>44064</v>
      </c>
    </row>
    <row r="1206" spans="1:8" x14ac:dyDescent="0.25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  <c r="G1206" s="47" t="str">
        <f t="shared" si="18"/>
        <v>1241</v>
      </c>
      <c r="H1206" s="53">
        <f>VLOOKUP(Cust_Ref,customerType,2,TRUE)</f>
        <v>44064</v>
      </c>
    </row>
    <row r="1207" spans="1:8" x14ac:dyDescent="0.25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  <c r="G1207" s="47" t="str">
        <f t="shared" si="18"/>
        <v>0</v>
      </c>
      <c r="H1207" s="53">
        <f>VLOOKUP(Cust_Ref,customerType,2,TRUE)</f>
        <v>44064</v>
      </c>
    </row>
    <row r="1208" spans="1:8" x14ac:dyDescent="0.25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  <c r="G1208" s="47" t="str">
        <f t="shared" si="18"/>
        <v>2589.02</v>
      </c>
      <c r="H1208" s="53">
        <f>VLOOKUP(Cust_Ref,customerType,2,TRUE)</f>
        <v>44064</v>
      </c>
    </row>
    <row r="1209" spans="1:8" x14ac:dyDescent="0.25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  <c r="G1209" s="47" t="str">
        <f t="shared" si="18"/>
        <v>2398</v>
      </c>
      <c r="H1209" s="53">
        <f>VLOOKUP(Cust_Ref,customerType,2,TRUE)</f>
        <v>44064</v>
      </c>
    </row>
    <row r="1210" spans="1:8" x14ac:dyDescent="0.25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  <c r="G1210" s="47" t="str">
        <f t="shared" si="18"/>
        <v>0</v>
      </c>
      <c r="H1210" s="53">
        <f>VLOOKUP(Cust_Ref,customerType,2,TRUE)</f>
        <v>44064</v>
      </c>
    </row>
    <row r="1211" spans="1:8" x14ac:dyDescent="0.25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  <c r="G1211" s="47" t="str">
        <f t="shared" si="18"/>
        <v>10638.84</v>
      </c>
      <c r="H1211" s="53">
        <f>VLOOKUP(Cust_Ref,customerType,2,TRUE)</f>
        <v>44064</v>
      </c>
    </row>
    <row r="1212" spans="1:8" x14ac:dyDescent="0.25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  <c r="G1212" s="47" t="str">
        <f t="shared" si="18"/>
        <v>0</v>
      </c>
      <c r="H1212" s="53">
        <f>VLOOKUP(Cust_Ref,customerType,2,TRUE)</f>
        <v>44064</v>
      </c>
    </row>
    <row r="1213" spans="1:8" x14ac:dyDescent="0.25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  <c r="G1213" s="47" t="str">
        <f t="shared" si="18"/>
        <v>0</v>
      </c>
      <c r="H1213" s="53">
        <f>VLOOKUP(Cust_Ref,customerType,2,TRUE)</f>
        <v>44064</v>
      </c>
    </row>
    <row r="1214" spans="1:8" x14ac:dyDescent="0.25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  <c r="G1214" s="47" t="str">
        <f t="shared" si="18"/>
        <v>5087</v>
      </c>
      <c r="H1214" s="53">
        <f>VLOOKUP(Cust_Ref,customerType,2,TRUE)</f>
        <v>44064</v>
      </c>
    </row>
    <row r="1215" spans="1:8" x14ac:dyDescent="0.25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  <c r="G1215" s="47" t="str">
        <f t="shared" si="18"/>
        <v>2678</v>
      </c>
      <c r="H1215" s="53">
        <f>VLOOKUP(Cust_Ref,customerType,2,TRUE)</f>
        <v>44064</v>
      </c>
    </row>
    <row r="1216" spans="1:8" x14ac:dyDescent="0.25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  <c r="G1216" s="47" t="str">
        <f t="shared" si="18"/>
        <v>0</v>
      </c>
      <c r="H1216" s="53">
        <f>VLOOKUP(Cust_Ref,customerType,2,TRUE)</f>
        <v>44064</v>
      </c>
    </row>
    <row r="1217" spans="1:8" x14ac:dyDescent="0.25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  <c r="G1217" s="47" t="str">
        <f t="shared" si="18"/>
        <v>9337.5</v>
      </c>
      <c r="H1217" s="53">
        <f>VLOOKUP(Cust_Ref,customerType,2,TRUE)</f>
        <v>44064</v>
      </c>
    </row>
    <row r="1218" spans="1:8" x14ac:dyDescent="0.25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  <c r="G1218" s="47" t="str">
        <f t="shared" si="18"/>
        <v>482</v>
      </c>
      <c r="H1218" s="53">
        <f>VLOOKUP(Cust_Ref,customerType,2,TRUE)</f>
        <v>44064</v>
      </c>
    </row>
    <row r="1219" spans="1:8" x14ac:dyDescent="0.25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  <c r="G1219" s="47" t="str">
        <f t="shared" ref="G1219:G1282" si="19">TRIM(VALUE(F1219))</f>
        <v>0</v>
      </c>
      <c r="H1219" s="53">
        <f>VLOOKUP(Cust_Ref,customerType,2,TRUE)</f>
        <v>44064</v>
      </c>
    </row>
    <row r="1220" spans="1:8" x14ac:dyDescent="0.25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  <c r="G1220" s="47" t="str">
        <f t="shared" si="19"/>
        <v>5040</v>
      </c>
      <c r="H1220" s="53">
        <f>VLOOKUP(Cust_Ref,customerType,2,TRUE)</f>
        <v>44060</v>
      </c>
    </row>
    <row r="1221" spans="1:8" x14ac:dyDescent="0.25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  <c r="G1221" s="47" t="str">
        <f t="shared" si="19"/>
        <v>666</v>
      </c>
      <c r="H1221" s="53">
        <f>VLOOKUP(Cust_Ref,customerType,2,TRUE)</f>
        <v>44060</v>
      </c>
    </row>
    <row r="1222" spans="1:8" x14ac:dyDescent="0.25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  <c r="G1222" s="47" t="str">
        <f t="shared" si="19"/>
        <v>0</v>
      </c>
      <c r="H1222" s="53">
        <f>VLOOKUP(Cust_Ref,customerType,2,TRUE)</f>
        <v>44060</v>
      </c>
    </row>
    <row r="1223" spans="1:8" x14ac:dyDescent="0.25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  <c r="G1223" s="47" t="str">
        <f t="shared" si="19"/>
        <v>7439.6</v>
      </c>
      <c r="H1223" s="53">
        <f>VLOOKUP(Cust_Ref,customerType,2,TRUE)</f>
        <v>44106</v>
      </c>
    </row>
    <row r="1224" spans="1:8" x14ac:dyDescent="0.25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  <c r="G1224" s="47" t="str">
        <f t="shared" si="19"/>
        <v>1921</v>
      </c>
      <c r="H1224" s="53">
        <f>VLOOKUP(Cust_Ref,customerType,2,TRUE)</f>
        <v>44106</v>
      </c>
    </row>
    <row r="1225" spans="1:8" x14ac:dyDescent="0.25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  <c r="G1225" s="47" t="str">
        <f t="shared" si="19"/>
        <v>0</v>
      </c>
      <c r="H1225" s="53">
        <f>VLOOKUP(Cust_Ref,customerType,2,TRUE)</f>
        <v>44106</v>
      </c>
    </row>
    <row r="1226" spans="1:8" x14ac:dyDescent="0.25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  <c r="G1226" s="47" t="str">
        <f t="shared" si="19"/>
        <v>5040</v>
      </c>
      <c r="H1226" s="53">
        <f>VLOOKUP(Cust_Ref,customerType,2,TRUE)</f>
        <v>44064</v>
      </c>
    </row>
    <row r="1227" spans="1:8" x14ac:dyDescent="0.25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  <c r="G1227" s="47" t="str">
        <f t="shared" si="19"/>
        <v>464</v>
      </c>
      <c r="H1227" s="53">
        <f>VLOOKUP(Cust_Ref,customerType,2,TRUE)</f>
        <v>44064</v>
      </c>
    </row>
    <row r="1228" spans="1:8" x14ac:dyDescent="0.25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  <c r="G1228" s="47" t="str">
        <f t="shared" si="19"/>
        <v>0</v>
      </c>
      <c r="H1228" s="53">
        <f>VLOOKUP(Cust_Ref,customerType,2,TRUE)</f>
        <v>44064</v>
      </c>
    </row>
    <row r="1229" spans="1:8" x14ac:dyDescent="0.25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  <c r="G1229" s="47" t="str">
        <f t="shared" si="19"/>
        <v>100</v>
      </c>
      <c r="H1229" s="53">
        <f>VLOOKUP(Cust_Ref,customerType,2,TRUE)</f>
        <v>44064</v>
      </c>
    </row>
    <row r="1230" spans="1:8" x14ac:dyDescent="0.25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  <c r="G1230" s="47" t="str">
        <f t="shared" si="19"/>
        <v>0</v>
      </c>
      <c r="H1230" s="53">
        <f>VLOOKUP(Cust_Ref,customerType,2,TRUE)</f>
        <v>44064</v>
      </c>
    </row>
    <row r="1231" spans="1:8" x14ac:dyDescent="0.25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  <c r="G1231" s="47" t="str">
        <f t="shared" si="19"/>
        <v>0</v>
      </c>
      <c r="H1231" s="53">
        <f>VLOOKUP(Cust_Ref,customerType,2,TRUE)</f>
        <v>44064</v>
      </c>
    </row>
    <row r="1232" spans="1:8" x14ac:dyDescent="0.25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  <c r="G1232" s="47" t="str">
        <f t="shared" si="19"/>
        <v>5228</v>
      </c>
      <c r="H1232" s="53">
        <f>VLOOKUP(Cust_Ref,customerType,2,TRUE)</f>
        <v>44064</v>
      </c>
    </row>
    <row r="1233" spans="1:8" x14ac:dyDescent="0.25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  <c r="G1233" s="47" t="str">
        <f t="shared" si="19"/>
        <v>730</v>
      </c>
      <c r="H1233" s="53">
        <f>VLOOKUP(Cust_Ref,customerType,2,TRUE)</f>
        <v>44064</v>
      </c>
    </row>
    <row r="1234" spans="1:8" x14ac:dyDescent="0.25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  <c r="G1234" s="47" t="str">
        <f t="shared" si="19"/>
        <v>0</v>
      </c>
      <c r="H1234" s="53">
        <f>VLOOKUP(Cust_Ref,customerType,2,TRUE)</f>
        <v>44064</v>
      </c>
    </row>
    <row r="1235" spans="1:8" x14ac:dyDescent="0.25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  <c r="G1235" s="47" t="str">
        <f t="shared" si="19"/>
        <v>2436.28</v>
      </c>
      <c r="H1235" s="53">
        <f>VLOOKUP(Cust_Ref,customerType,2,TRUE)</f>
        <v>44064</v>
      </c>
    </row>
    <row r="1236" spans="1:8" x14ac:dyDescent="0.25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  <c r="G1236" s="47" t="str">
        <f t="shared" si="19"/>
        <v>1647</v>
      </c>
      <c r="H1236" s="53">
        <f>VLOOKUP(Cust_Ref,customerType,2,TRUE)</f>
        <v>44064</v>
      </c>
    </row>
    <row r="1237" spans="1:8" x14ac:dyDescent="0.25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  <c r="G1237" s="47" t="str">
        <f t="shared" si="19"/>
        <v>0</v>
      </c>
      <c r="H1237" s="53">
        <f>VLOOKUP(Cust_Ref,customerType,2,TRUE)</f>
        <v>44064</v>
      </c>
    </row>
    <row r="1238" spans="1:8" x14ac:dyDescent="0.25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  <c r="G1238" s="47" t="str">
        <f t="shared" si="19"/>
        <v>1610.95</v>
      </c>
      <c r="H1238" s="53">
        <f>VLOOKUP(Cust_Ref,customerType,2,TRUE)</f>
        <v>44062</v>
      </c>
    </row>
    <row r="1239" spans="1:8" x14ac:dyDescent="0.25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  <c r="G1239" s="47" t="str">
        <f t="shared" si="19"/>
        <v>0</v>
      </c>
      <c r="H1239" s="53">
        <f>VLOOKUP(Cust_Ref,customerType,2,TRUE)</f>
        <v>44062</v>
      </c>
    </row>
    <row r="1240" spans="1:8" x14ac:dyDescent="0.25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  <c r="G1240" s="47" t="str">
        <f t="shared" si="19"/>
        <v>0</v>
      </c>
      <c r="H1240" s="53">
        <f>VLOOKUP(Cust_Ref,customerType,2,TRUE)</f>
        <v>44062</v>
      </c>
    </row>
    <row r="1241" spans="1:8" x14ac:dyDescent="0.25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  <c r="G1241" s="47" t="str">
        <f t="shared" si="19"/>
        <v>909.35</v>
      </c>
      <c r="H1241" s="53">
        <f>VLOOKUP(Cust_Ref,customerType,2,TRUE)</f>
        <v>44064</v>
      </c>
    </row>
    <row r="1242" spans="1:8" x14ac:dyDescent="0.25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  <c r="G1242" s="47" t="str">
        <f t="shared" si="19"/>
        <v>1464</v>
      </c>
      <c r="H1242" s="53">
        <f>VLOOKUP(Cust_Ref,customerType,2,TRUE)</f>
        <v>44064</v>
      </c>
    </row>
    <row r="1243" spans="1:8" x14ac:dyDescent="0.25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  <c r="G1243" s="47" t="str">
        <f t="shared" si="19"/>
        <v>0</v>
      </c>
      <c r="H1243" s="53">
        <f>VLOOKUP(Cust_Ref,customerType,2,TRUE)</f>
        <v>44064</v>
      </c>
    </row>
    <row r="1244" spans="1:8" x14ac:dyDescent="0.25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  <c r="G1244" s="47" t="str">
        <f t="shared" si="19"/>
        <v>8493</v>
      </c>
      <c r="H1244" s="53">
        <f>VLOOKUP(Cust_Ref,customerType,2,TRUE)</f>
        <v>44096</v>
      </c>
    </row>
    <row r="1245" spans="1:8" x14ac:dyDescent="0.25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  <c r="G1245" s="47" t="str">
        <f t="shared" si="19"/>
        <v>1583</v>
      </c>
      <c r="H1245" s="53">
        <f>VLOOKUP(Cust_Ref,customerType,2,TRUE)</f>
        <v>44096</v>
      </c>
    </row>
    <row r="1246" spans="1:8" x14ac:dyDescent="0.25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  <c r="G1246" s="47" t="str">
        <f t="shared" si="19"/>
        <v>0</v>
      </c>
      <c r="H1246" s="53">
        <f>VLOOKUP(Cust_Ref,customerType,2,TRUE)</f>
        <v>44096</v>
      </c>
    </row>
    <row r="1247" spans="1:8" x14ac:dyDescent="0.25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  <c r="G1247" s="47" t="str">
        <f t="shared" si="19"/>
        <v>4703.24</v>
      </c>
      <c r="H1247" s="53">
        <f>VLOOKUP(Cust_Ref,customerType,2,TRUE)</f>
        <v>44060</v>
      </c>
    </row>
    <row r="1248" spans="1:8" x14ac:dyDescent="0.25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  <c r="G1248" s="47" t="str">
        <f t="shared" si="19"/>
        <v>0</v>
      </c>
      <c r="H1248" s="53">
        <f>VLOOKUP(Cust_Ref,customerType,2,TRUE)</f>
        <v>44060</v>
      </c>
    </row>
    <row r="1249" spans="1:8" x14ac:dyDescent="0.25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  <c r="G1249" s="47" t="str">
        <f t="shared" si="19"/>
        <v>0</v>
      </c>
      <c r="H1249" s="53">
        <f>VLOOKUP(Cust_Ref,customerType,2,TRUE)</f>
        <v>44060</v>
      </c>
    </row>
    <row r="1250" spans="1:8" x14ac:dyDescent="0.25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  <c r="G1250" s="47" t="str">
        <f t="shared" si="19"/>
        <v>1785.99</v>
      </c>
      <c r="H1250" s="53">
        <f>VLOOKUP(Cust_Ref,customerType,2,TRUE)</f>
        <v>44063</v>
      </c>
    </row>
    <row r="1251" spans="1:8" x14ac:dyDescent="0.25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  <c r="G1251" s="47" t="str">
        <f t="shared" si="19"/>
        <v>0</v>
      </c>
      <c r="H1251" s="53">
        <f>VLOOKUP(Cust_Ref,customerType,2,TRUE)</f>
        <v>44063</v>
      </c>
    </row>
    <row r="1252" spans="1:8" x14ac:dyDescent="0.25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  <c r="G1252" s="47" t="str">
        <f t="shared" si="19"/>
        <v>0</v>
      </c>
      <c r="H1252" s="53">
        <f>VLOOKUP(Cust_Ref,customerType,2,TRUE)</f>
        <v>44063</v>
      </c>
    </row>
    <row r="1253" spans="1:8" x14ac:dyDescent="0.25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  <c r="G1253" s="47" t="str">
        <f t="shared" si="19"/>
        <v>12951.95</v>
      </c>
      <c r="H1253" s="53">
        <f>VLOOKUP(Cust_Ref,customerType,2,TRUE)</f>
        <v>44089</v>
      </c>
    </row>
    <row r="1254" spans="1:8" x14ac:dyDescent="0.25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  <c r="G1254" s="47" t="str">
        <f t="shared" si="19"/>
        <v>0</v>
      </c>
      <c r="H1254" s="53">
        <f>VLOOKUP(Cust_Ref,customerType,2,TRUE)</f>
        <v>44089</v>
      </c>
    </row>
    <row r="1255" spans="1:8" x14ac:dyDescent="0.25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  <c r="G1255" s="47" t="str">
        <f t="shared" si="19"/>
        <v>0</v>
      </c>
      <c r="H1255" s="53">
        <f>VLOOKUP(Cust_Ref,customerType,2,TRUE)</f>
        <v>44089</v>
      </c>
    </row>
    <row r="1256" spans="1:8" x14ac:dyDescent="0.25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  <c r="G1256" s="47" t="str">
        <f t="shared" si="19"/>
        <v>434.6</v>
      </c>
      <c r="H1256" s="53">
        <f>VLOOKUP(Cust_Ref,customerType,2,TRUE)</f>
        <v>44064</v>
      </c>
    </row>
    <row r="1257" spans="1:8" x14ac:dyDescent="0.25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  <c r="G1257" s="47" t="str">
        <f t="shared" si="19"/>
        <v>0</v>
      </c>
      <c r="H1257" s="53">
        <f>VLOOKUP(Cust_Ref,customerType,2,TRUE)</f>
        <v>44064</v>
      </c>
    </row>
    <row r="1258" spans="1:8" x14ac:dyDescent="0.25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  <c r="G1258" s="47" t="str">
        <f t="shared" si="19"/>
        <v>0</v>
      </c>
      <c r="H1258" s="53">
        <f>VLOOKUP(Cust_Ref,customerType,2,TRUE)</f>
        <v>44064</v>
      </c>
    </row>
    <row r="1259" spans="1:8" x14ac:dyDescent="0.25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  <c r="G1259" s="47" t="str">
        <f t="shared" si="19"/>
        <v>10214.68</v>
      </c>
      <c r="H1259" s="53">
        <f>VLOOKUP(Cust_Ref,customerType,2,TRUE)</f>
        <v>44089</v>
      </c>
    </row>
    <row r="1260" spans="1:8" x14ac:dyDescent="0.25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  <c r="G1260" s="47" t="str">
        <f t="shared" si="19"/>
        <v>654</v>
      </c>
      <c r="H1260" s="53">
        <f>VLOOKUP(Cust_Ref,customerType,2,TRUE)</f>
        <v>44089</v>
      </c>
    </row>
    <row r="1261" spans="1:8" x14ac:dyDescent="0.25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  <c r="G1261" s="47" t="str">
        <f t="shared" si="19"/>
        <v>0</v>
      </c>
      <c r="H1261" s="53">
        <f>VLOOKUP(Cust_Ref,customerType,2,TRUE)</f>
        <v>44089</v>
      </c>
    </row>
    <row r="1262" spans="1:8" x14ac:dyDescent="0.25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  <c r="G1262" s="47" t="str">
        <f t="shared" si="19"/>
        <v>4129.93</v>
      </c>
      <c r="H1262" s="53">
        <f>VLOOKUP(Cust_Ref,customerType,2,TRUE)</f>
        <v>44064</v>
      </c>
    </row>
    <row r="1263" spans="1:8" x14ac:dyDescent="0.25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  <c r="G1263" s="47" t="str">
        <f t="shared" si="19"/>
        <v>2681</v>
      </c>
      <c r="H1263" s="53">
        <f>VLOOKUP(Cust_Ref,customerType,2,TRUE)</f>
        <v>44064</v>
      </c>
    </row>
    <row r="1264" spans="1:8" x14ac:dyDescent="0.25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  <c r="G1264" s="47" t="str">
        <f t="shared" si="19"/>
        <v>0</v>
      </c>
      <c r="H1264" s="53">
        <f>VLOOKUP(Cust_Ref,customerType,2,TRUE)</f>
        <v>44064</v>
      </c>
    </row>
    <row r="1265" spans="1:8" x14ac:dyDescent="0.25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  <c r="G1265" s="47" t="str">
        <f t="shared" si="19"/>
        <v>1229.2</v>
      </c>
      <c r="H1265" s="53">
        <f>VLOOKUP(Cust_Ref,customerType,2,TRUE)</f>
        <v>44064</v>
      </c>
    </row>
    <row r="1266" spans="1:8" x14ac:dyDescent="0.25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  <c r="G1266" s="47" t="str">
        <f t="shared" si="19"/>
        <v>0</v>
      </c>
      <c r="H1266" s="53">
        <f>VLOOKUP(Cust_Ref,customerType,2,TRUE)</f>
        <v>44064</v>
      </c>
    </row>
    <row r="1267" spans="1:8" x14ac:dyDescent="0.25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  <c r="G1267" s="47" t="str">
        <f t="shared" si="19"/>
        <v>0</v>
      </c>
      <c r="H1267" s="53">
        <f>VLOOKUP(Cust_Ref,customerType,2,TRUE)</f>
        <v>44064</v>
      </c>
    </row>
    <row r="1268" spans="1:8" x14ac:dyDescent="0.25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  <c r="G1268" s="47" t="str">
        <f t="shared" si="19"/>
        <v>1544.95</v>
      </c>
      <c r="H1268" s="53">
        <f>VLOOKUP(Cust_Ref,customerType,2,TRUE)</f>
        <v>44064</v>
      </c>
    </row>
    <row r="1269" spans="1:8" x14ac:dyDescent="0.25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  <c r="G1269" s="47" t="str">
        <f t="shared" si="19"/>
        <v>0</v>
      </c>
      <c r="H1269" s="53">
        <f>VLOOKUP(Cust_Ref,customerType,2,TRUE)</f>
        <v>44064</v>
      </c>
    </row>
    <row r="1270" spans="1:8" x14ac:dyDescent="0.25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  <c r="G1270" s="47" t="str">
        <f t="shared" si="19"/>
        <v>0</v>
      </c>
      <c r="H1270" s="53">
        <f>VLOOKUP(Cust_Ref,customerType,2,TRUE)</f>
        <v>44064</v>
      </c>
    </row>
    <row r="1271" spans="1:8" x14ac:dyDescent="0.25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  <c r="G1271" s="47" t="str">
        <f t="shared" si="19"/>
        <v>173.25</v>
      </c>
      <c r="H1271" s="53">
        <f>VLOOKUP(Cust_Ref,customerType,2,TRUE)</f>
        <v>44064</v>
      </c>
    </row>
    <row r="1272" spans="1:8" x14ac:dyDescent="0.25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  <c r="G1272" s="47" t="str">
        <f t="shared" si="19"/>
        <v>0</v>
      </c>
      <c r="H1272" s="53">
        <f>VLOOKUP(Cust_Ref,customerType,2,TRUE)</f>
        <v>44064</v>
      </c>
    </row>
    <row r="1273" spans="1:8" x14ac:dyDescent="0.25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  <c r="G1273" s="47" t="str">
        <f t="shared" si="19"/>
        <v>0</v>
      </c>
      <c r="H1273" s="53">
        <f>VLOOKUP(Cust_Ref,customerType,2,TRUE)</f>
        <v>44064</v>
      </c>
    </row>
    <row r="1274" spans="1:8" x14ac:dyDescent="0.25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  <c r="G1274" s="47" t="str">
        <f t="shared" si="19"/>
        <v>2546.23</v>
      </c>
      <c r="H1274" s="53">
        <f>VLOOKUP(Cust_Ref,customerType,2,TRUE)</f>
        <v>44064</v>
      </c>
    </row>
    <row r="1275" spans="1:8" x14ac:dyDescent="0.25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  <c r="G1275" s="47" t="str">
        <f t="shared" si="19"/>
        <v>1926</v>
      </c>
      <c r="H1275" s="53">
        <f>VLOOKUP(Cust_Ref,customerType,2,TRUE)</f>
        <v>44064</v>
      </c>
    </row>
    <row r="1276" spans="1:8" x14ac:dyDescent="0.25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  <c r="G1276" s="47" t="str">
        <f t="shared" si="19"/>
        <v>0</v>
      </c>
      <c r="H1276" s="53">
        <f>VLOOKUP(Cust_Ref,customerType,2,TRUE)</f>
        <v>44064</v>
      </c>
    </row>
    <row r="1277" spans="1:8" x14ac:dyDescent="0.25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  <c r="G1277" s="47" t="str">
        <f t="shared" si="19"/>
        <v>9824.95</v>
      </c>
      <c r="H1277" s="53">
        <f>VLOOKUP(Cust_Ref,customerType,2,TRUE)</f>
        <v>44060</v>
      </c>
    </row>
    <row r="1278" spans="1:8" x14ac:dyDescent="0.25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  <c r="G1278" s="47" t="str">
        <f t="shared" si="19"/>
        <v>0</v>
      </c>
      <c r="H1278" s="53">
        <f>VLOOKUP(Cust_Ref,customerType,2,TRUE)</f>
        <v>44060</v>
      </c>
    </row>
    <row r="1279" spans="1:8" x14ac:dyDescent="0.25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  <c r="G1279" s="47" t="str">
        <f t="shared" si="19"/>
        <v>0</v>
      </c>
      <c r="H1279" s="53">
        <f>VLOOKUP(Cust_Ref,customerType,2,TRUE)</f>
        <v>44060</v>
      </c>
    </row>
    <row r="1280" spans="1:8" x14ac:dyDescent="0.25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  <c r="G1280" s="47" t="str">
        <f t="shared" si="19"/>
        <v>8148</v>
      </c>
      <c r="H1280" s="53">
        <f>VLOOKUP(Cust_Ref,customerType,2,TRUE)</f>
        <v>44064</v>
      </c>
    </row>
    <row r="1281" spans="1:8" x14ac:dyDescent="0.25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  <c r="G1281" s="47" t="str">
        <f t="shared" si="19"/>
        <v>318</v>
      </c>
      <c r="H1281" s="53">
        <f>VLOOKUP(Cust_Ref,customerType,2,TRUE)</f>
        <v>44064</v>
      </c>
    </row>
    <row r="1282" spans="1:8" x14ac:dyDescent="0.25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  <c r="G1282" s="47" t="str">
        <f t="shared" si="19"/>
        <v>0</v>
      </c>
      <c r="H1282" s="53">
        <f>VLOOKUP(Cust_Ref,customerType,2,TRUE)</f>
        <v>44064</v>
      </c>
    </row>
    <row r="1283" spans="1:8" x14ac:dyDescent="0.25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  <c r="G1283" s="47" t="str">
        <f t="shared" ref="G1283:G1346" si="20">TRIM(VALUE(F1283))</f>
        <v>4392.2</v>
      </c>
      <c r="H1283" s="53">
        <f>VLOOKUP(Cust_Ref,customerType,2,TRUE)</f>
        <v>44064</v>
      </c>
    </row>
    <row r="1284" spans="1:8" x14ac:dyDescent="0.25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  <c r="G1284" s="47" t="str">
        <f t="shared" si="20"/>
        <v>783</v>
      </c>
      <c r="H1284" s="53">
        <f>VLOOKUP(Cust_Ref,customerType,2,TRUE)</f>
        <v>44064</v>
      </c>
    </row>
    <row r="1285" spans="1:8" x14ac:dyDescent="0.25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  <c r="G1285" s="47" t="str">
        <f t="shared" si="20"/>
        <v>0</v>
      </c>
      <c r="H1285" s="53">
        <f>VLOOKUP(Cust_Ref,customerType,2,TRUE)</f>
        <v>44064</v>
      </c>
    </row>
    <row r="1286" spans="1:8" x14ac:dyDescent="0.25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  <c r="G1286" s="47" t="str">
        <f t="shared" si="20"/>
        <v>200</v>
      </c>
      <c r="H1286" s="53">
        <f>VLOOKUP(Cust_Ref,customerType,2,TRUE)</f>
        <v>44064</v>
      </c>
    </row>
    <row r="1287" spans="1:8" x14ac:dyDescent="0.25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  <c r="G1287" s="47" t="str">
        <f t="shared" si="20"/>
        <v>0</v>
      </c>
      <c r="H1287" s="53">
        <f>VLOOKUP(Cust_Ref,customerType,2,TRUE)</f>
        <v>44064</v>
      </c>
    </row>
    <row r="1288" spans="1:8" x14ac:dyDescent="0.25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  <c r="G1288" s="47" t="str">
        <f t="shared" si="20"/>
        <v>0</v>
      </c>
      <c r="H1288" s="53">
        <f>VLOOKUP(Cust_Ref,customerType,2,TRUE)</f>
        <v>44064</v>
      </c>
    </row>
    <row r="1289" spans="1:8" x14ac:dyDescent="0.25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  <c r="G1289" s="47" t="str">
        <f t="shared" si="20"/>
        <v>8253</v>
      </c>
      <c r="H1289" s="53">
        <f>VLOOKUP(Cust_Ref,customerType,2,TRUE)</f>
        <v>44064</v>
      </c>
    </row>
    <row r="1290" spans="1:8" x14ac:dyDescent="0.25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  <c r="G1290" s="47" t="str">
        <f t="shared" si="20"/>
        <v>1882</v>
      </c>
      <c r="H1290" s="53">
        <f>VLOOKUP(Cust_Ref,customerType,2,TRUE)</f>
        <v>44064</v>
      </c>
    </row>
    <row r="1291" spans="1:8" x14ac:dyDescent="0.25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  <c r="G1291" s="47" t="str">
        <f t="shared" si="20"/>
        <v>0</v>
      </c>
      <c r="H1291" s="53">
        <f>VLOOKUP(Cust_Ref,customerType,2,TRUE)</f>
        <v>44064</v>
      </c>
    </row>
    <row r="1292" spans="1:8" x14ac:dyDescent="0.25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  <c r="G1292" s="47" t="str">
        <f t="shared" si="20"/>
        <v>458.1</v>
      </c>
      <c r="H1292" s="53">
        <f>VLOOKUP(Cust_Ref,customerType,2,TRUE)</f>
        <v>44064</v>
      </c>
    </row>
    <row r="1293" spans="1:8" x14ac:dyDescent="0.25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  <c r="G1293" s="47" t="str">
        <f t="shared" si="20"/>
        <v>0</v>
      </c>
      <c r="H1293" s="53">
        <f>VLOOKUP(Cust_Ref,customerType,2,TRUE)</f>
        <v>44064</v>
      </c>
    </row>
    <row r="1294" spans="1:8" x14ac:dyDescent="0.25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  <c r="G1294" s="47" t="str">
        <f t="shared" si="20"/>
        <v>0</v>
      </c>
      <c r="H1294" s="53">
        <f>VLOOKUP(Cust_Ref,customerType,2,TRUE)</f>
        <v>44064</v>
      </c>
    </row>
    <row r="1295" spans="1:8" x14ac:dyDescent="0.25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  <c r="G1295" s="47" t="str">
        <f t="shared" si="20"/>
        <v>362.02</v>
      </c>
      <c r="H1295" s="53">
        <f>VLOOKUP(Cust_Ref,customerType,2,TRUE)</f>
        <v>44064</v>
      </c>
    </row>
    <row r="1296" spans="1:8" x14ac:dyDescent="0.25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  <c r="G1296" s="47" t="str">
        <f t="shared" si="20"/>
        <v>0</v>
      </c>
      <c r="H1296" s="53">
        <f>VLOOKUP(Cust_Ref,customerType,2,TRUE)</f>
        <v>44064</v>
      </c>
    </row>
    <row r="1297" spans="1:8" x14ac:dyDescent="0.25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  <c r="G1297" s="47" t="str">
        <f t="shared" si="20"/>
        <v>0</v>
      </c>
      <c r="H1297" s="53">
        <f>VLOOKUP(Cust_Ref,customerType,2,TRUE)</f>
        <v>44064</v>
      </c>
    </row>
    <row r="1298" spans="1:8" x14ac:dyDescent="0.25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  <c r="G1298" s="47" t="str">
        <f t="shared" si="20"/>
        <v>115.85</v>
      </c>
      <c r="H1298" s="53">
        <f>VLOOKUP(Cust_Ref,customerType,2,TRUE)</f>
        <v>44064</v>
      </c>
    </row>
    <row r="1299" spans="1:8" x14ac:dyDescent="0.25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  <c r="G1299" s="47" t="str">
        <f t="shared" si="20"/>
        <v>0</v>
      </c>
      <c r="H1299" s="53">
        <f>VLOOKUP(Cust_Ref,customerType,2,TRUE)</f>
        <v>44064</v>
      </c>
    </row>
    <row r="1300" spans="1:8" x14ac:dyDescent="0.25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  <c r="G1300" s="47" t="str">
        <f t="shared" si="20"/>
        <v>0</v>
      </c>
      <c r="H1300" s="53">
        <f>VLOOKUP(Cust_Ref,customerType,2,TRUE)</f>
        <v>44064</v>
      </c>
    </row>
    <row r="1301" spans="1:8" x14ac:dyDescent="0.25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  <c r="G1301" s="47" t="str">
        <f t="shared" si="20"/>
        <v>4750</v>
      </c>
      <c r="H1301" s="53">
        <f>VLOOKUP(Cust_Ref,customerType,2,TRUE)</f>
        <v>44064</v>
      </c>
    </row>
    <row r="1302" spans="1:8" x14ac:dyDescent="0.25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  <c r="G1302" s="47" t="str">
        <f t="shared" si="20"/>
        <v>2049</v>
      </c>
      <c r="H1302" s="53">
        <f>VLOOKUP(Cust_Ref,customerType,2,TRUE)</f>
        <v>44064</v>
      </c>
    </row>
    <row r="1303" spans="1:8" x14ac:dyDescent="0.25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  <c r="G1303" s="47" t="str">
        <f t="shared" si="20"/>
        <v>0</v>
      </c>
      <c r="H1303" s="53">
        <f>VLOOKUP(Cust_Ref,customerType,2,TRUE)</f>
        <v>44064</v>
      </c>
    </row>
    <row r="1304" spans="1:8" x14ac:dyDescent="0.25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  <c r="G1304" s="47" t="str">
        <f t="shared" si="20"/>
        <v>4586</v>
      </c>
      <c r="H1304" s="53">
        <f>VLOOKUP(Cust_Ref,customerType,2,TRUE)</f>
        <v>44064</v>
      </c>
    </row>
    <row r="1305" spans="1:8" x14ac:dyDescent="0.25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  <c r="G1305" s="47" t="str">
        <f t="shared" si="20"/>
        <v>0</v>
      </c>
      <c r="H1305" s="53">
        <f>VLOOKUP(Cust_Ref,customerType,2,TRUE)</f>
        <v>44064</v>
      </c>
    </row>
    <row r="1306" spans="1:8" x14ac:dyDescent="0.25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  <c r="G1306" s="47" t="str">
        <f t="shared" si="20"/>
        <v>0</v>
      </c>
      <c r="H1306" s="53">
        <f>VLOOKUP(Cust_Ref,customerType,2,TRUE)</f>
        <v>44064</v>
      </c>
    </row>
    <row r="1307" spans="1:8" x14ac:dyDescent="0.25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  <c r="G1307" s="47" t="str">
        <f t="shared" si="20"/>
        <v>1499.3</v>
      </c>
      <c r="H1307" s="53">
        <f>VLOOKUP(Cust_Ref,customerType,2,TRUE)</f>
        <v>44064</v>
      </c>
    </row>
    <row r="1308" spans="1:8" x14ac:dyDescent="0.25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  <c r="G1308" s="47" t="str">
        <f t="shared" si="20"/>
        <v>0</v>
      </c>
      <c r="H1308" s="53">
        <f>VLOOKUP(Cust_Ref,customerType,2,TRUE)</f>
        <v>44064</v>
      </c>
    </row>
    <row r="1309" spans="1:8" x14ac:dyDescent="0.25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  <c r="G1309" s="47" t="str">
        <f t="shared" si="20"/>
        <v>0</v>
      </c>
      <c r="H1309" s="53">
        <f>VLOOKUP(Cust_Ref,customerType,2,TRUE)</f>
        <v>44064</v>
      </c>
    </row>
    <row r="1310" spans="1:8" x14ac:dyDescent="0.25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  <c r="G1310" s="47" t="str">
        <f t="shared" si="20"/>
        <v>502.16</v>
      </c>
      <c r="H1310" s="53">
        <f>VLOOKUP(Cust_Ref,customerType,2,TRUE)</f>
        <v>44064</v>
      </c>
    </row>
    <row r="1311" spans="1:8" x14ac:dyDescent="0.25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  <c r="G1311" s="47" t="str">
        <f t="shared" si="20"/>
        <v>2685</v>
      </c>
      <c r="H1311" s="53">
        <f>VLOOKUP(Cust_Ref,customerType,2,TRUE)</f>
        <v>44064</v>
      </c>
    </row>
    <row r="1312" spans="1:8" x14ac:dyDescent="0.25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  <c r="G1312" s="47" t="str">
        <f t="shared" si="20"/>
        <v>0</v>
      </c>
      <c r="H1312" s="53">
        <f>VLOOKUP(Cust_Ref,customerType,2,TRUE)</f>
        <v>44064</v>
      </c>
    </row>
    <row r="1313" spans="1:8" x14ac:dyDescent="0.25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  <c r="G1313" s="47" t="str">
        <f t="shared" si="20"/>
        <v>1480</v>
      </c>
      <c r="H1313" s="53">
        <f>VLOOKUP(Cust_Ref,customerType,2,TRUE)</f>
        <v>44064</v>
      </c>
    </row>
    <row r="1314" spans="1:8" x14ac:dyDescent="0.25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  <c r="G1314" s="47" t="str">
        <f t="shared" si="20"/>
        <v>0</v>
      </c>
      <c r="H1314" s="53">
        <f>VLOOKUP(Cust_Ref,customerType,2,TRUE)</f>
        <v>44064</v>
      </c>
    </row>
    <row r="1315" spans="1:8" x14ac:dyDescent="0.25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  <c r="G1315" s="47" t="str">
        <f t="shared" si="20"/>
        <v>0</v>
      </c>
      <c r="H1315" s="53">
        <f>VLOOKUP(Cust_Ref,customerType,2,TRUE)</f>
        <v>44064</v>
      </c>
    </row>
    <row r="1316" spans="1:8" x14ac:dyDescent="0.25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  <c r="G1316" s="47" t="str">
        <f t="shared" si="20"/>
        <v>3694.03</v>
      </c>
      <c r="H1316" s="53">
        <f>VLOOKUP(Cust_Ref,customerType,2,TRUE)</f>
        <v>44064</v>
      </c>
    </row>
    <row r="1317" spans="1:8" x14ac:dyDescent="0.25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  <c r="G1317" s="47" t="str">
        <f t="shared" si="20"/>
        <v>318</v>
      </c>
      <c r="H1317" s="53">
        <f>VLOOKUP(Cust_Ref,customerType,2,TRUE)</f>
        <v>44064</v>
      </c>
    </row>
    <row r="1318" spans="1:8" x14ac:dyDescent="0.25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  <c r="G1318" s="47" t="str">
        <f t="shared" si="20"/>
        <v>0</v>
      </c>
      <c r="H1318" s="53">
        <f>VLOOKUP(Cust_Ref,customerType,2,TRUE)</f>
        <v>44064</v>
      </c>
    </row>
    <row r="1319" spans="1:8" x14ac:dyDescent="0.25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  <c r="G1319" s="47" t="str">
        <f t="shared" si="20"/>
        <v>1804.75</v>
      </c>
      <c r="H1319" s="53">
        <f>VLOOKUP(Cust_Ref,customerType,2,TRUE)</f>
        <v>44062</v>
      </c>
    </row>
    <row r="1320" spans="1:8" x14ac:dyDescent="0.25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  <c r="G1320" s="47" t="str">
        <f t="shared" si="20"/>
        <v>0</v>
      </c>
      <c r="H1320" s="53">
        <f>VLOOKUP(Cust_Ref,customerType,2,TRUE)</f>
        <v>44062</v>
      </c>
    </row>
    <row r="1321" spans="1:8" x14ac:dyDescent="0.25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  <c r="G1321" s="47" t="str">
        <f t="shared" si="20"/>
        <v>0</v>
      </c>
      <c r="H1321" s="53">
        <f>VLOOKUP(Cust_Ref,customerType,2,TRUE)</f>
        <v>44062</v>
      </c>
    </row>
    <row r="1322" spans="1:8" x14ac:dyDescent="0.25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  <c r="G1322" s="47" t="str">
        <f t="shared" si="20"/>
        <v>225</v>
      </c>
      <c r="H1322" s="53">
        <f>VLOOKUP(Cust_Ref,customerType,2,TRUE)</f>
        <v>44064</v>
      </c>
    </row>
    <row r="1323" spans="1:8" x14ac:dyDescent="0.25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  <c r="G1323" s="47" t="str">
        <f t="shared" si="20"/>
        <v>0</v>
      </c>
      <c r="H1323" s="53">
        <f>VLOOKUP(Cust_Ref,customerType,2,TRUE)</f>
        <v>44064</v>
      </c>
    </row>
    <row r="1324" spans="1:8" x14ac:dyDescent="0.25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  <c r="G1324" s="47" t="str">
        <f t="shared" si="20"/>
        <v>0</v>
      </c>
      <c r="H1324" s="53">
        <f>VLOOKUP(Cust_Ref,customerType,2,TRUE)</f>
        <v>44064</v>
      </c>
    </row>
    <row r="1325" spans="1:8" x14ac:dyDescent="0.25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  <c r="G1325" s="47" t="str">
        <f t="shared" si="20"/>
        <v>4461</v>
      </c>
      <c r="H1325" s="53">
        <f>VLOOKUP(Cust_Ref,customerType,2,TRUE)</f>
        <v>44064</v>
      </c>
    </row>
    <row r="1326" spans="1:8" x14ac:dyDescent="0.25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  <c r="G1326" s="47" t="str">
        <f t="shared" si="20"/>
        <v>2229</v>
      </c>
      <c r="H1326" s="53">
        <f>VLOOKUP(Cust_Ref,customerType,2,TRUE)</f>
        <v>44064</v>
      </c>
    </row>
    <row r="1327" spans="1:8" x14ac:dyDescent="0.25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  <c r="G1327" s="47" t="str">
        <f t="shared" si="20"/>
        <v>0</v>
      </c>
      <c r="H1327" s="53">
        <f>VLOOKUP(Cust_Ref,customerType,2,TRUE)</f>
        <v>44064</v>
      </c>
    </row>
    <row r="1328" spans="1:8" x14ac:dyDescent="0.25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  <c r="G1328" s="47" t="str">
        <f t="shared" si="20"/>
        <v>705.55</v>
      </c>
      <c r="H1328" s="53">
        <f>VLOOKUP(Cust_Ref,customerType,2,TRUE)</f>
        <v>44064</v>
      </c>
    </row>
    <row r="1329" spans="1:8" x14ac:dyDescent="0.25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  <c r="G1329" s="47" t="str">
        <f t="shared" si="20"/>
        <v>0</v>
      </c>
      <c r="H1329" s="53">
        <f>VLOOKUP(Cust_Ref,customerType,2,TRUE)</f>
        <v>44064</v>
      </c>
    </row>
    <row r="1330" spans="1:8" x14ac:dyDescent="0.25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  <c r="G1330" s="47" t="str">
        <f t="shared" si="20"/>
        <v>0</v>
      </c>
      <c r="H1330" s="53">
        <f>VLOOKUP(Cust_Ref,customerType,2,TRUE)</f>
        <v>44064</v>
      </c>
    </row>
    <row r="1331" spans="1:8" x14ac:dyDescent="0.25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  <c r="G1331" s="47" t="str">
        <f t="shared" si="20"/>
        <v>3468</v>
      </c>
      <c r="H1331" s="53">
        <f>VLOOKUP(Cust_Ref,customerType,2,TRUE)</f>
        <v>44064</v>
      </c>
    </row>
    <row r="1332" spans="1:8" x14ac:dyDescent="0.25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  <c r="G1332" s="47" t="str">
        <f t="shared" si="20"/>
        <v>0</v>
      </c>
      <c r="H1332" s="53">
        <f>VLOOKUP(Cust_Ref,customerType,2,TRUE)</f>
        <v>44064</v>
      </c>
    </row>
    <row r="1333" spans="1:8" x14ac:dyDescent="0.25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  <c r="G1333" s="47" t="str">
        <f t="shared" si="20"/>
        <v>0</v>
      </c>
      <c r="H1333" s="53">
        <f>VLOOKUP(Cust_Ref,customerType,2,TRUE)</f>
        <v>44064</v>
      </c>
    </row>
    <row r="1334" spans="1:8" x14ac:dyDescent="0.25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  <c r="G1334" s="47" t="str">
        <f t="shared" si="20"/>
        <v>500</v>
      </c>
      <c r="H1334" s="53">
        <f>VLOOKUP(Cust_Ref,customerType,2,TRUE)</f>
        <v>44064</v>
      </c>
    </row>
    <row r="1335" spans="1:8" x14ac:dyDescent="0.25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  <c r="G1335" s="47" t="str">
        <f t="shared" si="20"/>
        <v>0</v>
      </c>
      <c r="H1335" s="53">
        <f>VLOOKUP(Cust_Ref,customerType,2,TRUE)</f>
        <v>44064</v>
      </c>
    </row>
    <row r="1336" spans="1:8" x14ac:dyDescent="0.25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  <c r="G1336" s="47" t="str">
        <f t="shared" si="20"/>
        <v>0</v>
      </c>
      <c r="H1336" s="53">
        <f>VLOOKUP(Cust_Ref,customerType,2,TRUE)</f>
        <v>44064</v>
      </c>
    </row>
    <row r="1337" spans="1:8" x14ac:dyDescent="0.25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  <c r="G1337" s="47" t="str">
        <f t="shared" si="20"/>
        <v>2884.83</v>
      </c>
      <c r="H1337" s="53">
        <f>VLOOKUP(Cust_Ref,customerType,2,TRUE)</f>
        <v>44064</v>
      </c>
    </row>
    <row r="1338" spans="1:8" x14ac:dyDescent="0.25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  <c r="G1338" s="47" t="str">
        <f t="shared" si="20"/>
        <v>2057</v>
      </c>
      <c r="H1338" s="53">
        <f>VLOOKUP(Cust_Ref,customerType,2,TRUE)</f>
        <v>44064</v>
      </c>
    </row>
    <row r="1339" spans="1:8" x14ac:dyDescent="0.25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  <c r="G1339" s="47" t="str">
        <f t="shared" si="20"/>
        <v>0</v>
      </c>
      <c r="H1339" s="53">
        <f>VLOOKUP(Cust_Ref,customerType,2,TRUE)</f>
        <v>44064</v>
      </c>
    </row>
    <row r="1340" spans="1:8" x14ac:dyDescent="0.25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  <c r="G1340" s="47" t="str">
        <f t="shared" si="20"/>
        <v>9341</v>
      </c>
      <c r="H1340" s="53">
        <f>VLOOKUP(Cust_Ref,customerType,2,TRUE)</f>
        <v>44063</v>
      </c>
    </row>
    <row r="1341" spans="1:8" x14ac:dyDescent="0.25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  <c r="G1341" s="47" t="str">
        <f t="shared" si="20"/>
        <v>2108</v>
      </c>
      <c r="H1341" s="53">
        <f>VLOOKUP(Cust_Ref,customerType,2,TRUE)</f>
        <v>44063</v>
      </c>
    </row>
    <row r="1342" spans="1:8" x14ac:dyDescent="0.25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  <c r="G1342" s="47" t="str">
        <f t="shared" si="20"/>
        <v>0</v>
      </c>
      <c r="H1342" s="53">
        <f>VLOOKUP(Cust_Ref,customerType,2,TRUE)</f>
        <v>44063</v>
      </c>
    </row>
    <row r="1343" spans="1:8" x14ac:dyDescent="0.25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  <c r="G1343" s="47" t="str">
        <f t="shared" si="20"/>
        <v>412.25</v>
      </c>
      <c r="H1343" s="53">
        <f>VLOOKUP(Cust_Ref,customerType,2,TRUE)</f>
        <v>44064</v>
      </c>
    </row>
    <row r="1344" spans="1:8" x14ac:dyDescent="0.25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  <c r="G1344" s="47" t="str">
        <f t="shared" si="20"/>
        <v>0</v>
      </c>
      <c r="H1344" s="53">
        <f>VLOOKUP(Cust_Ref,customerType,2,TRUE)</f>
        <v>44064</v>
      </c>
    </row>
    <row r="1345" spans="1:8" x14ac:dyDescent="0.25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  <c r="G1345" s="47" t="str">
        <f t="shared" si="20"/>
        <v>0</v>
      </c>
      <c r="H1345" s="53">
        <f>VLOOKUP(Cust_Ref,customerType,2,TRUE)</f>
        <v>44064</v>
      </c>
    </row>
    <row r="1346" spans="1:8" x14ac:dyDescent="0.25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  <c r="G1346" s="47" t="str">
        <f t="shared" si="20"/>
        <v>1996.8</v>
      </c>
      <c r="H1346" s="53">
        <f>VLOOKUP(Cust_Ref,customerType,2,TRUE)</f>
        <v>44064</v>
      </c>
    </row>
    <row r="1347" spans="1:8" x14ac:dyDescent="0.25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  <c r="G1347" s="47" t="str">
        <f t="shared" ref="G1347:G1410" si="21">TRIM(VALUE(F1347))</f>
        <v>0</v>
      </c>
      <c r="H1347" s="53">
        <f>VLOOKUP(Cust_Ref,customerType,2,TRUE)</f>
        <v>44064</v>
      </c>
    </row>
    <row r="1348" spans="1:8" x14ac:dyDescent="0.25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  <c r="G1348" s="47" t="str">
        <f t="shared" si="21"/>
        <v>0</v>
      </c>
      <c r="H1348" s="53">
        <f>VLOOKUP(Cust_Ref,customerType,2,TRUE)</f>
        <v>44064</v>
      </c>
    </row>
    <row r="1349" spans="1:8" x14ac:dyDescent="0.25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  <c r="G1349" s="47" t="str">
        <f t="shared" si="21"/>
        <v>194</v>
      </c>
      <c r="H1349" s="53">
        <f>VLOOKUP(Cust_Ref,customerType,2,TRUE)</f>
        <v>44064</v>
      </c>
    </row>
    <row r="1350" spans="1:8" x14ac:dyDescent="0.25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  <c r="G1350" s="47" t="str">
        <f t="shared" si="21"/>
        <v>0</v>
      </c>
      <c r="H1350" s="53">
        <f>VLOOKUP(Cust_Ref,customerType,2,TRUE)</f>
        <v>44064</v>
      </c>
    </row>
    <row r="1351" spans="1:8" x14ac:dyDescent="0.25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  <c r="G1351" s="47" t="str">
        <f t="shared" si="21"/>
        <v>0</v>
      </c>
      <c r="H1351" s="53">
        <f>VLOOKUP(Cust_Ref,customerType,2,TRUE)</f>
        <v>44064</v>
      </c>
    </row>
    <row r="1352" spans="1:8" x14ac:dyDescent="0.25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  <c r="G1352" s="47" t="str">
        <f t="shared" si="21"/>
        <v>9810.89</v>
      </c>
      <c r="H1352" s="53">
        <f>VLOOKUP(Cust_Ref,customerType,2,TRUE)</f>
        <v>44063</v>
      </c>
    </row>
    <row r="1353" spans="1:8" x14ac:dyDescent="0.25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  <c r="G1353" s="47" t="str">
        <f t="shared" si="21"/>
        <v>1508</v>
      </c>
      <c r="H1353" s="53">
        <f>VLOOKUP(Cust_Ref,customerType,2,TRUE)</f>
        <v>44063</v>
      </c>
    </row>
    <row r="1354" spans="1:8" x14ac:dyDescent="0.25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  <c r="G1354" s="47" t="str">
        <f t="shared" si="21"/>
        <v>0</v>
      </c>
      <c r="H1354" s="53">
        <f>VLOOKUP(Cust_Ref,customerType,2,TRUE)</f>
        <v>44063</v>
      </c>
    </row>
    <row r="1355" spans="1:8" x14ac:dyDescent="0.25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  <c r="G1355" s="47" t="str">
        <f t="shared" si="21"/>
        <v>5039</v>
      </c>
      <c r="H1355" s="53">
        <f>VLOOKUP(Cust_Ref,customerType,2,TRUE)</f>
        <v>44064</v>
      </c>
    </row>
    <row r="1356" spans="1:8" x14ac:dyDescent="0.25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  <c r="G1356" s="47" t="str">
        <f t="shared" si="21"/>
        <v>1307</v>
      </c>
      <c r="H1356" s="53">
        <f>VLOOKUP(Cust_Ref,customerType,2,TRUE)</f>
        <v>44064</v>
      </c>
    </row>
    <row r="1357" spans="1:8" x14ac:dyDescent="0.25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  <c r="G1357" s="47" t="str">
        <f t="shared" si="21"/>
        <v>0</v>
      </c>
      <c r="H1357" s="53">
        <f>VLOOKUP(Cust_Ref,customerType,2,TRUE)</f>
        <v>44064</v>
      </c>
    </row>
    <row r="1358" spans="1:8" x14ac:dyDescent="0.25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  <c r="G1358" s="47" t="str">
        <f t="shared" si="21"/>
        <v>530.95</v>
      </c>
      <c r="H1358" s="53">
        <f>VLOOKUP(Cust_Ref,customerType,2,TRUE)</f>
        <v>44064</v>
      </c>
    </row>
    <row r="1359" spans="1:8" x14ac:dyDescent="0.25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  <c r="G1359" s="47" t="str">
        <f t="shared" si="21"/>
        <v>0</v>
      </c>
      <c r="H1359" s="53">
        <f>VLOOKUP(Cust_Ref,customerType,2,TRUE)</f>
        <v>44064</v>
      </c>
    </row>
    <row r="1360" spans="1:8" x14ac:dyDescent="0.25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  <c r="G1360" s="47" t="str">
        <f t="shared" si="21"/>
        <v>0</v>
      </c>
      <c r="H1360" s="53">
        <f>VLOOKUP(Cust_Ref,customerType,2,TRUE)</f>
        <v>44064</v>
      </c>
    </row>
    <row r="1361" spans="1:8" x14ac:dyDescent="0.25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  <c r="G1361" s="47" t="str">
        <f t="shared" si="21"/>
        <v>417.95</v>
      </c>
      <c r="H1361" s="53">
        <f>VLOOKUP(Cust_Ref,customerType,2,TRUE)</f>
        <v>44064</v>
      </c>
    </row>
    <row r="1362" spans="1:8" x14ac:dyDescent="0.25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  <c r="G1362" s="47" t="str">
        <f t="shared" si="21"/>
        <v>0</v>
      </c>
      <c r="H1362" s="53">
        <f>VLOOKUP(Cust_Ref,customerType,2,TRUE)</f>
        <v>44064</v>
      </c>
    </row>
    <row r="1363" spans="1:8" x14ac:dyDescent="0.25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  <c r="G1363" s="47" t="str">
        <f t="shared" si="21"/>
        <v>0</v>
      </c>
      <c r="H1363" s="53">
        <f>VLOOKUP(Cust_Ref,customerType,2,TRUE)</f>
        <v>44064</v>
      </c>
    </row>
    <row r="1364" spans="1:8" x14ac:dyDescent="0.25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  <c r="G1364" s="47" t="str">
        <f t="shared" si="21"/>
        <v>100</v>
      </c>
      <c r="H1364" s="53">
        <f>VLOOKUP(Cust_Ref,customerType,2,TRUE)</f>
        <v>44064</v>
      </c>
    </row>
    <row r="1365" spans="1:8" x14ac:dyDescent="0.25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  <c r="G1365" s="47" t="str">
        <f t="shared" si="21"/>
        <v>0</v>
      </c>
      <c r="H1365" s="53">
        <f>VLOOKUP(Cust_Ref,customerType,2,TRUE)</f>
        <v>44064</v>
      </c>
    </row>
    <row r="1366" spans="1:8" x14ac:dyDescent="0.25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  <c r="G1366" s="47" t="str">
        <f t="shared" si="21"/>
        <v>0</v>
      </c>
      <c r="H1366" s="53">
        <f>VLOOKUP(Cust_Ref,customerType,2,TRUE)</f>
        <v>44064</v>
      </c>
    </row>
    <row r="1367" spans="1:8" x14ac:dyDescent="0.25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  <c r="G1367" s="47" t="str">
        <f t="shared" si="21"/>
        <v>2552.5</v>
      </c>
      <c r="H1367" s="53">
        <f>VLOOKUP(Cust_Ref,customerType,2,TRUE)</f>
        <v>44064</v>
      </c>
    </row>
    <row r="1368" spans="1:8" x14ac:dyDescent="0.25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  <c r="G1368" s="47" t="str">
        <f t="shared" si="21"/>
        <v>590</v>
      </c>
      <c r="H1368" s="53">
        <f>VLOOKUP(Cust_Ref,customerType,2,TRUE)</f>
        <v>44064</v>
      </c>
    </row>
    <row r="1369" spans="1:8" x14ac:dyDescent="0.25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  <c r="G1369" s="47" t="str">
        <f t="shared" si="21"/>
        <v>0</v>
      </c>
      <c r="H1369" s="53">
        <f>VLOOKUP(Cust_Ref,customerType,2,TRUE)</f>
        <v>44064</v>
      </c>
    </row>
    <row r="1370" spans="1:8" x14ac:dyDescent="0.25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  <c r="G1370" s="47" t="str">
        <f t="shared" si="21"/>
        <v>9240.85</v>
      </c>
      <c r="H1370" s="53">
        <f>VLOOKUP(Cust_Ref,customerType,2,TRUE)</f>
        <v>44061</v>
      </c>
    </row>
    <row r="1371" spans="1:8" x14ac:dyDescent="0.25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  <c r="G1371" s="47" t="str">
        <f t="shared" si="21"/>
        <v>2544</v>
      </c>
      <c r="H1371" s="53">
        <f>VLOOKUP(Cust_Ref,customerType,2,TRUE)</f>
        <v>44061</v>
      </c>
    </row>
    <row r="1372" spans="1:8" x14ac:dyDescent="0.25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  <c r="G1372" s="47" t="str">
        <f t="shared" si="21"/>
        <v>0</v>
      </c>
      <c r="H1372" s="53">
        <f>VLOOKUP(Cust_Ref,customerType,2,TRUE)</f>
        <v>44061</v>
      </c>
    </row>
    <row r="1373" spans="1:8" x14ac:dyDescent="0.25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  <c r="G1373" s="47" t="str">
        <f t="shared" si="21"/>
        <v>5087</v>
      </c>
      <c r="H1373" s="53">
        <f>VLOOKUP(Cust_Ref,customerType,2,TRUE)</f>
        <v>44064</v>
      </c>
    </row>
    <row r="1374" spans="1:8" x14ac:dyDescent="0.25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  <c r="G1374" s="47" t="str">
        <f t="shared" si="21"/>
        <v>1957</v>
      </c>
      <c r="H1374" s="53">
        <f>VLOOKUP(Cust_Ref,customerType,2,TRUE)</f>
        <v>44064</v>
      </c>
    </row>
    <row r="1375" spans="1:8" x14ac:dyDescent="0.25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  <c r="G1375" s="47" t="str">
        <f t="shared" si="21"/>
        <v>0</v>
      </c>
      <c r="H1375" s="53">
        <f>VLOOKUP(Cust_Ref,customerType,2,TRUE)</f>
        <v>44064</v>
      </c>
    </row>
    <row r="1376" spans="1:8" x14ac:dyDescent="0.25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  <c r="G1376" s="47" t="str">
        <f t="shared" si="21"/>
        <v>3014.4</v>
      </c>
      <c r="H1376" s="53">
        <f>VLOOKUP(Cust_Ref,customerType,2,TRUE)</f>
        <v>44064</v>
      </c>
    </row>
    <row r="1377" spans="1:8" x14ac:dyDescent="0.25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  <c r="G1377" s="47" t="str">
        <f t="shared" si="21"/>
        <v>2854</v>
      </c>
      <c r="H1377" s="53">
        <f>VLOOKUP(Cust_Ref,customerType,2,TRUE)</f>
        <v>44064</v>
      </c>
    </row>
    <row r="1378" spans="1:8" x14ac:dyDescent="0.25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  <c r="G1378" s="47" t="str">
        <f t="shared" si="21"/>
        <v>0</v>
      </c>
      <c r="H1378" s="53">
        <f>VLOOKUP(Cust_Ref,customerType,2,TRUE)</f>
        <v>44064</v>
      </c>
    </row>
    <row r="1379" spans="1:8" x14ac:dyDescent="0.25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  <c r="G1379" s="47" t="str">
        <f t="shared" si="21"/>
        <v>4750</v>
      </c>
      <c r="H1379" s="53">
        <f>VLOOKUP(Cust_Ref,customerType,2,TRUE)</f>
        <v>44103</v>
      </c>
    </row>
    <row r="1380" spans="1:8" x14ac:dyDescent="0.25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  <c r="G1380" s="47" t="str">
        <f t="shared" si="21"/>
        <v>2827</v>
      </c>
      <c r="H1380" s="53">
        <f>VLOOKUP(Cust_Ref,customerType,2,TRUE)</f>
        <v>44103</v>
      </c>
    </row>
    <row r="1381" spans="1:8" x14ac:dyDescent="0.25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  <c r="G1381" s="47" t="str">
        <f t="shared" si="21"/>
        <v>0</v>
      </c>
      <c r="H1381" s="53">
        <f>VLOOKUP(Cust_Ref,customerType,2,TRUE)</f>
        <v>44103</v>
      </c>
    </row>
    <row r="1382" spans="1:8" x14ac:dyDescent="0.25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  <c r="G1382" s="47" t="str">
        <f t="shared" si="21"/>
        <v>2247.6</v>
      </c>
      <c r="H1382" s="53">
        <f>VLOOKUP(Cust_Ref,customerType,2,TRUE)</f>
        <v>44064</v>
      </c>
    </row>
    <row r="1383" spans="1:8" x14ac:dyDescent="0.25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  <c r="G1383" s="47" t="str">
        <f t="shared" si="21"/>
        <v>1275</v>
      </c>
      <c r="H1383" s="53">
        <f>VLOOKUP(Cust_Ref,customerType,2,TRUE)</f>
        <v>44064</v>
      </c>
    </row>
    <row r="1384" spans="1:8" x14ac:dyDescent="0.25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  <c r="G1384" s="47" t="str">
        <f t="shared" si="21"/>
        <v>0</v>
      </c>
      <c r="H1384" s="53">
        <f>VLOOKUP(Cust_Ref,customerType,2,TRUE)</f>
        <v>44064</v>
      </c>
    </row>
    <row r="1385" spans="1:8" x14ac:dyDescent="0.25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  <c r="G1385" s="47" t="str">
        <f t="shared" si="21"/>
        <v>1465.9</v>
      </c>
      <c r="H1385" s="53">
        <f>VLOOKUP(Cust_Ref,customerType,2,TRUE)</f>
        <v>44064</v>
      </c>
    </row>
    <row r="1386" spans="1:8" x14ac:dyDescent="0.25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  <c r="G1386" s="47" t="str">
        <f t="shared" si="21"/>
        <v>0</v>
      </c>
      <c r="H1386" s="53">
        <f>VLOOKUP(Cust_Ref,customerType,2,TRUE)</f>
        <v>44064</v>
      </c>
    </row>
    <row r="1387" spans="1:8" x14ac:dyDescent="0.25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  <c r="G1387" s="47" t="str">
        <f t="shared" si="21"/>
        <v>0</v>
      </c>
      <c r="H1387" s="53">
        <f>VLOOKUP(Cust_Ref,customerType,2,TRUE)</f>
        <v>44064</v>
      </c>
    </row>
    <row r="1388" spans="1:8" x14ac:dyDescent="0.25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  <c r="G1388" s="47" t="str">
        <f t="shared" si="21"/>
        <v>9930.58</v>
      </c>
      <c r="H1388" s="53">
        <f>VLOOKUP(Cust_Ref,customerType,2,TRUE)</f>
        <v>44064</v>
      </c>
    </row>
    <row r="1389" spans="1:8" x14ac:dyDescent="0.25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  <c r="G1389" s="47" t="str">
        <f t="shared" si="21"/>
        <v>1099</v>
      </c>
      <c r="H1389" s="53">
        <f>VLOOKUP(Cust_Ref,customerType,2,TRUE)</f>
        <v>44064</v>
      </c>
    </row>
    <row r="1390" spans="1:8" x14ac:dyDescent="0.25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  <c r="G1390" s="47" t="str">
        <f t="shared" si="21"/>
        <v>0</v>
      </c>
      <c r="H1390" s="53">
        <f>VLOOKUP(Cust_Ref,customerType,2,TRUE)</f>
        <v>44064</v>
      </c>
    </row>
    <row r="1391" spans="1:8" x14ac:dyDescent="0.25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  <c r="G1391" s="47" t="str">
        <f t="shared" si="21"/>
        <v>4736.5</v>
      </c>
      <c r="H1391" s="53">
        <f>VLOOKUP(Cust_Ref,customerType,2,TRUE)</f>
        <v>44064</v>
      </c>
    </row>
    <row r="1392" spans="1:8" x14ac:dyDescent="0.25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  <c r="G1392" s="47" t="str">
        <f t="shared" si="21"/>
        <v>0</v>
      </c>
      <c r="H1392" s="53">
        <f>VLOOKUP(Cust_Ref,customerType,2,TRUE)</f>
        <v>44064</v>
      </c>
    </row>
    <row r="1393" spans="1:8" x14ac:dyDescent="0.25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  <c r="G1393" s="47" t="str">
        <f t="shared" si="21"/>
        <v>0</v>
      </c>
      <c r="H1393" s="53">
        <f>VLOOKUP(Cust_Ref,customerType,2,TRUE)</f>
        <v>44064</v>
      </c>
    </row>
    <row r="1394" spans="1:8" x14ac:dyDescent="0.25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  <c r="G1394" s="47" t="str">
        <f t="shared" si="21"/>
        <v>1777.95</v>
      </c>
      <c r="H1394" s="53">
        <f>VLOOKUP(Cust_Ref,customerType,2,TRUE)</f>
        <v>44064</v>
      </c>
    </row>
    <row r="1395" spans="1:8" x14ac:dyDescent="0.25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  <c r="G1395" s="47" t="str">
        <f t="shared" si="21"/>
        <v>0</v>
      </c>
      <c r="H1395" s="53">
        <f>VLOOKUP(Cust_Ref,customerType,2,TRUE)</f>
        <v>44064</v>
      </c>
    </row>
    <row r="1396" spans="1:8" x14ac:dyDescent="0.25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  <c r="G1396" s="47" t="str">
        <f t="shared" si="21"/>
        <v>0</v>
      </c>
      <c r="H1396" s="53">
        <f>VLOOKUP(Cust_Ref,customerType,2,TRUE)</f>
        <v>44064</v>
      </c>
    </row>
    <row r="1397" spans="1:8" x14ac:dyDescent="0.25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  <c r="G1397" s="47" t="str">
        <f t="shared" si="21"/>
        <v>4281.6</v>
      </c>
      <c r="H1397" s="53">
        <f>VLOOKUP(Cust_Ref,customerType,2,TRUE)</f>
        <v>44064</v>
      </c>
    </row>
    <row r="1398" spans="1:8" x14ac:dyDescent="0.25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  <c r="G1398" s="47" t="str">
        <f t="shared" si="21"/>
        <v>2221</v>
      </c>
      <c r="H1398" s="53">
        <f>VLOOKUP(Cust_Ref,customerType,2,TRUE)</f>
        <v>44064</v>
      </c>
    </row>
    <row r="1399" spans="1:8" x14ac:dyDescent="0.25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  <c r="G1399" s="47" t="str">
        <f t="shared" si="21"/>
        <v>0</v>
      </c>
      <c r="H1399" s="53">
        <f>VLOOKUP(Cust_Ref,customerType,2,TRUE)</f>
        <v>44064</v>
      </c>
    </row>
    <row r="1400" spans="1:8" x14ac:dyDescent="0.25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  <c r="G1400" s="47" t="str">
        <f t="shared" si="21"/>
        <v>3313.59</v>
      </c>
      <c r="H1400" s="53">
        <f>VLOOKUP(Cust_Ref,customerType,2,TRUE)</f>
        <v>44064</v>
      </c>
    </row>
    <row r="1401" spans="1:8" x14ac:dyDescent="0.25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  <c r="G1401" s="47" t="str">
        <f t="shared" si="21"/>
        <v>1920</v>
      </c>
      <c r="H1401" s="53">
        <f>VLOOKUP(Cust_Ref,customerType,2,TRUE)</f>
        <v>44064</v>
      </c>
    </row>
    <row r="1402" spans="1:8" x14ac:dyDescent="0.25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  <c r="G1402" s="47" t="str">
        <f t="shared" si="21"/>
        <v>0</v>
      </c>
      <c r="H1402" s="53">
        <f>VLOOKUP(Cust_Ref,customerType,2,TRUE)</f>
        <v>44064</v>
      </c>
    </row>
    <row r="1403" spans="1:8" x14ac:dyDescent="0.25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  <c r="G1403" s="47" t="str">
        <f t="shared" si="21"/>
        <v>5354.5</v>
      </c>
      <c r="H1403" s="53">
        <f>VLOOKUP(Cust_Ref,customerType,2,TRUE)</f>
        <v>44064</v>
      </c>
    </row>
    <row r="1404" spans="1:8" x14ac:dyDescent="0.25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  <c r="G1404" s="47" t="str">
        <f t="shared" si="21"/>
        <v>684</v>
      </c>
      <c r="H1404" s="53">
        <f>VLOOKUP(Cust_Ref,customerType,2,TRUE)</f>
        <v>44064</v>
      </c>
    </row>
    <row r="1405" spans="1:8" x14ac:dyDescent="0.25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  <c r="G1405" s="47" t="str">
        <f t="shared" si="21"/>
        <v>0</v>
      </c>
      <c r="H1405" s="53">
        <f>VLOOKUP(Cust_Ref,customerType,2,TRUE)</f>
        <v>44064</v>
      </c>
    </row>
    <row r="1406" spans="1:8" x14ac:dyDescent="0.25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  <c r="G1406" s="47" t="str">
        <f t="shared" si="21"/>
        <v>5577</v>
      </c>
      <c r="H1406" s="53">
        <f>VLOOKUP(Cust_Ref,customerType,2,TRUE)</f>
        <v>44064</v>
      </c>
    </row>
    <row r="1407" spans="1:8" x14ac:dyDescent="0.25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  <c r="G1407" s="47" t="str">
        <f t="shared" si="21"/>
        <v>560</v>
      </c>
      <c r="H1407" s="53">
        <f>VLOOKUP(Cust_Ref,customerType,2,TRUE)</f>
        <v>44064</v>
      </c>
    </row>
    <row r="1408" spans="1:8" x14ac:dyDescent="0.25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  <c r="G1408" s="47" t="str">
        <f t="shared" si="21"/>
        <v>0</v>
      </c>
      <c r="H1408" s="53">
        <f>VLOOKUP(Cust_Ref,customerType,2,TRUE)</f>
        <v>44064</v>
      </c>
    </row>
    <row r="1409" spans="1:8" x14ac:dyDescent="0.25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  <c r="G1409" s="47" t="str">
        <f t="shared" si="21"/>
        <v>4862</v>
      </c>
      <c r="H1409" s="53">
        <f>VLOOKUP(Cust_Ref,customerType,2,TRUE)</f>
        <v>44064</v>
      </c>
    </row>
    <row r="1410" spans="1:8" x14ac:dyDescent="0.25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  <c r="G1410" s="47" t="str">
        <f t="shared" si="21"/>
        <v>1882</v>
      </c>
      <c r="H1410" s="53">
        <f>VLOOKUP(Cust_Ref,customerType,2,TRUE)</f>
        <v>44064</v>
      </c>
    </row>
    <row r="1411" spans="1:8" x14ac:dyDescent="0.25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  <c r="G1411" s="47" t="str">
        <f t="shared" ref="G1411:G1474" si="22">TRIM(VALUE(F1411))</f>
        <v>0</v>
      </c>
      <c r="H1411" s="53">
        <f>VLOOKUP(Cust_Ref,customerType,2,TRUE)</f>
        <v>44064</v>
      </c>
    </row>
    <row r="1412" spans="1:8" x14ac:dyDescent="0.25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  <c r="G1412" s="47" t="str">
        <f t="shared" si="22"/>
        <v>2207.95</v>
      </c>
      <c r="H1412" s="53">
        <f>VLOOKUP(Cust_Ref,customerType,2,TRUE)</f>
        <v>44068</v>
      </c>
    </row>
    <row r="1413" spans="1:8" x14ac:dyDescent="0.25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  <c r="G1413" s="47" t="str">
        <f t="shared" si="22"/>
        <v>1348</v>
      </c>
      <c r="H1413" s="53">
        <f>VLOOKUP(Cust_Ref,customerType,2,TRUE)</f>
        <v>44068</v>
      </c>
    </row>
    <row r="1414" spans="1:8" x14ac:dyDescent="0.25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  <c r="G1414" s="47" t="str">
        <f t="shared" si="22"/>
        <v>0</v>
      </c>
      <c r="H1414" s="53">
        <f>VLOOKUP(Cust_Ref,customerType,2,TRUE)</f>
        <v>44068</v>
      </c>
    </row>
    <row r="1415" spans="1:8" x14ac:dyDescent="0.25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  <c r="G1415" s="47" t="str">
        <f t="shared" si="22"/>
        <v>1061</v>
      </c>
      <c r="H1415" s="53">
        <f>VLOOKUP(Cust_Ref,customerType,2,TRUE)</f>
        <v>44064</v>
      </c>
    </row>
    <row r="1416" spans="1:8" x14ac:dyDescent="0.25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  <c r="G1416" s="47" t="str">
        <f t="shared" si="22"/>
        <v>0</v>
      </c>
      <c r="H1416" s="53">
        <f>VLOOKUP(Cust_Ref,customerType,2,TRUE)</f>
        <v>44064</v>
      </c>
    </row>
    <row r="1417" spans="1:8" x14ac:dyDescent="0.25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  <c r="G1417" s="47" t="str">
        <f t="shared" si="22"/>
        <v>0</v>
      </c>
      <c r="H1417" s="53">
        <f>VLOOKUP(Cust_Ref,customerType,2,TRUE)</f>
        <v>44064</v>
      </c>
    </row>
    <row r="1418" spans="1:8" x14ac:dyDescent="0.25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  <c r="G1418" s="47" t="str">
        <f t="shared" si="22"/>
        <v>7119.48</v>
      </c>
      <c r="H1418" s="53">
        <f>VLOOKUP(Cust_Ref,customerType,2,TRUE)</f>
        <v>44064</v>
      </c>
    </row>
    <row r="1419" spans="1:8" x14ac:dyDescent="0.25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  <c r="G1419" s="47" t="str">
        <f t="shared" si="22"/>
        <v>773</v>
      </c>
      <c r="H1419" s="53">
        <f>VLOOKUP(Cust_Ref,customerType,2,TRUE)</f>
        <v>44064</v>
      </c>
    </row>
    <row r="1420" spans="1:8" x14ac:dyDescent="0.25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  <c r="G1420" s="47" t="str">
        <f t="shared" si="22"/>
        <v>0</v>
      </c>
      <c r="H1420" s="53">
        <f>VLOOKUP(Cust_Ref,customerType,2,TRUE)</f>
        <v>44064</v>
      </c>
    </row>
    <row r="1421" spans="1:8" x14ac:dyDescent="0.25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  <c r="G1421" s="47" t="str">
        <f t="shared" si="22"/>
        <v>6437.7</v>
      </c>
      <c r="H1421" s="53">
        <f>VLOOKUP(Cust_Ref,customerType,2,TRUE)</f>
        <v>44061</v>
      </c>
    </row>
    <row r="1422" spans="1:8" x14ac:dyDescent="0.25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  <c r="G1422" s="47" t="str">
        <f t="shared" si="22"/>
        <v>819</v>
      </c>
      <c r="H1422" s="53">
        <f>VLOOKUP(Cust_Ref,customerType,2,TRUE)</f>
        <v>44061</v>
      </c>
    </row>
    <row r="1423" spans="1:8" x14ac:dyDescent="0.25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  <c r="G1423" s="47" t="str">
        <f t="shared" si="22"/>
        <v>0</v>
      </c>
      <c r="H1423" s="53">
        <f>VLOOKUP(Cust_Ref,customerType,2,TRUE)</f>
        <v>44061</v>
      </c>
    </row>
    <row r="1424" spans="1:8" x14ac:dyDescent="0.25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  <c r="G1424" s="47" t="str">
        <f t="shared" si="22"/>
        <v>10078.25</v>
      </c>
      <c r="H1424" s="53">
        <f>VLOOKUP(Cust_Ref,customerType,2,TRUE)</f>
        <v>44064</v>
      </c>
    </row>
    <row r="1425" spans="1:8" x14ac:dyDescent="0.25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  <c r="G1425" s="47" t="str">
        <f t="shared" si="22"/>
        <v>2262</v>
      </c>
      <c r="H1425" s="53">
        <f>VLOOKUP(Cust_Ref,customerType,2,TRUE)</f>
        <v>44064</v>
      </c>
    </row>
    <row r="1426" spans="1:8" x14ac:dyDescent="0.25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  <c r="G1426" s="47" t="str">
        <f t="shared" si="22"/>
        <v>0</v>
      </c>
      <c r="H1426" s="53">
        <f>VLOOKUP(Cust_Ref,customerType,2,TRUE)</f>
        <v>44064</v>
      </c>
    </row>
    <row r="1427" spans="1:8" x14ac:dyDescent="0.25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  <c r="G1427" s="47" t="str">
        <f t="shared" si="22"/>
        <v>5040</v>
      </c>
      <c r="H1427" s="53">
        <f>VLOOKUP(Cust_Ref,customerType,2,TRUE)</f>
        <v>44064</v>
      </c>
    </row>
    <row r="1428" spans="1:8" x14ac:dyDescent="0.25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  <c r="G1428" s="47" t="str">
        <f t="shared" si="22"/>
        <v>191</v>
      </c>
      <c r="H1428" s="53">
        <f>VLOOKUP(Cust_Ref,customerType,2,TRUE)</f>
        <v>44064</v>
      </c>
    </row>
    <row r="1429" spans="1:8" x14ac:dyDescent="0.25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  <c r="G1429" s="47" t="str">
        <f t="shared" si="22"/>
        <v>0</v>
      </c>
      <c r="H1429" s="53">
        <f>VLOOKUP(Cust_Ref,customerType,2,TRUE)</f>
        <v>44064</v>
      </c>
    </row>
    <row r="1430" spans="1:8" x14ac:dyDescent="0.25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  <c r="G1430" s="47" t="str">
        <f t="shared" si="22"/>
        <v>7325.9</v>
      </c>
      <c r="H1430" s="53">
        <f>VLOOKUP(Cust_Ref,customerType,2,TRUE)</f>
        <v>44095</v>
      </c>
    </row>
    <row r="1431" spans="1:8" x14ac:dyDescent="0.25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  <c r="G1431" s="47" t="str">
        <f t="shared" si="22"/>
        <v>0</v>
      </c>
      <c r="H1431" s="53">
        <f>VLOOKUP(Cust_Ref,customerType,2,TRUE)</f>
        <v>44095</v>
      </c>
    </row>
    <row r="1432" spans="1:8" x14ac:dyDescent="0.25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  <c r="G1432" s="47" t="str">
        <f t="shared" si="22"/>
        <v>0</v>
      </c>
      <c r="H1432" s="53">
        <f>VLOOKUP(Cust_Ref,customerType,2,TRUE)</f>
        <v>44095</v>
      </c>
    </row>
    <row r="1433" spans="1:8" x14ac:dyDescent="0.25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  <c r="G1433" s="47" t="str">
        <f t="shared" si="22"/>
        <v>2249.12</v>
      </c>
      <c r="H1433" s="53">
        <f>VLOOKUP(Cust_Ref,customerType,2,TRUE)</f>
        <v>44104</v>
      </c>
    </row>
    <row r="1434" spans="1:8" x14ac:dyDescent="0.25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  <c r="G1434" s="47" t="str">
        <f t="shared" si="22"/>
        <v>0</v>
      </c>
      <c r="H1434" s="53">
        <f>VLOOKUP(Cust_Ref,customerType,2,TRUE)</f>
        <v>44104</v>
      </c>
    </row>
    <row r="1435" spans="1:8" x14ac:dyDescent="0.25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  <c r="G1435" s="47" t="str">
        <f t="shared" si="22"/>
        <v>0</v>
      </c>
      <c r="H1435" s="53">
        <f>VLOOKUP(Cust_Ref,customerType,2,TRUE)</f>
        <v>44104</v>
      </c>
    </row>
    <row r="1436" spans="1:8" x14ac:dyDescent="0.25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  <c r="G1436" s="47" t="str">
        <f t="shared" si="22"/>
        <v>9694</v>
      </c>
      <c r="H1436" s="53">
        <f>VLOOKUP(Cust_Ref,customerType,2,TRUE)</f>
        <v>44103</v>
      </c>
    </row>
    <row r="1437" spans="1:8" x14ac:dyDescent="0.25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  <c r="G1437" s="47" t="str">
        <f t="shared" si="22"/>
        <v>461</v>
      </c>
      <c r="H1437" s="53">
        <f>VLOOKUP(Cust_Ref,customerType,2,TRUE)</f>
        <v>44103</v>
      </c>
    </row>
    <row r="1438" spans="1:8" x14ac:dyDescent="0.25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  <c r="G1438" s="47" t="str">
        <f t="shared" si="22"/>
        <v>0</v>
      </c>
      <c r="H1438" s="53">
        <f>VLOOKUP(Cust_Ref,customerType,2,TRUE)</f>
        <v>44103</v>
      </c>
    </row>
    <row r="1439" spans="1:8" x14ac:dyDescent="0.25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  <c r="G1439" s="47" t="str">
        <f t="shared" si="22"/>
        <v>4625.05</v>
      </c>
      <c r="H1439" s="53">
        <f>VLOOKUP(Cust_Ref,customerType,2,TRUE)</f>
        <v>44104</v>
      </c>
    </row>
    <row r="1440" spans="1:8" x14ac:dyDescent="0.25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  <c r="G1440" s="47" t="str">
        <f t="shared" si="22"/>
        <v>2919</v>
      </c>
      <c r="H1440" s="53">
        <f>VLOOKUP(Cust_Ref,customerType,2,TRUE)</f>
        <v>44104</v>
      </c>
    </row>
    <row r="1441" spans="1:8" x14ac:dyDescent="0.25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  <c r="G1441" s="47" t="str">
        <f t="shared" si="22"/>
        <v>0</v>
      </c>
      <c r="H1441" s="53">
        <f>VLOOKUP(Cust_Ref,customerType,2,TRUE)</f>
        <v>44104</v>
      </c>
    </row>
    <row r="1442" spans="1:8" x14ac:dyDescent="0.25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  <c r="G1442" s="47" t="str">
        <f t="shared" si="22"/>
        <v>5013.75</v>
      </c>
      <c r="H1442" s="53">
        <f>VLOOKUP(Cust_Ref,customerType,2,TRUE)</f>
        <v>44082</v>
      </c>
    </row>
    <row r="1443" spans="1:8" x14ac:dyDescent="0.25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  <c r="G1443" s="47" t="str">
        <f t="shared" si="22"/>
        <v>2289</v>
      </c>
      <c r="H1443" s="53">
        <f>VLOOKUP(Cust_Ref,customerType,2,TRUE)</f>
        <v>44082</v>
      </c>
    </row>
    <row r="1444" spans="1:8" x14ac:dyDescent="0.25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  <c r="G1444" s="47" t="str">
        <f t="shared" si="22"/>
        <v>0</v>
      </c>
      <c r="H1444" s="53">
        <f>VLOOKUP(Cust_Ref,customerType,2,TRUE)</f>
        <v>44082</v>
      </c>
    </row>
    <row r="1445" spans="1:8" x14ac:dyDescent="0.25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  <c r="G1445" s="47" t="str">
        <f t="shared" si="22"/>
        <v>9258</v>
      </c>
      <c r="H1445" s="53">
        <f>VLOOKUP(Cust_Ref,customerType,2,TRUE)</f>
        <v>44076</v>
      </c>
    </row>
    <row r="1446" spans="1:8" x14ac:dyDescent="0.25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  <c r="G1446" s="47" t="str">
        <f t="shared" si="22"/>
        <v>1482</v>
      </c>
      <c r="H1446" s="53">
        <f>VLOOKUP(Cust_Ref,customerType,2,TRUE)</f>
        <v>44076</v>
      </c>
    </row>
    <row r="1447" spans="1:8" x14ac:dyDescent="0.25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  <c r="G1447" s="47" t="str">
        <f t="shared" si="22"/>
        <v>0</v>
      </c>
      <c r="H1447" s="53">
        <f>VLOOKUP(Cust_Ref,customerType,2,TRUE)</f>
        <v>44076</v>
      </c>
    </row>
    <row r="1448" spans="1:8" x14ac:dyDescent="0.25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  <c r="G1448" s="47" t="str">
        <f t="shared" si="22"/>
        <v>5228</v>
      </c>
      <c r="H1448" s="53">
        <f>VLOOKUP(Cust_Ref,customerType,2,TRUE)</f>
        <v>44103</v>
      </c>
    </row>
    <row r="1449" spans="1:8" x14ac:dyDescent="0.25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  <c r="G1449" s="47" t="str">
        <f t="shared" si="22"/>
        <v>1198</v>
      </c>
      <c r="H1449" s="53">
        <f>VLOOKUP(Cust_Ref,customerType,2,TRUE)</f>
        <v>44103</v>
      </c>
    </row>
    <row r="1450" spans="1:8" x14ac:dyDescent="0.25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  <c r="G1450" s="47" t="str">
        <f t="shared" si="22"/>
        <v>0</v>
      </c>
      <c r="H1450" s="53">
        <f>VLOOKUP(Cust_Ref,customerType,2,TRUE)</f>
        <v>44103</v>
      </c>
    </row>
    <row r="1451" spans="1:8" x14ac:dyDescent="0.25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  <c r="G1451" s="47" t="str">
        <f t="shared" si="22"/>
        <v>2687.23</v>
      </c>
      <c r="H1451" s="53">
        <f>VLOOKUP(Cust_Ref,customerType,2,TRUE)</f>
        <v>44047</v>
      </c>
    </row>
    <row r="1452" spans="1:8" x14ac:dyDescent="0.25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  <c r="G1452" s="47" t="str">
        <f t="shared" si="22"/>
        <v>819</v>
      </c>
      <c r="H1452" s="53">
        <f>VLOOKUP(Cust_Ref,customerType,2,TRUE)</f>
        <v>44047</v>
      </c>
    </row>
    <row r="1453" spans="1:8" x14ac:dyDescent="0.25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  <c r="G1453" s="47" t="str">
        <f t="shared" si="22"/>
        <v>0</v>
      </c>
      <c r="H1453" s="53">
        <f>VLOOKUP(Cust_Ref,customerType,2,TRUE)</f>
        <v>44047</v>
      </c>
    </row>
    <row r="1454" spans="1:8" x14ac:dyDescent="0.25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  <c r="G1454" s="47" t="str">
        <f t="shared" si="22"/>
        <v>2779.95</v>
      </c>
      <c r="H1454" s="53">
        <f>VLOOKUP(Cust_Ref,customerType,2,TRUE)</f>
        <v>44053</v>
      </c>
    </row>
    <row r="1455" spans="1:8" x14ac:dyDescent="0.25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  <c r="G1455" s="47" t="str">
        <f t="shared" si="22"/>
        <v>0</v>
      </c>
      <c r="H1455" s="53">
        <f>VLOOKUP(Cust_Ref,customerType,2,TRUE)</f>
        <v>44053</v>
      </c>
    </row>
    <row r="1456" spans="1:8" x14ac:dyDescent="0.25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  <c r="G1456" s="47" t="str">
        <f t="shared" si="22"/>
        <v>0</v>
      </c>
      <c r="H1456" s="53">
        <f>VLOOKUP(Cust_Ref,customerType,2,TRUE)</f>
        <v>44053</v>
      </c>
    </row>
    <row r="1457" spans="1:8" x14ac:dyDescent="0.25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  <c r="G1457" s="47" t="str">
        <f t="shared" si="22"/>
        <v>2546.23</v>
      </c>
      <c r="H1457" s="53">
        <f>VLOOKUP(Cust_Ref,customerType,2,TRUE)</f>
        <v>44060</v>
      </c>
    </row>
    <row r="1458" spans="1:8" x14ac:dyDescent="0.25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  <c r="G1458" s="47" t="str">
        <f t="shared" si="22"/>
        <v>2287</v>
      </c>
      <c r="H1458" s="53">
        <f>VLOOKUP(Cust_Ref,customerType,2,TRUE)</f>
        <v>44060</v>
      </c>
    </row>
    <row r="1459" spans="1:8" x14ac:dyDescent="0.25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  <c r="G1459" s="47" t="str">
        <f t="shared" si="22"/>
        <v>0</v>
      </c>
      <c r="H1459" s="53">
        <f>VLOOKUP(Cust_Ref,customerType,2,TRUE)</f>
        <v>44060</v>
      </c>
    </row>
    <row r="1460" spans="1:8" x14ac:dyDescent="0.25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  <c r="G1460" s="47" t="str">
        <f t="shared" si="22"/>
        <v>3155.13</v>
      </c>
      <c r="H1460" s="53">
        <f>VLOOKUP(Cust_Ref,customerType,2,TRUE)</f>
        <v>44053</v>
      </c>
    </row>
    <row r="1461" spans="1:8" x14ac:dyDescent="0.25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  <c r="G1461" s="47" t="str">
        <f t="shared" si="22"/>
        <v>812</v>
      </c>
      <c r="H1461" s="53">
        <f>VLOOKUP(Cust_Ref,customerType,2,TRUE)</f>
        <v>44053</v>
      </c>
    </row>
    <row r="1462" spans="1:8" x14ac:dyDescent="0.25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  <c r="G1462" s="47" t="str">
        <f t="shared" si="22"/>
        <v>0</v>
      </c>
      <c r="H1462" s="53">
        <f>VLOOKUP(Cust_Ref,customerType,2,TRUE)</f>
        <v>44053</v>
      </c>
    </row>
    <row r="1463" spans="1:8" x14ac:dyDescent="0.25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  <c r="G1463" s="47" t="str">
        <f t="shared" si="22"/>
        <v>6909.7</v>
      </c>
      <c r="H1463" s="53">
        <f>VLOOKUP(Cust_Ref,customerType,2,TRUE)</f>
        <v>44053</v>
      </c>
    </row>
    <row r="1464" spans="1:8" x14ac:dyDescent="0.25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  <c r="G1464" s="47" t="str">
        <f t="shared" si="22"/>
        <v>2171</v>
      </c>
      <c r="H1464" s="53">
        <f>VLOOKUP(Cust_Ref,customerType,2,TRUE)</f>
        <v>44053</v>
      </c>
    </row>
    <row r="1465" spans="1:8" x14ac:dyDescent="0.25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  <c r="G1465" s="47" t="str">
        <f t="shared" si="22"/>
        <v>0</v>
      </c>
      <c r="H1465" s="53">
        <f>VLOOKUP(Cust_Ref,customerType,2,TRUE)</f>
        <v>44053</v>
      </c>
    </row>
    <row r="1466" spans="1:8" x14ac:dyDescent="0.25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  <c r="G1466" s="47" t="str">
        <f t="shared" si="22"/>
        <v>3797</v>
      </c>
      <c r="H1466" s="53">
        <f>VLOOKUP(Cust_Ref,customerType,2,TRUE)</f>
        <v>44053</v>
      </c>
    </row>
    <row r="1467" spans="1:8" x14ac:dyDescent="0.25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  <c r="G1467" s="47" t="str">
        <f t="shared" si="22"/>
        <v>0</v>
      </c>
      <c r="H1467" s="53">
        <f>VLOOKUP(Cust_Ref,customerType,2,TRUE)</f>
        <v>44053</v>
      </c>
    </row>
    <row r="1468" spans="1:8" x14ac:dyDescent="0.25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  <c r="G1468" s="47" t="str">
        <f t="shared" si="22"/>
        <v>0</v>
      </c>
      <c r="H1468" s="53">
        <f>VLOOKUP(Cust_Ref,customerType,2,TRUE)</f>
        <v>44053</v>
      </c>
    </row>
    <row r="1469" spans="1:8" x14ac:dyDescent="0.25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  <c r="G1469" s="47" t="str">
        <f t="shared" si="22"/>
        <v>2209.12</v>
      </c>
      <c r="H1469" s="53">
        <f>VLOOKUP(Cust_Ref,customerType,2,TRUE)</f>
        <v>44053</v>
      </c>
    </row>
    <row r="1470" spans="1:8" x14ac:dyDescent="0.25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  <c r="G1470" s="47" t="str">
        <f t="shared" si="22"/>
        <v>0</v>
      </c>
      <c r="H1470" s="53">
        <f>VLOOKUP(Cust_Ref,customerType,2,TRUE)</f>
        <v>44053</v>
      </c>
    </row>
    <row r="1471" spans="1:8" x14ac:dyDescent="0.25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  <c r="G1471" s="47" t="str">
        <f t="shared" si="22"/>
        <v>0</v>
      </c>
      <c r="H1471" s="53">
        <f>VLOOKUP(Cust_Ref,customerType,2,TRUE)</f>
        <v>44053</v>
      </c>
    </row>
    <row r="1472" spans="1:8" x14ac:dyDescent="0.25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  <c r="G1472" s="47" t="str">
        <f t="shared" si="22"/>
        <v>224</v>
      </c>
      <c r="H1472" s="53">
        <f>VLOOKUP(Cust_Ref,customerType,2,TRUE)</f>
        <v>44053</v>
      </c>
    </row>
    <row r="1473" spans="1:8" x14ac:dyDescent="0.25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  <c r="G1473" s="47" t="str">
        <f t="shared" si="22"/>
        <v>0</v>
      </c>
      <c r="H1473" s="53">
        <f>VLOOKUP(Cust_Ref,customerType,2,TRUE)</f>
        <v>44053</v>
      </c>
    </row>
    <row r="1474" spans="1:8" x14ac:dyDescent="0.25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  <c r="G1474" s="47" t="str">
        <f t="shared" si="22"/>
        <v>0</v>
      </c>
      <c r="H1474" s="53">
        <f>VLOOKUP(Cust_Ref,customerType,2,TRUE)</f>
        <v>44053</v>
      </c>
    </row>
    <row r="1475" spans="1:8" x14ac:dyDescent="0.25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  <c r="G1475" s="47" t="str">
        <f t="shared" ref="G1475:G1538" si="23">TRIM(VALUE(F1475))</f>
        <v>14323.78</v>
      </c>
      <c r="H1475" s="53">
        <f>VLOOKUP(Cust_Ref,customerType,2,TRUE)</f>
        <v>44053</v>
      </c>
    </row>
    <row r="1476" spans="1:8" x14ac:dyDescent="0.25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  <c r="G1476" s="47" t="str">
        <f t="shared" si="23"/>
        <v>2887</v>
      </c>
      <c r="H1476" s="53">
        <f>VLOOKUP(Cust_Ref,customerType,2,TRUE)</f>
        <v>44053</v>
      </c>
    </row>
    <row r="1477" spans="1:8" x14ac:dyDescent="0.25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  <c r="G1477" s="47" t="str">
        <f t="shared" si="23"/>
        <v>0</v>
      </c>
      <c r="H1477" s="53">
        <f>VLOOKUP(Cust_Ref,customerType,2,TRUE)</f>
        <v>44053</v>
      </c>
    </row>
    <row r="1478" spans="1:8" x14ac:dyDescent="0.25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  <c r="G1478" s="47" t="str">
        <f t="shared" si="23"/>
        <v>5349</v>
      </c>
      <c r="H1478" s="53">
        <f>VLOOKUP(Cust_Ref,customerType,2,TRUE)</f>
        <v>44096</v>
      </c>
    </row>
    <row r="1479" spans="1:8" x14ac:dyDescent="0.25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  <c r="G1479" s="47" t="str">
        <f t="shared" si="23"/>
        <v>0</v>
      </c>
      <c r="H1479" s="53">
        <f>VLOOKUP(Cust_Ref,customerType,2,TRUE)</f>
        <v>44096</v>
      </c>
    </row>
    <row r="1480" spans="1:8" x14ac:dyDescent="0.25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  <c r="G1480" s="47" t="str">
        <f t="shared" si="23"/>
        <v>0</v>
      </c>
      <c r="H1480" s="53">
        <f>VLOOKUP(Cust_Ref,customerType,2,TRUE)</f>
        <v>44096</v>
      </c>
    </row>
    <row r="1481" spans="1:8" x14ac:dyDescent="0.25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  <c r="G1481" s="47" t="str">
        <f t="shared" si="23"/>
        <v>250</v>
      </c>
      <c r="H1481" s="53">
        <f>VLOOKUP(Cust_Ref,customerType,2,TRUE)</f>
        <v>44053</v>
      </c>
    </row>
    <row r="1482" spans="1:8" x14ac:dyDescent="0.25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  <c r="G1482" s="47" t="str">
        <f t="shared" si="23"/>
        <v>0</v>
      </c>
      <c r="H1482" s="53">
        <f>VLOOKUP(Cust_Ref,customerType,2,TRUE)</f>
        <v>44053</v>
      </c>
    </row>
    <row r="1483" spans="1:8" x14ac:dyDescent="0.25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  <c r="G1483" s="47" t="str">
        <f t="shared" si="23"/>
        <v>0</v>
      </c>
      <c r="H1483" s="53">
        <f>VLOOKUP(Cust_Ref,customerType,2,TRUE)</f>
        <v>44053</v>
      </c>
    </row>
    <row r="1484" spans="1:8" x14ac:dyDescent="0.25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  <c r="G1484" s="47" t="str">
        <f t="shared" si="23"/>
        <v>4419.11</v>
      </c>
      <c r="H1484" s="53">
        <f>VLOOKUP(Cust_Ref,customerType,2,TRUE)</f>
        <v>44053</v>
      </c>
    </row>
    <row r="1485" spans="1:8" x14ac:dyDescent="0.25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  <c r="G1485" s="47" t="str">
        <f t="shared" si="23"/>
        <v>0</v>
      </c>
      <c r="H1485" s="53">
        <f>VLOOKUP(Cust_Ref,customerType,2,TRUE)</f>
        <v>44053</v>
      </c>
    </row>
    <row r="1486" spans="1:8" x14ac:dyDescent="0.25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  <c r="G1486" s="47" t="str">
        <f t="shared" si="23"/>
        <v>0</v>
      </c>
      <c r="H1486" s="53">
        <f>VLOOKUP(Cust_Ref,customerType,2,TRUE)</f>
        <v>44053</v>
      </c>
    </row>
    <row r="1487" spans="1:8" x14ac:dyDescent="0.25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  <c r="G1487" s="47" t="str">
        <f t="shared" si="23"/>
        <v>11774.54</v>
      </c>
      <c r="H1487" s="53">
        <f>VLOOKUP(Cust_Ref,customerType,2,TRUE)</f>
        <v>44090</v>
      </c>
    </row>
    <row r="1488" spans="1:8" x14ac:dyDescent="0.25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  <c r="G1488" s="47" t="str">
        <f t="shared" si="23"/>
        <v>2267</v>
      </c>
      <c r="H1488" s="53">
        <f>VLOOKUP(Cust_Ref,customerType,2,TRUE)</f>
        <v>44090</v>
      </c>
    </row>
    <row r="1489" spans="1:8" x14ac:dyDescent="0.25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  <c r="G1489" s="47" t="str">
        <f t="shared" si="23"/>
        <v>0</v>
      </c>
      <c r="H1489" s="53">
        <f>VLOOKUP(Cust_Ref,customerType,2,TRUE)</f>
        <v>44090</v>
      </c>
    </row>
    <row r="1490" spans="1:8" x14ac:dyDescent="0.25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  <c r="G1490" s="47" t="str">
        <f t="shared" si="23"/>
        <v>4461</v>
      </c>
      <c r="H1490" s="53">
        <f>VLOOKUP(Cust_Ref,customerType,2,TRUE)</f>
        <v>44043</v>
      </c>
    </row>
    <row r="1491" spans="1:8" x14ac:dyDescent="0.25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  <c r="G1491" s="47" t="str">
        <f t="shared" si="23"/>
        <v>2648</v>
      </c>
      <c r="H1491" s="53">
        <f>VLOOKUP(Cust_Ref,customerType,2,TRUE)</f>
        <v>44043</v>
      </c>
    </row>
    <row r="1492" spans="1:8" x14ac:dyDescent="0.25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  <c r="G1492" s="47" t="str">
        <f t="shared" si="23"/>
        <v>0</v>
      </c>
      <c r="H1492" s="53">
        <f>VLOOKUP(Cust_Ref,customerType,2,TRUE)</f>
        <v>44043</v>
      </c>
    </row>
    <row r="1493" spans="1:8" x14ac:dyDescent="0.25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  <c r="G1493" s="47" t="str">
        <f t="shared" si="23"/>
        <v>5087</v>
      </c>
      <c r="H1493" s="53">
        <f>VLOOKUP(Cust_Ref,customerType,2,TRUE)</f>
        <v>44078</v>
      </c>
    </row>
    <row r="1494" spans="1:8" x14ac:dyDescent="0.25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  <c r="G1494" s="47" t="str">
        <f t="shared" si="23"/>
        <v>2907</v>
      </c>
      <c r="H1494" s="53">
        <f>VLOOKUP(Cust_Ref,customerType,2,TRUE)</f>
        <v>44078</v>
      </c>
    </row>
    <row r="1495" spans="1:8" x14ac:dyDescent="0.25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  <c r="G1495" s="47" t="str">
        <f t="shared" si="23"/>
        <v>0</v>
      </c>
      <c r="H1495" s="53">
        <f>VLOOKUP(Cust_Ref,customerType,2,TRUE)</f>
        <v>44078</v>
      </c>
    </row>
    <row r="1496" spans="1:8" x14ac:dyDescent="0.25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  <c r="G1496" s="47" t="str">
        <f t="shared" si="23"/>
        <v>7076.66</v>
      </c>
      <c r="H1496" s="53">
        <f>VLOOKUP(Cust_Ref,customerType,2,TRUE)</f>
        <v>44089</v>
      </c>
    </row>
    <row r="1497" spans="1:8" x14ac:dyDescent="0.25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  <c r="G1497" s="47" t="str">
        <f t="shared" si="23"/>
        <v>1683</v>
      </c>
      <c r="H1497" s="53">
        <f>VLOOKUP(Cust_Ref,customerType,2,TRUE)</f>
        <v>44089</v>
      </c>
    </row>
    <row r="1498" spans="1:8" x14ac:dyDescent="0.25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  <c r="G1498" s="47" t="str">
        <f t="shared" si="23"/>
        <v>0</v>
      </c>
      <c r="H1498" s="53">
        <f>VLOOKUP(Cust_Ref,customerType,2,TRUE)</f>
        <v>44089</v>
      </c>
    </row>
    <row r="1499" spans="1:8" x14ac:dyDescent="0.25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  <c r="G1499" s="47" t="str">
        <f t="shared" si="23"/>
        <v>4242.15</v>
      </c>
      <c r="H1499" s="53">
        <f>VLOOKUP(Cust_Ref,customerType,2,TRUE)</f>
        <v>44078</v>
      </c>
    </row>
    <row r="1500" spans="1:8" x14ac:dyDescent="0.25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  <c r="G1500" s="47" t="str">
        <f t="shared" si="23"/>
        <v>2621</v>
      </c>
      <c r="H1500" s="53">
        <f>VLOOKUP(Cust_Ref,customerType,2,TRUE)</f>
        <v>44078</v>
      </c>
    </row>
    <row r="1501" spans="1:8" x14ac:dyDescent="0.25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  <c r="G1501" s="47" t="str">
        <f t="shared" si="23"/>
        <v>0</v>
      </c>
      <c r="H1501" s="53">
        <f>VLOOKUP(Cust_Ref,customerType,2,TRUE)</f>
        <v>44078</v>
      </c>
    </row>
    <row r="1502" spans="1:8" x14ac:dyDescent="0.25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  <c r="G1502" s="47" t="str">
        <f t="shared" si="23"/>
        <v>1085.2</v>
      </c>
      <c r="H1502" s="53">
        <f>VLOOKUP(Cust_Ref,customerType,2,TRUE)</f>
        <v>44054</v>
      </c>
    </row>
    <row r="1503" spans="1:8" x14ac:dyDescent="0.25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  <c r="G1503" s="47" t="str">
        <f t="shared" si="23"/>
        <v>0</v>
      </c>
      <c r="H1503" s="53">
        <f>VLOOKUP(Cust_Ref,customerType,2,TRUE)</f>
        <v>44054</v>
      </c>
    </row>
    <row r="1504" spans="1:8" x14ac:dyDescent="0.25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  <c r="G1504" s="47" t="str">
        <f t="shared" si="23"/>
        <v>0</v>
      </c>
      <c r="H1504" s="53">
        <f>VLOOKUP(Cust_Ref,customerType,2,TRUE)</f>
        <v>44054</v>
      </c>
    </row>
    <row r="1505" spans="1:8" x14ac:dyDescent="0.25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  <c r="G1505" s="47" t="str">
        <f t="shared" si="23"/>
        <v>9525.5</v>
      </c>
      <c r="H1505" s="53">
        <f>VLOOKUP(Cust_Ref,customerType,2,TRUE)</f>
        <v>44109</v>
      </c>
    </row>
    <row r="1506" spans="1:8" x14ac:dyDescent="0.25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  <c r="G1506" s="47" t="str">
        <f t="shared" si="23"/>
        <v>206</v>
      </c>
      <c r="H1506" s="53">
        <f>VLOOKUP(Cust_Ref,customerType,2,TRUE)</f>
        <v>44109</v>
      </c>
    </row>
    <row r="1507" spans="1:8" x14ac:dyDescent="0.25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  <c r="G1507" s="47" t="str">
        <f t="shared" si="23"/>
        <v>0</v>
      </c>
      <c r="H1507" s="53">
        <f>VLOOKUP(Cust_Ref,customerType,2,TRUE)</f>
        <v>44109</v>
      </c>
    </row>
    <row r="1508" spans="1:8" x14ac:dyDescent="0.25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  <c r="G1508" s="47" t="str">
        <f t="shared" si="23"/>
        <v>3994.35</v>
      </c>
      <c r="H1508" s="53">
        <f>VLOOKUP(Cust_Ref,customerType,2,TRUE)</f>
        <v>44055</v>
      </c>
    </row>
    <row r="1509" spans="1:8" x14ac:dyDescent="0.25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  <c r="G1509" s="47" t="str">
        <f t="shared" si="23"/>
        <v>77</v>
      </c>
      <c r="H1509" s="53">
        <f>VLOOKUP(Cust_Ref,customerType,2,TRUE)</f>
        <v>44055</v>
      </c>
    </row>
    <row r="1510" spans="1:8" x14ac:dyDescent="0.25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  <c r="G1510" s="47" t="str">
        <f t="shared" si="23"/>
        <v>0</v>
      </c>
      <c r="H1510" s="53">
        <f>VLOOKUP(Cust_Ref,customerType,2,TRUE)</f>
        <v>44055</v>
      </c>
    </row>
    <row r="1511" spans="1:8" x14ac:dyDescent="0.25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  <c r="G1511" s="47" t="str">
        <f t="shared" si="23"/>
        <v>4521.8</v>
      </c>
      <c r="H1511" s="53">
        <f>VLOOKUP(Cust_Ref,customerType,2,TRUE)</f>
        <v>44063</v>
      </c>
    </row>
    <row r="1512" spans="1:8" x14ac:dyDescent="0.25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  <c r="G1512" s="47" t="str">
        <f t="shared" si="23"/>
        <v>0</v>
      </c>
      <c r="H1512" s="53">
        <f>VLOOKUP(Cust_Ref,customerType,2,TRUE)</f>
        <v>44063</v>
      </c>
    </row>
    <row r="1513" spans="1:8" x14ac:dyDescent="0.25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  <c r="G1513" s="47" t="str">
        <f t="shared" si="23"/>
        <v>0</v>
      </c>
      <c r="H1513" s="53">
        <f>VLOOKUP(Cust_Ref,customerType,2,TRUE)</f>
        <v>44063</v>
      </c>
    </row>
    <row r="1514" spans="1:8" x14ac:dyDescent="0.25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  <c r="G1514" s="47" t="str">
        <f t="shared" si="23"/>
        <v>2978.72</v>
      </c>
      <c r="H1514" s="53">
        <f>VLOOKUP(Cust_Ref,customerType,2,TRUE)</f>
        <v>44055</v>
      </c>
    </row>
    <row r="1515" spans="1:8" x14ac:dyDescent="0.25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  <c r="G1515" s="47" t="str">
        <f t="shared" si="23"/>
        <v>1011</v>
      </c>
      <c r="H1515" s="53">
        <f>VLOOKUP(Cust_Ref,customerType,2,TRUE)</f>
        <v>44055</v>
      </c>
    </row>
    <row r="1516" spans="1:8" x14ac:dyDescent="0.25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  <c r="G1516" s="47" t="str">
        <f t="shared" si="23"/>
        <v>0</v>
      </c>
      <c r="H1516" s="53">
        <f>VLOOKUP(Cust_Ref,customerType,2,TRUE)</f>
        <v>44055</v>
      </c>
    </row>
    <row r="1517" spans="1:8" x14ac:dyDescent="0.25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  <c r="G1517" s="47" t="str">
        <f t="shared" si="23"/>
        <v>2420.75</v>
      </c>
      <c r="H1517" s="53">
        <f>VLOOKUP(Cust_Ref,customerType,2,TRUE)</f>
        <v>44096</v>
      </c>
    </row>
    <row r="1518" spans="1:8" x14ac:dyDescent="0.25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  <c r="G1518" s="47" t="str">
        <f t="shared" si="23"/>
        <v>760</v>
      </c>
      <c r="H1518" s="53">
        <f>VLOOKUP(Cust_Ref,customerType,2,TRUE)</f>
        <v>44096</v>
      </c>
    </row>
    <row r="1519" spans="1:8" x14ac:dyDescent="0.25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  <c r="G1519" s="47" t="str">
        <f t="shared" si="23"/>
        <v>0</v>
      </c>
      <c r="H1519" s="53">
        <f>VLOOKUP(Cust_Ref,customerType,2,TRUE)</f>
        <v>44096</v>
      </c>
    </row>
    <row r="1520" spans="1:8" x14ac:dyDescent="0.25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  <c r="G1520" s="47" t="str">
        <f t="shared" si="23"/>
        <v>8558.41</v>
      </c>
      <c r="H1520" s="53">
        <f>VLOOKUP(Cust_Ref,customerType,2,TRUE)</f>
        <v>44089</v>
      </c>
    </row>
    <row r="1521" spans="1:8" x14ac:dyDescent="0.25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  <c r="G1521" s="47" t="str">
        <f t="shared" si="23"/>
        <v>2491</v>
      </c>
      <c r="H1521" s="53">
        <f>VLOOKUP(Cust_Ref,customerType,2,TRUE)</f>
        <v>44089</v>
      </c>
    </row>
    <row r="1522" spans="1:8" x14ac:dyDescent="0.25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  <c r="G1522" s="47" t="str">
        <f t="shared" si="23"/>
        <v>0</v>
      </c>
      <c r="H1522" s="53">
        <f>VLOOKUP(Cust_Ref,customerType,2,TRUE)</f>
        <v>44089</v>
      </c>
    </row>
    <row r="1523" spans="1:8" x14ac:dyDescent="0.25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  <c r="G1523" s="47" t="str">
        <f t="shared" si="23"/>
        <v>7898.78</v>
      </c>
      <c r="H1523" s="53">
        <f>VLOOKUP(Cust_Ref,customerType,2,TRUE)</f>
        <v>44084</v>
      </c>
    </row>
    <row r="1524" spans="1:8" x14ac:dyDescent="0.25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  <c r="G1524" s="47" t="str">
        <f t="shared" si="23"/>
        <v>421</v>
      </c>
      <c r="H1524" s="53">
        <f>VLOOKUP(Cust_Ref,customerType,2,TRUE)</f>
        <v>44084</v>
      </c>
    </row>
    <row r="1525" spans="1:8" x14ac:dyDescent="0.25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  <c r="G1525" s="47" t="str">
        <f t="shared" si="23"/>
        <v>0</v>
      </c>
      <c r="H1525" s="53">
        <f>VLOOKUP(Cust_Ref,customerType,2,TRUE)</f>
        <v>44084</v>
      </c>
    </row>
    <row r="1526" spans="1:8" x14ac:dyDescent="0.25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  <c r="G1526" s="47" t="str">
        <f t="shared" si="23"/>
        <v>8610.45</v>
      </c>
      <c r="H1526" s="53">
        <f>VLOOKUP(Cust_Ref,customerType,2,TRUE)</f>
        <v>44103</v>
      </c>
    </row>
    <row r="1527" spans="1:8" x14ac:dyDescent="0.25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  <c r="G1527" s="47" t="str">
        <f t="shared" si="23"/>
        <v>1193</v>
      </c>
      <c r="H1527" s="53">
        <f>VLOOKUP(Cust_Ref,customerType,2,TRUE)</f>
        <v>44103</v>
      </c>
    </row>
    <row r="1528" spans="1:8" x14ac:dyDescent="0.25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  <c r="G1528" s="47" t="str">
        <f t="shared" si="23"/>
        <v>0</v>
      </c>
      <c r="H1528" s="53">
        <f>VLOOKUP(Cust_Ref,customerType,2,TRUE)</f>
        <v>44103</v>
      </c>
    </row>
    <row r="1529" spans="1:8" x14ac:dyDescent="0.25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  <c r="G1529" s="47" t="str">
        <f t="shared" si="23"/>
        <v>2451</v>
      </c>
      <c r="H1529" s="53">
        <f>VLOOKUP(Cust_Ref,customerType,2,TRUE)</f>
        <v>44096</v>
      </c>
    </row>
    <row r="1530" spans="1:8" x14ac:dyDescent="0.25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  <c r="G1530" s="47" t="str">
        <f t="shared" si="23"/>
        <v>2950</v>
      </c>
      <c r="H1530" s="53">
        <f>VLOOKUP(Cust_Ref,customerType,2,TRUE)</f>
        <v>44096</v>
      </c>
    </row>
    <row r="1531" spans="1:8" x14ac:dyDescent="0.25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  <c r="G1531" s="47" t="str">
        <f t="shared" si="23"/>
        <v>0</v>
      </c>
      <c r="H1531" s="53">
        <f>VLOOKUP(Cust_Ref,customerType,2,TRUE)</f>
        <v>44096</v>
      </c>
    </row>
    <row r="1532" spans="1:8" x14ac:dyDescent="0.25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  <c r="G1532" s="47" t="str">
        <f t="shared" si="23"/>
        <v>6388.45</v>
      </c>
      <c r="H1532" s="53">
        <f>VLOOKUP(Cust_Ref,customerType,2,TRUE)</f>
        <v>44061</v>
      </c>
    </row>
    <row r="1533" spans="1:8" x14ac:dyDescent="0.25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  <c r="G1533" s="47" t="str">
        <f t="shared" si="23"/>
        <v>956</v>
      </c>
      <c r="H1533" s="53">
        <f>VLOOKUP(Cust_Ref,customerType,2,TRUE)</f>
        <v>44061</v>
      </c>
    </row>
    <row r="1534" spans="1:8" x14ac:dyDescent="0.25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  <c r="G1534" s="47" t="str">
        <f t="shared" si="23"/>
        <v>0</v>
      </c>
      <c r="H1534" s="53">
        <f>VLOOKUP(Cust_Ref,customerType,2,TRUE)</f>
        <v>44061</v>
      </c>
    </row>
    <row r="1535" spans="1:8" x14ac:dyDescent="0.25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  <c r="G1535" s="47" t="str">
        <f t="shared" si="23"/>
        <v>2312.7</v>
      </c>
      <c r="H1535" s="53">
        <f>VLOOKUP(Cust_Ref,customerType,2,TRUE)</f>
        <v>44096</v>
      </c>
    </row>
    <row r="1536" spans="1:8" x14ac:dyDescent="0.25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  <c r="G1536" s="47" t="str">
        <f t="shared" si="23"/>
        <v>0</v>
      </c>
      <c r="H1536" s="53">
        <f>VLOOKUP(Cust_Ref,customerType,2,TRUE)</f>
        <v>44096</v>
      </c>
    </row>
    <row r="1537" spans="1:8" x14ac:dyDescent="0.25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  <c r="G1537" s="47" t="str">
        <f t="shared" si="23"/>
        <v>0</v>
      </c>
      <c r="H1537" s="53">
        <f>VLOOKUP(Cust_Ref,customerType,2,TRUE)</f>
        <v>44096</v>
      </c>
    </row>
    <row r="1538" spans="1:8" x14ac:dyDescent="0.25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  <c r="G1538" s="47" t="str">
        <f t="shared" si="23"/>
        <v>5087</v>
      </c>
      <c r="H1538" s="53">
        <f>VLOOKUP(Cust_Ref,customerType,2,TRUE)</f>
        <v>44096</v>
      </c>
    </row>
    <row r="1539" spans="1:8" x14ac:dyDescent="0.25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  <c r="G1539" s="47" t="str">
        <f t="shared" ref="G1539:G1602" si="24">TRIM(VALUE(F1539))</f>
        <v>2850</v>
      </c>
      <c r="H1539" s="53">
        <f>VLOOKUP(Cust_Ref,customerType,2,TRUE)</f>
        <v>44096</v>
      </c>
    </row>
    <row r="1540" spans="1:8" x14ac:dyDescent="0.25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  <c r="G1540" s="47" t="str">
        <f t="shared" si="24"/>
        <v>0</v>
      </c>
      <c r="H1540" s="53">
        <f>VLOOKUP(Cust_Ref,customerType,2,TRUE)</f>
        <v>44096</v>
      </c>
    </row>
    <row r="1541" spans="1:8" x14ac:dyDescent="0.25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  <c r="G1541" s="47" t="str">
        <f t="shared" si="24"/>
        <v>3410.09</v>
      </c>
      <c r="H1541" s="53">
        <f>VLOOKUP(Cust_Ref,customerType,2,TRUE)</f>
        <v>44062</v>
      </c>
    </row>
    <row r="1542" spans="1:8" x14ac:dyDescent="0.25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  <c r="G1542" s="47" t="str">
        <f t="shared" si="24"/>
        <v>2059</v>
      </c>
      <c r="H1542" s="53">
        <f>VLOOKUP(Cust_Ref,customerType,2,TRUE)</f>
        <v>44062</v>
      </c>
    </row>
    <row r="1543" spans="1:8" x14ac:dyDescent="0.25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  <c r="G1543" s="47" t="str">
        <f t="shared" si="24"/>
        <v>0</v>
      </c>
      <c r="H1543" s="53">
        <f>VLOOKUP(Cust_Ref,customerType,2,TRUE)</f>
        <v>44062</v>
      </c>
    </row>
    <row r="1544" spans="1:8" x14ac:dyDescent="0.25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  <c r="G1544" s="47" t="str">
        <f t="shared" si="24"/>
        <v>5228</v>
      </c>
      <c r="H1544" s="53">
        <f>VLOOKUP(Cust_Ref,customerType,2,TRUE)</f>
        <v>44096</v>
      </c>
    </row>
    <row r="1545" spans="1:8" x14ac:dyDescent="0.25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  <c r="G1545" s="47" t="str">
        <f t="shared" si="24"/>
        <v>26</v>
      </c>
      <c r="H1545" s="53">
        <f>VLOOKUP(Cust_Ref,customerType,2,TRUE)</f>
        <v>44096</v>
      </c>
    </row>
    <row r="1546" spans="1:8" x14ac:dyDescent="0.25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  <c r="G1546" s="47" t="str">
        <f t="shared" si="24"/>
        <v>0</v>
      </c>
      <c r="H1546" s="53">
        <f>VLOOKUP(Cust_Ref,customerType,2,TRUE)</f>
        <v>44096</v>
      </c>
    </row>
    <row r="1547" spans="1:8" x14ac:dyDescent="0.25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  <c r="G1547" s="47" t="str">
        <f t="shared" si="24"/>
        <v>5639.75</v>
      </c>
      <c r="H1547" s="53">
        <f>VLOOKUP(Cust_Ref,customerType,2,TRUE)</f>
        <v>44061</v>
      </c>
    </row>
    <row r="1548" spans="1:8" x14ac:dyDescent="0.25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  <c r="G1548" s="47" t="str">
        <f t="shared" si="24"/>
        <v>1487</v>
      </c>
      <c r="H1548" s="53">
        <f>VLOOKUP(Cust_Ref,customerType,2,TRUE)</f>
        <v>44061</v>
      </c>
    </row>
    <row r="1549" spans="1:8" x14ac:dyDescent="0.25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  <c r="G1549" s="47" t="str">
        <f t="shared" si="24"/>
        <v>0</v>
      </c>
      <c r="H1549" s="53">
        <f>VLOOKUP(Cust_Ref,customerType,2,TRUE)</f>
        <v>44061</v>
      </c>
    </row>
    <row r="1550" spans="1:8" x14ac:dyDescent="0.25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  <c r="G1550" s="47" t="str">
        <f t="shared" si="24"/>
        <v>4675</v>
      </c>
      <c r="H1550" s="53">
        <f>VLOOKUP(Cust_Ref,customerType,2,TRUE)</f>
        <v>44074</v>
      </c>
    </row>
    <row r="1551" spans="1:8" x14ac:dyDescent="0.25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  <c r="G1551" s="47" t="str">
        <f t="shared" si="24"/>
        <v>789</v>
      </c>
      <c r="H1551" s="53">
        <f>VLOOKUP(Cust_Ref,customerType,2,TRUE)</f>
        <v>44074</v>
      </c>
    </row>
    <row r="1552" spans="1:8" x14ac:dyDescent="0.25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  <c r="G1552" s="47" t="str">
        <f t="shared" si="24"/>
        <v>0</v>
      </c>
      <c r="H1552" s="53">
        <f>VLOOKUP(Cust_Ref,customerType,2,TRUE)</f>
        <v>44074</v>
      </c>
    </row>
    <row r="1553" spans="1:8" x14ac:dyDescent="0.25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  <c r="G1553" s="47" t="str">
        <f t="shared" si="24"/>
        <v>8146.15</v>
      </c>
      <c r="H1553" s="53">
        <f>VLOOKUP(Cust_Ref,customerType,2,TRUE)</f>
        <v>44088</v>
      </c>
    </row>
    <row r="1554" spans="1:8" x14ac:dyDescent="0.25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  <c r="G1554" s="47" t="str">
        <f t="shared" si="24"/>
        <v>2765</v>
      </c>
      <c r="H1554" s="53">
        <f>VLOOKUP(Cust_Ref,customerType,2,TRUE)</f>
        <v>44088</v>
      </c>
    </row>
    <row r="1555" spans="1:8" x14ac:dyDescent="0.25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  <c r="G1555" s="47" t="str">
        <f t="shared" si="24"/>
        <v>0</v>
      </c>
      <c r="H1555" s="53">
        <f>VLOOKUP(Cust_Ref,customerType,2,TRUE)</f>
        <v>44088</v>
      </c>
    </row>
    <row r="1556" spans="1:8" x14ac:dyDescent="0.25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  <c r="G1556" s="47" t="str">
        <f t="shared" si="24"/>
        <v>4332.69</v>
      </c>
      <c r="H1556" s="53">
        <f>VLOOKUP(Cust_Ref,customerType,2,TRUE)</f>
        <v>44089</v>
      </c>
    </row>
    <row r="1557" spans="1:8" x14ac:dyDescent="0.25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  <c r="G1557" s="47" t="str">
        <f t="shared" si="24"/>
        <v>0</v>
      </c>
      <c r="H1557" s="53">
        <f>VLOOKUP(Cust_Ref,customerType,2,TRUE)</f>
        <v>44089</v>
      </c>
    </row>
    <row r="1558" spans="1:8" x14ac:dyDescent="0.25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  <c r="G1558" s="47" t="str">
        <f t="shared" si="24"/>
        <v>0</v>
      </c>
      <c r="H1558" s="53">
        <f>VLOOKUP(Cust_Ref,customerType,2,TRUE)</f>
        <v>44089</v>
      </c>
    </row>
    <row r="1559" spans="1:8" x14ac:dyDescent="0.25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  <c r="G1559" s="47" t="str">
        <f t="shared" si="24"/>
        <v>8694</v>
      </c>
      <c r="H1559" s="53">
        <f>VLOOKUP(Cust_Ref,customerType,2,TRUE)</f>
        <v>44088</v>
      </c>
    </row>
    <row r="1560" spans="1:8" x14ac:dyDescent="0.25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  <c r="G1560" s="47" t="str">
        <f t="shared" si="24"/>
        <v>2684</v>
      </c>
      <c r="H1560" s="53">
        <f>VLOOKUP(Cust_Ref,customerType,2,TRUE)</f>
        <v>44088</v>
      </c>
    </row>
    <row r="1561" spans="1:8" x14ac:dyDescent="0.25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  <c r="G1561" s="47" t="str">
        <f t="shared" si="24"/>
        <v>0</v>
      </c>
      <c r="H1561" s="53">
        <f>VLOOKUP(Cust_Ref,customerType,2,TRUE)</f>
        <v>44088</v>
      </c>
    </row>
    <row r="1562" spans="1:8" x14ac:dyDescent="0.25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  <c r="G1562" s="47" t="str">
        <f t="shared" si="24"/>
        <v>4728.5</v>
      </c>
      <c r="H1562" s="53">
        <f>VLOOKUP(Cust_Ref,customerType,2,TRUE)</f>
        <v>44083</v>
      </c>
    </row>
    <row r="1563" spans="1:8" x14ac:dyDescent="0.25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  <c r="G1563" s="47" t="str">
        <f t="shared" si="24"/>
        <v>1960</v>
      </c>
      <c r="H1563" s="53">
        <f>VLOOKUP(Cust_Ref,customerType,2,TRUE)</f>
        <v>44083</v>
      </c>
    </row>
    <row r="1564" spans="1:8" x14ac:dyDescent="0.25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  <c r="G1564" s="47" t="str">
        <f t="shared" si="24"/>
        <v>0</v>
      </c>
      <c r="H1564" s="53">
        <f>VLOOKUP(Cust_Ref,customerType,2,TRUE)</f>
        <v>44083</v>
      </c>
    </row>
    <row r="1565" spans="1:8" x14ac:dyDescent="0.25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  <c r="G1565" s="47" t="str">
        <f t="shared" si="24"/>
        <v>1348.11</v>
      </c>
      <c r="H1565" s="53">
        <f>VLOOKUP(Cust_Ref,customerType,2,TRUE)</f>
        <v>44077</v>
      </c>
    </row>
    <row r="1566" spans="1:8" x14ac:dyDescent="0.25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  <c r="G1566" s="47" t="str">
        <f t="shared" si="24"/>
        <v>559</v>
      </c>
      <c r="H1566" s="53">
        <f>VLOOKUP(Cust_Ref,customerType,2,TRUE)</f>
        <v>44077</v>
      </c>
    </row>
    <row r="1567" spans="1:8" x14ac:dyDescent="0.25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  <c r="G1567" s="47" t="str">
        <f t="shared" si="24"/>
        <v>0</v>
      </c>
      <c r="H1567" s="53">
        <f>VLOOKUP(Cust_Ref,customerType,2,TRUE)</f>
        <v>44077</v>
      </c>
    </row>
    <row r="1568" spans="1:8" x14ac:dyDescent="0.25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  <c r="G1568" s="47" t="str">
        <f t="shared" si="24"/>
        <v>256.7</v>
      </c>
      <c r="H1568" s="53">
        <f>VLOOKUP(Cust_Ref,customerType,2,TRUE)</f>
        <v>44076</v>
      </c>
    </row>
    <row r="1569" spans="1:8" x14ac:dyDescent="0.25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  <c r="G1569" s="47" t="str">
        <f t="shared" si="24"/>
        <v>0</v>
      </c>
      <c r="H1569" s="53">
        <f>VLOOKUP(Cust_Ref,customerType,2,TRUE)</f>
        <v>44076</v>
      </c>
    </row>
    <row r="1570" spans="1:8" x14ac:dyDescent="0.25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  <c r="G1570" s="47" t="str">
        <f t="shared" si="24"/>
        <v>0</v>
      </c>
      <c r="H1570" s="53">
        <f>VLOOKUP(Cust_Ref,customerType,2,TRUE)</f>
        <v>44076</v>
      </c>
    </row>
    <row r="1571" spans="1:8" x14ac:dyDescent="0.25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  <c r="G1571" s="47" t="str">
        <f t="shared" si="24"/>
        <v>125.4</v>
      </c>
      <c r="H1571" s="53">
        <f>VLOOKUP(Cust_Ref,customerType,2,TRUE)</f>
        <v>44068</v>
      </c>
    </row>
    <row r="1572" spans="1:8" x14ac:dyDescent="0.25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  <c r="G1572" s="47" t="str">
        <f t="shared" si="24"/>
        <v>0</v>
      </c>
      <c r="H1572" s="53">
        <f>VLOOKUP(Cust_Ref,customerType,2,TRUE)</f>
        <v>44068</v>
      </c>
    </row>
    <row r="1573" spans="1:8" x14ac:dyDescent="0.25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  <c r="G1573" s="47" t="str">
        <f t="shared" si="24"/>
        <v>0</v>
      </c>
      <c r="H1573" s="53">
        <f>VLOOKUP(Cust_Ref,customerType,2,TRUE)</f>
        <v>44068</v>
      </c>
    </row>
    <row r="1574" spans="1:8" x14ac:dyDescent="0.25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  <c r="G1574" s="47" t="str">
        <f t="shared" si="24"/>
        <v>5040</v>
      </c>
      <c r="H1574" s="53">
        <f>VLOOKUP(Cust_Ref,customerType,2,TRUE)</f>
        <v>44068</v>
      </c>
    </row>
    <row r="1575" spans="1:8" x14ac:dyDescent="0.25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  <c r="G1575" s="47" t="str">
        <f t="shared" si="24"/>
        <v>923</v>
      </c>
      <c r="H1575" s="53">
        <f>VLOOKUP(Cust_Ref,customerType,2,TRUE)</f>
        <v>44068</v>
      </c>
    </row>
    <row r="1576" spans="1:8" x14ac:dyDescent="0.25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  <c r="G1576" s="47" t="str">
        <f t="shared" si="24"/>
        <v>0</v>
      </c>
      <c r="H1576" s="53">
        <f>VLOOKUP(Cust_Ref,customerType,2,TRUE)</f>
        <v>44068</v>
      </c>
    </row>
    <row r="1577" spans="1:8" x14ac:dyDescent="0.25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  <c r="G1577" s="47" t="str">
        <f t="shared" si="24"/>
        <v>4750</v>
      </c>
      <c r="H1577" s="53">
        <f>VLOOKUP(Cust_Ref,customerType,2,TRUE)</f>
        <v>44089</v>
      </c>
    </row>
    <row r="1578" spans="1:8" x14ac:dyDescent="0.25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  <c r="G1578" s="47" t="str">
        <f t="shared" si="24"/>
        <v>850</v>
      </c>
      <c r="H1578" s="53">
        <f>VLOOKUP(Cust_Ref,customerType,2,TRUE)</f>
        <v>44089</v>
      </c>
    </row>
    <row r="1579" spans="1:8" x14ac:dyDescent="0.25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  <c r="G1579" s="47" t="str">
        <f t="shared" si="24"/>
        <v>0</v>
      </c>
      <c r="H1579" s="53">
        <f>VLOOKUP(Cust_Ref,customerType,2,TRUE)</f>
        <v>44089</v>
      </c>
    </row>
    <row r="1580" spans="1:8" x14ac:dyDescent="0.25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  <c r="G1580" s="47" t="str">
        <f t="shared" si="24"/>
        <v>2661</v>
      </c>
      <c r="H1580" s="53">
        <f>VLOOKUP(Cust_Ref,customerType,2,TRUE)</f>
        <v>44084</v>
      </c>
    </row>
    <row r="1581" spans="1:8" x14ac:dyDescent="0.25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  <c r="G1581" s="47" t="str">
        <f t="shared" si="24"/>
        <v>0</v>
      </c>
      <c r="H1581" s="53">
        <f>VLOOKUP(Cust_Ref,customerType,2,TRUE)</f>
        <v>44084</v>
      </c>
    </row>
    <row r="1582" spans="1:8" x14ac:dyDescent="0.25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  <c r="G1582" s="47" t="str">
        <f t="shared" si="24"/>
        <v>0</v>
      </c>
      <c r="H1582" s="53">
        <f>VLOOKUP(Cust_Ref,customerType,2,TRUE)</f>
        <v>44084</v>
      </c>
    </row>
    <row r="1583" spans="1:8" x14ac:dyDescent="0.25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  <c r="G1583" s="47" t="str">
        <f t="shared" si="24"/>
        <v>2410.48</v>
      </c>
      <c r="H1583" s="53">
        <f>VLOOKUP(Cust_Ref,customerType,2,TRUE)</f>
        <v>44109</v>
      </c>
    </row>
    <row r="1584" spans="1:8" x14ac:dyDescent="0.25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  <c r="G1584" s="47" t="str">
        <f t="shared" si="24"/>
        <v>0</v>
      </c>
      <c r="H1584" s="53">
        <f>VLOOKUP(Cust_Ref,customerType,2,TRUE)</f>
        <v>44109</v>
      </c>
    </row>
    <row r="1585" spans="1:8" x14ac:dyDescent="0.25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  <c r="G1585" s="47" t="str">
        <f t="shared" si="24"/>
        <v>0</v>
      </c>
      <c r="H1585" s="53">
        <f>VLOOKUP(Cust_Ref,customerType,2,TRUE)</f>
        <v>44109</v>
      </c>
    </row>
    <row r="1586" spans="1:8" x14ac:dyDescent="0.25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  <c r="G1586" s="47" t="str">
        <f t="shared" si="24"/>
        <v>5343.55</v>
      </c>
      <c r="H1586" s="53">
        <f>VLOOKUP(Cust_Ref,customerType,2,TRUE)</f>
        <v>44109</v>
      </c>
    </row>
    <row r="1587" spans="1:8" x14ac:dyDescent="0.25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  <c r="G1587" s="47" t="str">
        <f t="shared" si="24"/>
        <v>0</v>
      </c>
      <c r="H1587" s="53">
        <f>VLOOKUP(Cust_Ref,customerType,2,TRUE)</f>
        <v>44109</v>
      </c>
    </row>
    <row r="1588" spans="1:8" x14ac:dyDescent="0.25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  <c r="G1588" s="47" t="str">
        <f t="shared" si="24"/>
        <v>0</v>
      </c>
      <c r="H1588" s="53">
        <f>VLOOKUP(Cust_Ref,customerType,2,TRUE)</f>
        <v>44109</v>
      </c>
    </row>
    <row r="1589" spans="1:8" x14ac:dyDescent="0.25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  <c r="G1589" s="47" t="str">
        <f t="shared" si="24"/>
        <v>169</v>
      </c>
      <c r="H1589" s="53">
        <f>VLOOKUP(Cust_Ref,customerType,2,TRUE)</f>
        <v>44068</v>
      </c>
    </row>
    <row r="1590" spans="1:8" x14ac:dyDescent="0.25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  <c r="G1590" s="47" t="str">
        <f t="shared" si="24"/>
        <v>0</v>
      </c>
      <c r="H1590" s="53">
        <f>VLOOKUP(Cust_Ref,customerType,2,TRUE)</f>
        <v>44068</v>
      </c>
    </row>
    <row r="1591" spans="1:8" x14ac:dyDescent="0.25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  <c r="G1591" s="47" t="str">
        <f t="shared" si="24"/>
        <v>0</v>
      </c>
      <c r="H1591" s="53">
        <f>VLOOKUP(Cust_Ref,customerType,2,TRUE)</f>
        <v>44068</v>
      </c>
    </row>
    <row r="1592" spans="1:8" x14ac:dyDescent="0.25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  <c r="G1592" s="47" t="str">
        <f t="shared" si="24"/>
        <v>8694</v>
      </c>
      <c r="H1592" s="53">
        <f>VLOOKUP(Cust_Ref,customerType,2,TRUE)</f>
        <v>44054</v>
      </c>
    </row>
    <row r="1593" spans="1:8" x14ac:dyDescent="0.25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  <c r="G1593" s="47" t="str">
        <f t="shared" si="24"/>
        <v>366</v>
      </c>
      <c r="H1593" s="53">
        <f>VLOOKUP(Cust_Ref,customerType,2,TRUE)</f>
        <v>44054</v>
      </c>
    </row>
    <row r="1594" spans="1:8" x14ac:dyDescent="0.25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  <c r="G1594" s="47" t="str">
        <f t="shared" si="24"/>
        <v>0</v>
      </c>
      <c r="H1594" s="53">
        <f>VLOOKUP(Cust_Ref,customerType,2,TRUE)</f>
        <v>44054</v>
      </c>
    </row>
    <row r="1595" spans="1:8" x14ac:dyDescent="0.25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  <c r="G1595" s="47" t="str">
        <f t="shared" si="24"/>
        <v>1111</v>
      </c>
      <c r="H1595" s="53">
        <f>VLOOKUP(Cust_Ref,customerType,2,TRUE)</f>
        <v>44096</v>
      </c>
    </row>
    <row r="1596" spans="1:8" x14ac:dyDescent="0.25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  <c r="G1596" s="47" t="str">
        <f t="shared" si="24"/>
        <v>0</v>
      </c>
      <c r="H1596" s="53">
        <f>VLOOKUP(Cust_Ref,customerType,2,TRUE)</f>
        <v>44096</v>
      </c>
    </row>
    <row r="1597" spans="1:8" x14ac:dyDescent="0.25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  <c r="G1597" s="47" t="str">
        <f t="shared" si="24"/>
        <v>0</v>
      </c>
      <c r="H1597" s="53">
        <f>VLOOKUP(Cust_Ref,customerType,2,TRUE)</f>
        <v>44096</v>
      </c>
    </row>
    <row r="1598" spans="1:8" x14ac:dyDescent="0.25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  <c r="G1598" s="47" t="str">
        <f t="shared" si="24"/>
        <v>152.9</v>
      </c>
      <c r="H1598" s="53">
        <f>VLOOKUP(Cust_Ref,customerType,2,TRUE)</f>
        <v>44102</v>
      </c>
    </row>
    <row r="1599" spans="1:8" x14ac:dyDescent="0.25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  <c r="G1599" s="47" t="str">
        <f t="shared" si="24"/>
        <v>0</v>
      </c>
      <c r="H1599" s="53">
        <f>VLOOKUP(Cust_Ref,customerType,2,TRUE)</f>
        <v>44102</v>
      </c>
    </row>
    <row r="1600" spans="1:8" x14ac:dyDescent="0.25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  <c r="G1600" s="47" t="str">
        <f t="shared" si="24"/>
        <v>0</v>
      </c>
      <c r="H1600" s="53">
        <f>VLOOKUP(Cust_Ref,customerType,2,TRUE)</f>
        <v>44102</v>
      </c>
    </row>
    <row r="1601" spans="1:8" x14ac:dyDescent="0.25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  <c r="G1601" s="47" t="str">
        <f t="shared" si="24"/>
        <v>241.88</v>
      </c>
      <c r="H1601" s="53">
        <f>VLOOKUP(Cust_Ref,customerType,2,TRUE)</f>
        <v>44089</v>
      </c>
    </row>
    <row r="1602" spans="1:8" x14ac:dyDescent="0.25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  <c r="G1602" s="47" t="str">
        <f t="shared" si="24"/>
        <v>0</v>
      </c>
      <c r="H1602" s="53">
        <f>VLOOKUP(Cust_Ref,customerType,2,TRUE)</f>
        <v>44089</v>
      </c>
    </row>
    <row r="1603" spans="1:8" x14ac:dyDescent="0.25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  <c r="G1603" s="47" t="str">
        <f t="shared" ref="G1603:G1666" si="25">TRIM(VALUE(F1603))</f>
        <v>0</v>
      </c>
      <c r="H1603" s="53">
        <f>VLOOKUP(Cust_Ref,customerType,2,TRUE)</f>
        <v>44089</v>
      </c>
    </row>
    <row r="1604" spans="1:8" x14ac:dyDescent="0.25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  <c r="G1604" s="47" t="str">
        <f t="shared" si="25"/>
        <v>2262.51</v>
      </c>
      <c r="H1604" s="53">
        <f>VLOOKUP(Cust_Ref,customerType,2,TRUE)</f>
        <v>44089</v>
      </c>
    </row>
    <row r="1605" spans="1:8" x14ac:dyDescent="0.25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  <c r="G1605" s="47" t="str">
        <f t="shared" si="25"/>
        <v>118</v>
      </c>
      <c r="H1605" s="53">
        <f>VLOOKUP(Cust_Ref,customerType,2,TRUE)</f>
        <v>44089</v>
      </c>
    </row>
    <row r="1606" spans="1:8" x14ac:dyDescent="0.25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  <c r="G1606" s="47" t="str">
        <f t="shared" si="25"/>
        <v>0</v>
      </c>
      <c r="H1606" s="53">
        <f>VLOOKUP(Cust_Ref,customerType,2,TRUE)</f>
        <v>44089</v>
      </c>
    </row>
    <row r="1607" spans="1:8" x14ac:dyDescent="0.25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  <c r="G1607" s="47" t="str">
        <f t="shared" si="25"/>
        <v>160.95</v>
      </c>
      <c r="H1607" s="53">
        <f>VLOOKUP(Cust_Ref,customerType,2,TRUE)</f>
        <v>44075</v>
      </c>
    </row>
    <row r="1608" spans="1:8" x14ac:dyDescent="0.25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  <c r="G1608" s="47" t="str">
        <f t="shared" si="25"/>
        <v>1716</v>
      </c>
      <c r="H1608" s="53">
        <f>VLOOKUP(Cust_Ref,customerType,2,TRUE)</f>
        <v>44075</v>
      </c>
    </row>
    <row r="1609" spans="1:8" x14ac:dyDescent="0.25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  <c r="G1609" s="47" t="str">
        <f t="shared" si="25"/>
        <v>0</v>
      </c>
      <c r="H1609" s="53">
        <f>VLOOKUP(Cust_Ref,customerType,2,TRUE)</f>
        <v>44075</v>
      </c>
    </row>
    <row r="1610" spans="1:8" x14ac:dyDescent="0.25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  <c r="G1610" s="47" t="str">
        <f t="shared" si="25"/>
        <v>250</v>
      </c>
      <c r="H1610" s="53">
        <f>VLOOKUP(Cust_Ref,customerType,2,TRUE)</f>
        <v>44069</v>
      </c>
    </row>
    <row r="1611" spans="1:8" x14ac:dyDescent="0.25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  <c r="G1611" s="47" t="str">
        <f t="shared" si="25"/>
        <v>0</v>
      </c>
      <c r="H1611" s="53">
        <f>VLOOKUP(Cust_Ref,customerType,2,TRUE)</f>
        <v>44069</v>
      </c>
    </row>
    <row r="1612" spans="1:8" x14ac:dyDescent="0.25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  <c r="G1612" s="47" t="str">
        <f t="shared" si="25"/>
        <v>0</v>
      </c>
      <c r="H1612" s="53">
        <f>VLOOKUP(Cust_Ref,customerType,2,TRUE)</f>
        <v>44069</v>
      </c>
    </row>
    <row r="1613" spans="1:8" x14ac:dyDescent="0.25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  <c r="G1613" s="47" t="str">
        <f t="shared" si="25"/>
        <v>5302.75</v>
      </c>
      <c r="H1613" s="53">
        <f>VLOOKUP(Cust_Ref,customerType,2,TRUE)</f>
        <v>44062</v>
      </c>
    </row>
    <row r="1614" spans="1:8" x14ac:dyDescent="0.25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  <c r="G1614" s="47" t="str">
        <f t="shared" si="25"/>
        <v>2696</v>
      </c>
      <c r="H1614" s="53">
        <f>VLOOKUP(Cust_Ref,customerType,2,TRUE)</f>
        <v>44062</v>
      </c>
    </row>
    <row r="1615" spans="1:8" x14ac:dyDescent="0.25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  <c r="G1615" s="47" t="str">
        <f t="shared" si="25"/>
        <v>0</v>
      </c>
      <c r="H1615" s="53">
        <f>VLOOKUP(Cust_Ref,customerType,2,TRUE)</f>
        <v>44062</v>
      </c>
    </row>
    <row r="1616" spans="1:8" x14ac:dyDescent="0.25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  <c r="G1616" s="47" t="str">
        <f t="shared" si="25"/>
        <v>4862.82</v>
      </c>
      <c r="H1616" s="53">
        <f>VLOOKUP(Cust_Ref,customerType,2,TRUE)</f>
        <v>44062</v>
      </c>
    </row>
    <row r="1617" spans="1:8" x14ac:dyDescent="0.25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  <c r="G1617" s="47" t="str">
        <f t="shared" si="25"/>
        <v>855</v>
      </c>
      <c r="H1617" s="53">
        <f>VLOOKUP(Cust_Ref,customerType,2,TRUE)</f>
        <v>44062</v>
      </c>
    </row>
    <row r="1618" spans="1:8" x14ac:dyDescent="0.25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  <c r="G1618" s="47" t="str">
        <f t="shared" si="25"/>
        <v>0</v>
      </c>
      <c r="H1618" s="53">
        <f>VLOOKUP(Cust_Ref,customerType,2,TRUE)</f>
        <v>44062</v>
      </c>
    </row>
    <row r="1619" spans="1:8" x14ac:dyDescent="0.25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  <c r="G1619" s="47" t="str">
        <f t="shared" si="25"/>
        <v>1000</v>
      </c>
      <c r="H1619" s="53">
        <f>VLOOKUP(Cust_Ref,customerType,2,TRUE)</f>
        <v>44069</v>
      </c>
    </row>
    <row r="1620" spans="1:8" x14ac:dyDescent="0.25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  <c r="G1620" s="47" t="str">
        <f t="shared" si="25"/>
        <v>0</v>
      </c>
      <c r="H1620" s="53">
        <f>VLOOKUP(Cust_Ref,customerType,2,TRUE)</f>
        <v>44069</v>
      </c>
    </row>
    <row r="1621" spans="1:8" x14ac:dyDescent="0.25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  <c r="G1621" s="47" t="str">
        <f t="shared" si="25"/>
        <v>0</v>
      </c>
      <c r="H1621" s="53">
        <f>VLOOKUP(Cust_Ref,customerType,2,TRUE)</f>
        <v>44069</v>
      </c>
    </row>
    <row r="1622" spans="1:8" x14ac:dyDescent="0.25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  <c r="G1622" s="47" t="str">
        <f t="shared" si="25"/>
        <v>4675</v>
      </c>
      <c r="H1622" s="53">
        <f>VLOOKUP(Cust_Ref,customerType,2,TRUE)</f>
        <v>44089</v>
      </c>
    </row>
    <row r="1623" spans="1:8" x14ac:dyDescent="0.25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  <c r="G1623" s="47" t="str">
        <f t="shared" si="25"/>
        <v>2109</v>
      </c>
      <c r="H1623" s="53">
        <f>VLOOKUP(Cust_Ref,customerType,2,TRUE)</f>
        <v>44089</v>
      </c>
    </row>
    <row r="1624" spans="1:8" x14ac:dyDescent="0.25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  <c r="G1624" s="47" t="str">
        <f t="shared" si="25"/>
        <v>0</v>
      </c>
      <c r="H1624" s="53">
        <f>VLOOKUP(Cust_Ref,customerType,2,TRUE)</f>
        <v>44089</v>
      </c>
    </row>
    <row r="1625" spans="1:8" x14ac:dyDescent="0.25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  <c r="G1625" s="47" t="str">
        <f t="shared" si="25"/>
        <v>2274.77</v>
      </c>
      <c r="H1625" s="53">
        <f>VLOOKUP(Cust_Ref,customerType,2,TRUE)</f>
        <v>44096</v>
      </c>
    </row>
    <row r="1626" spans="1:8" x14ac:dyDescent="0.25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  <c r="G1626" s="47" t="str">
        <f t="shared" si="25"/>
        <v>958</v>
      </c>
      <c r="H1626" s="53">
        <f>VLOOKUP(Cust_Ref,customerType,2,TRUE)</f>
        <v>44096</v>
      </c>
    </row>
    <row r="1627" spans="1:8" x14ac:dyDescent="0.25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  <c r="G1627" s="47" t="str">
        <f t="shared" si="25"/>
        <v>0</v>
      </c>
      <c r="H1627" s="53">
        <f>VLOOKUP(Cust_Ref,customerType,2,TRUE)</f>
        <v>44096</v>
      </c>
    </row>
    <row r="1628" spans="1:8" x14ac:dyDescent="0.25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  <c r="G1628" s="47" t="str">
        <f t="shared" si="25"/>
        <v>1688.95</v>
      </c>
      <c r="H1628" s="53">
        <f>VLOOKUP(Cust_Ref,customerType,2,TRUE)</f>
        <v>44078</v>
      </c>
    </row>
    <row r="1629" spans="1:8" x14ac:dyDescent="0.25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  <c r="G1629" s="47" t="str">
        <f t="shared" si="25"/>
        <v>0</v>
      </c>
      <c r="H1629" s="53">
        <f>VLOOKUP(Cust_Ref,customerType,2,TRUE)</f>
        <v>44078</v>
      </c>
    </row>
    <row r="1630" spans="1:8" x14ac:dyDescent="0.25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  <c r="G1630" s="47" t="str">
        <f t="shared" si="25"/>
        <v>0</v>
      </c>
      <c r="H1630" s="53">
        <f>VLOOKUP(Cust_Ref,customerType,2,TRUE)</f>
        <v>44078</v>
      </c>
    </row>
    <row r="1631" spans="1:8" x14ac:dyDescent="0.25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  <c r="G1631" s="47" t="str">
        <f t="shared" si="25"/>
        <v>5039</v>
      </c>
      <c r="H1631" s="53">
        <f>VLOOKUP(Cust_Ref,customerType,2,TRUE)</f>
        <v>44109</v>
      </c>
    </row>
    <row r="1632" spans="1:8" x14ac:dyDescent="0.25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  <c r="G1632" s="47" t="str">
        <f t="shared" si="25"/>
        <v>0</v>
      </c>
      <c r="H1632" s="53">
        <f>VLOOKUP(Cust_Ref,customerType,2,TRUE)</f>
        <v>44109</v>
      </c>
    </row>
    <row r="1633" spans="1:8" x14ac:dyDescent="0.25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  <c r="G1633" s="47" t="str">
        <f t="shared" si="25"/>
        <v>0</v>
      </c>
      <c r="H1633" s="53">
        <f>VLOOKUP(Cust_Ref,customerType,2,TRUE)</f>
        <v>44109</v>
      </c>
    </row>
    <row r="1634" spans="1:8" x14ac:dyDescent="0.25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  <c r="G1634" s="47" t="str">
        <f t="shared" si="25"/>
        <v>4552.11</v>
      </c>
      <c r="H1634" s="53">
        <f>VLOOKUP(Cust_Ref,customerType,2,TRUE)</f>
        <v>44047</v>
      </c>
    </row>
    <row r="1635" spans="1:8" x14ac:dyDescent="0.25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  <c r="G1635" s="47" t="str">
        <f t="shared" si="25"/>
        <v>2919</v>
      </c>
      <c r="H1635" s="53">
        <f>VLOOKUP(Cust_Ref,customerType,2,TRUE)</f>
        <v>44047</v>
      </c>
    </row>
    <row r="1636" spans="1:8" x14ac:dyDescent="0.25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  <c r="G1636" s="47" t="str">
        <f t="shared" si="25"/>
        <v>0</v>
      </c>
      <c r="H1636" s="53">
        <f>VLOOKUP(Cust_Ref,customerType,2,TRUE)</f>
        <v>44047</v>
      </c>
    </row>
    <row r="1637" spans="1:8" x14ac:dyDescent="0.25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  <c r="G1637" s="47" t="str">
        <f t="shared" si="25"/>
        <v>10461.05</v>
      </c>
      <c r="H1637" s="53">
        <f>VLOOKUP(Cust_Ref,customerType,2,TRUE)</f>
        <v>44057</v>
      </c>
    </row>
    <row r="1638" spans="1:8" x14ac:dyDescent="0.25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  <c r="G1638" s="47" t="str">
        <f t="shared" si="25"/>
        <v>2648</v>
      </c>
      <c r="H1638" s="53">
        <f>VLOOKUP(Cust_Ref,customerType,2,TRUE)</f>
        <v>44057</v>
      </c>
    </row>
    <row r="1639" spans="1:8" x14ac:dyDescent="0.25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  <c r="G1639" s="47" t="str">
        <f t="shared" si="25"/>
        <v>0</v>
      </c>
      <c r="H1639" s="53">
        <f>VLOOKUP(Cust_Ref,customerType,2,TRUE)</f>
        <v>44057</v>
      </c>
    </row>
    <row r="1640" spans="1:8" x14ac:dyDescent="0.25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  <c r="G1640" s="47" t="str">
        <f t="shared" si="25"/>
        <v>4981</v>
      </c>
      <c r="H1640" s="53">
        <f>VLOOKUP(Cust_Ref,customerType,2,TRUE)</f>
        <v>44090</v>
      </c>
    </row>
    <row r="1641" spans="1:8" x14ac:dyDescent="0.25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  <c r="G1641" s="47" t="str">
        <f t="shared" si="25"/>
        <v>106</v>
      </c>
      <c r="H1641" s="53">
        <f>VLOOKUP(Cust_Ref,customerType,2,TRUE)</f>
        <v>44090</v>
      </c>
    </row>
    <row r="1642" spans="1:8" x14ac:dyDescent="0.25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  <c r="G1642" s="47" t="str">
        <f t="shared" si="25"/>
        <v>0</v>
      </c>
      <c r="H1642" s="53">
        <f>VLOOKUP(Cust_Ref,customerType,2,TRUE)</f>
        <v>44090</v>
      </c>
    </row>
    <row r="1643" spans="1:8" x14ac:dyDescent="0.25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  <c r="G1643" s="47" t="str">
        <f t="shared" si="25"/>
        <v>7097</v>
      </c>
      <c r="H1643" s="53">
        <f>VLOOKUP(Cust_Ref,customerType,2,TRUE)</f>
        <v>44054</v>
      </c>
    </row>
    <row r="1644" spans="1:8" x14ac:dyDescent="0.25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  <c r="G1644" s="47" t="str">
        <f t="shared" si="25"/>
        <v>197</v>
      </c>
      <c r="H1644" s="53">
        <f>VLOOKUP(Cust_Ref,customerType,2,TRUE)</f>
        <v>44054</v>
      </c>
    </row>
    <row r="1645" spans="1:8" x14ac:dyDescent="0.25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  <c r="G1645" s="47" t="str">
        <f t="shared" si="25"/>
        <v>0</v>
      </c>
      <c r="H1645" s="53">
        <f>VLOOKUP(Cust_Ref,customerType,2,TRUE)</f>
        <v>44054</v>
      </c>
    </row>
    <row r="1646" spans="1:8" x14ac:dyDescent="0.25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  <c r="G1646" s="47" t="str">
        <f t="shared" si="25"/>
        <v>5050.94</v>
      </c>
      <c r="H1646" s="53">
        <f>VLOOKUP(Cust_Ref,customerType,2,TRUE)</f>
        <v>44049</v>
      </c>
    </row>
    <row r="1647" spans="1:8" x14ac:dyDescent="0.25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  <c r="G1647" s="47" t="str">
        <f t="shared" si="25"/>
        <v>0</v>
      </c>
      <c r="H1647" s="53">
        <f>VLOOKUP(Cust_Ref,customerType,2,TRUE)</f>
        <v>44049</v>
      </c>
    </row>
    <row r="1648" spans="1:8" x14ac:dyDescent="0.25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  <c r="G1648" s="47" t="str">
        <f t="shared" si="25"/>
        <v>0</v>
      </c>
      <c r="H1648" s="53">
        <f>VLOOKUP(Cust_Ref,customerType,2,TRUE)</f>
        <v>44049</v>
      </c>
    </row>
    <row r="1649" spans="1:8" x14ac:dyDescent="0.25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  <c r="G1649" s="47" t="str">
        <f t="shared" si="25"/>
        <v>4582.75</v>
      </c>
      <c r="H1649" s="53">
        <f>VLOOKUP(Cust_Ref,customerType,2,TRUE)</f>
        <v>44103</v>
      </c>
    </row>
    <row r="1650" spans="1:8" x14ac:dyDescent="0.25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  <c r="G1650" s="47" t="str">
        <f t="shared" si="25"/>
        <v>2692</v>
      </c>
      <c r="H1650" s="53">
        <f>VLOOKUP(Cust_Ref,customerType,2,TRUE)</f>
        <v>44103</v>
      </c>
    </row>
    <row r="1651" spans="1:8" x14ac:dyDescent="0.25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  <c r="G1651" s="47" t="str">
        <f t="shared" si="25"/>
        <v>0</v>
      </c>
      <c r="H1651" s="53">
        <f>VLOOKUP(Cust_Ref,customerType,2,TRUE)</f>
        <v>44103</v>
      </c>
    </row>
    <row r="1652" spans="1:8" x14ac:dyDescent="0.25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  <c r="G1652" s="47" t="str">
        <f t="shared" si="25"/>
        <v>4935.14</v>
      </c>
      <c r="H1652" s="53">
        <f>VLOOKUP(Cust_Ref,customerType,2,TRUE)</f>
        <v>44075</v>
      </c>
    </row>
    <row r="1653" spans="1:8" x14ac:dyDescent="0.25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  <c r="G1653" s="47" t="str">
        <f t="shared" si="25"/>
        <v>1378</v>
      </c>
      <c r="H1653" s="53">
        <f>VLOOKUP(Cust_Ref,customerType,2,TRUE)</f>
        <v>44075</v>
      </c>
    </row>
    <row r="1654" spans="1:8" x14ac:dyDescent="0.25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  <c r="G1654" s="47" t="str">
        <f t="shared" si="25"/>
        <v>0</v>
      </c>
      <c r="H1654" s="53">
        <f>VLOOKUP(Cust_Ref,customerType,2,TRUE)</f>
        <v>44075</v>
      </c>
    </row>
    <row r="1655" spans="1:8" x14ac:dyDescent="0.25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  <c r="G1655" s="47" t="str">
        <f t="shared" si="25"/>
        <v>4888.14</v>
      </c>
      <c r="H1655" s="53">
        <f>VLOOKUP(Cust_Ref,customerType,2,TRUE)</f>
        <v>44089</v>
      </c>
    </row>
    <row r="1656" spans="1:8" x14ac:dyDescent="0.25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  <c r="G1656" s="47" t="str">
        <f t="shared" si="25"/>
        <v>1846</v>
      </c>
      <c r="H1656" s="53">
        <f>VLOOKUP(Cust_Ref,customerType,2,TRUE)</f>
        <v>44089</v>
      </c>
    </row>
    <row r="1657" spans="1:8" x14ac:dyDescent="0.25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  <c r="G1657" s="47" t="str">
        <f t="shared" si="25"/>
        <v>0</v>
      </c>
      <c r="H1657" s="53">
        <f>VLOOKUP(Cust_Ref,customerType,2,TRUE)</f>
        <v>44089</v>
      </c>
    </row>
    <row r="1658" spans="1:8" x14ac:dyDescent="0.25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  <c r="G1658" s="47" t="str">
        <f t="shared" si="25"/>
        <v>384.3</v>
      </c>
      <c r="H1658" s="53">
        <f>VLOOKUP(Cust_Ref,customerType,2,TRUE)</f>
        <v>44061</v>
      </c>
    </row>
    <row r="1659" spans="1:8" x14ac:dyDescent="0.25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  <c r="G1659" s="47" t="str">
        <f t="shared" si="25"/>
        <v>0</v>
      </c>
      <c r="H1659" s="53">
        <f>VLOOKUP(Cust_Ref,customerType,2,TRUE)</f>
        <v>44061</v>
      </c>
    </row>
    <row r="1660" spans="1:8" x14ac:dyDescent="0.25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  <c r="G1660" s="47" t="str">
        <f t="shared" si="25"/>
        <v>0</v>
      </c>
      <c r="H1660" s="53">
        <f>VLOOKUP(Cust_Ref,customerType,2,TRUE)</f>
        <v>44061</v>
      </c>
    </row>
    <row r="1661" spans="1:8" x14ac:dyDescent="0.25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  <c r="G1661" s="47" t="str">
        <f t="shared" si="25"/>
        <v>583.85</v>
      </c>
      <c r="H1661" s="53">
        <f>VLOOKUP(Cust_Ref,customerType,2,TRUE)</f>
        <v>44089</v>
      </c>
    </row>
    <row r="1662" spans="1:8" x14ac:dyDescent="0.25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  <c r="G1662" s="47" t="str">
        <f t="shared" si="25"/>
        <v>1990</v>
      </c>
      <c r="H1662" s="53">
        <f>VLOOKUP(Cust_Ref,customerType,2,TRUE)</f>
        <v>44089</v>
      </c>
    </row>
    <row r="1663" spans="1:8" x14ac:dyDescent="0.25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  <c r="G1663" s="47" t="str">
        <f t="shared" si="25"/>
        <v>0</v>
      </c>
      <c r="H1663" s="53">
        <f>VLOOKUP(Cust_Ref,customerType,2,TRUE)</f>
        <v>44089</v>
      </c>
    </row>
    <row r="1664" spans="1:8" x14ac:dyDescent="0.25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  <c r="G1664" s="47" t="str">
        <f t="shared" si="25"/>
        <v>5040</v>
      </c>
      <c r="H1664" s="53">
        <f>VLOOKUP(Cust_Ref,customerType,2,TRUE)</f>
        <v>44056</v>
      </c>
    </row>
    <row r="1665" spans="1:8" x14ac:dyDescent="0.25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  <c r="G1665" s="47" t="str">
        <f t="shared" si="25"/>
        <v>392</v>
      </c>
      <c r="H1665" s="53">
        <f>VLOOKUP(Cust_Ref,customerType,2,TRUE)</f>
        <v>44056</v>
      </c>
    </row>
    <row r="1666" spans="1:8" x14ac:dyDescent="0.25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  <c r="G1666" s="47" t="str">
        <f t="shared" si="25"/>
        <v>0</v>
      </c>
      <c r="H1666" s="53">
        <f>VLOOKUP(Cust_Ref,customerType,2,TRUE)</f>
        <v>44056</v>
      </c>
    </row>
    <row r="1667" spans="1:8" x14ac:dyDescent="0.25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  <c r="G1667" s="47" t="str">
        <f t="shared" ref="G1667:G1730" si="26">TRIM(VALUE(F1667))</f>
        <v>5155.95</v>
      </c>
      <c r="H1667" s="53">
        <f>VLOOKUP(Cust_Ref,customerType,2,TRUE)</f>
        <v>44098</v>
      </c>
    </row>
    <row r="1668" spans="1:8" x14ac:dyDescent="0.25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  <c r="G1668" s="47" t="str">
        <f t="shared" si="26"/>
        <v>1831</v>
      </c>
      <c r="H1668" s="53">
        <f>VLOOKUP(Cust_Ref,customerType,2,TRUE)</f>
        <v>44098</v>
      </c>
    </row>
    <row r="1669" spans="1:8" x14ac:dyDescent="0.25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  <c r="G1669" s="47" t="str">
        <f t="shared" si="26"/>
        <v>0</v>
      </c>
      <c r="H1669" s="53">
        <f>VLOOKUP(Cust_Ref,customerType,2,TRUE)</f>
        <v>44098</v>
      </c>
    </row>
    <row r="1670" spans="1:8" x14ac:dyDescent="0.25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  <c r="G1670" s="47" t="str">
        <f t="shared" si="26"/>
        <v>2645.48</v>
      </c>
      <c r="H1670" s="53">
        <f>VLOOKUP(Cust_Ref,customerType,2,TRUE)</f>
        <v>44054</v>
      </c>
    </row>
    <row r="1671" spans="1:8" x14ac:dyDescent="0.25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  <c r="G1671" s="47" t="str">
        <f t="shared" si="26"/>
        <v>1338</v>
      </c>
      <c r="H1671" s="53">
        <f>VLOOKUP(Cust_Ref,customerType,2,TRUE)</f>
        <v>44054</v>
      </c>
    </row>
    <row r="1672" spans="1:8" x14ac:dyDescent="0.25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  <c r="G1672" s="47" t="str">
        <f t="shared" si="26"/>
        <v>0</v>
      </c>
      <c r="H1672" s="53">
        <f>VLOOKUP(Cust_Ref,customerType,2,TRUE)</f>
        <v>44054</v>
      </c>
    </row>
    <row r="1673" spans="1:8" x14ac:dyDescent="0.25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  <c r="G1673" s="47" t="str">
        <f t="shared" si="26"/>
        <v>4501</v>
      </c>
      <c r="H1673" s="53">
        <f>VLOOKUP(Cust_Ref,customerType,2,TRUE)</f>
        <v>44064</v>
      </c>
    </row>
    <row r="1674" spans="1:8" x14ac:dyDescent="0.25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  <c r="G1674" s="47" t="str">
        <f t="shared" si="26"/>
        <v>1282</v>
      </c>
      <c r="H1674" s="53">
        <f>VLOOKUP(Cust_Ref,customerType,2,TRUE)</f>
        <v>44064</v>
      </c>
    </row>
    <row r="1675" spans="1:8" x14ac:dyDescent="0.25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  <c r="G1675" s="47" t="str">
        <f t="shared" si="26"/>
        <v>0</v>
      </c>
      <c r="H1675" s="53">
        <f>VLOOKUP(Cust_Ref,customerType,2,TRUE)</f>
        <v>44064</v>
      </c>
    </row>
    <row r="1676" spans="1:8" x14ac:dyDescent="0.25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  <c r="G1676" s="47" t="str">
        <f t="shared" si="26"/>
        <v>2929.75</v>
      </c>
      <c r="H1676" s="53">
        <f>VLOOKUP(Cust_Ref,customerType,2,TRUE)</f>
        <v>44054</v>
      </c>
    </row>
    <row r="1677" spans="1:8" x14ac:dyDescent="0.25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  <c r="G1677" s="47" t="str">
        <f t="shared" si="26"/>
        <v>0</v>
      </c>
      <c r="H1677" s="53">
        <f>VLOOKUP(Cust_Ref,customerType,2,TRUE)</f>
        <v>44054</v>
      </c>
    </row>
    <row r="1678" spans="1:8" x14ac:dyDescent="0.25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  <c r="G1678" s="47" t="str">
        <f t="shared" si="26"/>
        <v>0</v>
      </c>
      <c r="H1678" s="53">
        <f>VLOOKUP(Cust_Ref,customerType,2,TRUE)</f>
        <v>44054</v>
      </c>
    </row>
    <row r="1679" spans="1:8" x14ac:dyDescent="0.25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  <c r="G1679" s="47" t="str">
        <f t="shared" si="26"/>
        <v>4281.6</v>
      </c>
      <c r="H1679" s="53">
        <f>VLOOKUP(Cust_Ref,customerType,2,TRUE)</f>
        <v>44054</v>
      </c>
    </row>
    <row r="1680" spans="1:8" x14ac:dyDescent="0.25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  <c r="G1680" s="47" t="str">
        <f t="shared" si="26"/>
        <v>2540</v>
      </c>
      <c r="H1680" s="53">
        <f>VLOOKUP(Cust_Ref,customerType,2,TRUE)</f>
        <v>44054</v>
      </c>
    </row>
    <row r="1681" spans="1:8" x14ac:dyDescent="0.25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  <c r="G1681" s="47" t="str">
        <f t="shared" si="26"/>
        <v>0</v>
      </c>
      <c r="H1681" s="53">
        <f>VLOOKUP(Cust_Ref,customerType,2,TRUE)</f>
        <v>44054</v>
      </c>
    </row>
    <row r="1682" spans="1:8" x14ac:dyDescent="0.25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  <c r="G1682" s="47" t="str">
        <f t="shared" si="26"/>
        <v>1076.95</v>
      </c>
      <c r="H1682" s="53">
        <f>VLOOKUP(Cust_Ref,customerType,2,TRUE)</f>
        <v>44076</v>
      </c>
    </row>
    <row r="1683" spans="1:8" x14ac:dyDescent="0.25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  <c r="G1683" s="47" t="str">
        <f t="shared" si="26"/>
        <v>0</v>
      </c>
      <c r="H1683" s="53">
        <f>VLOOKUP(Cust_Ref,customerType,2,TRUE)</f>
        <v>44076</v>
      </c>
    </row>
    <row r="1684" spans="1:8" x14ac:dyDescent="0.25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  <c r="G1684" s="47" t="str">
        <f t="shared" si="26"/>
        <v>0</v>
      </c>
      <c r="H1684" s="53">
        <f>VLOOKUP(Cust_Ref,customerType,2,TRUE)</f>
        <v>44076</v>
      </c>
    </row>
    <row r="1685" spans="1:8" x14ac:dyDescent="0.25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  <c r="G1685" s="47" t="str">
        <f t="shared" si="26"/>
        <v>2898.6</v>
      </c>
      <c r="H1685" s="53">
        <f>VLOOKUP(Cust_Ref,customerType,2,TRUE)</f>
        <v>44082</v>
      </c>
    </row>
    <row r="1686" spans="1:8" x14ac:dyDescent="0.25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  <c r="G1686" s="47" t="str">
        <f t="shared" si="26"/>
        <v>47</v>
      </c>
      <c r="H1686" s="53">
        <f>VLOOKUP(Cust_Ref,customerType,2,TRUE)</f>
        <v>44082</v>
      </c>
    </row>
    <row r="1687" spans="1:8" x14ac:dyDescent="0.25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  <c r="G1687" s="47" t="str">
        <f t="shared" si="26"/>
        <v>0</v>
      </c>
      <c r="H1687" s="53">
        <f>VLOOKUP(Cust_Ref,customerType,2,TRUE)</f>
        <v>44082</v>
      </c>
    </row>
    <row r="1688" spans="1:8" x14ac:dyDescent="0.25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  <c r="G1688" s="47" t="str">
        <f t="shared" si="26"/>
        <v>4750</v>
      </c>
      <c r="H1688" s="53">
        <f>VLOOKUP(Cust_Ref,customerType,2,TRUE)</f>
        <v>44078</v>
      </c>
    </row>
    <row r="1689" spans="1:8" x14ac:dyDescent="0.25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  <c r="G1689" s="47" t="str">
        <f t="shared" si="26"/>
        <v>1626</v>
      </c>
      <c r="H1689" s="53">
        <f>VLOOKUP(Cust_Ref,customerType,2,TRUE)</f>
        <v>44078</v>
      </c>
    </row>
    <row r="1690" spans="1:8" x14ac:dyDescent="0.25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  <c r="G1690" s="47" t="str">
        <f t="shared" si="26"/>
        <v>0</v>
      </c>
      <c r="H1690" s="53">
        <f>VLOOKUP(Cust_Ref,customerType,2,TRUE)</f>
        <v>44078</v>
      </c>
    </row>
    <row r="1691" spans="1:8" x14ac:dyDescent="0.25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  <c r="G1691" s="47" t="str">
        <f t="shared" si="26"/>
        <v>4750</v>
      </c>
      <c r="H1691" s="53">
        <f>VLOOKUP(Cust_Ref,customerType,2,TRUE)</f>
        <v>44050</v>
      </c>
    </row>
    <row r="1692" spans="1:8" x14ac:dyDescent="0.25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  <c r="G1692" s="47" t="str">
        <f t="shared" si="26"/>
        <v>2731</v>
      </c>
      <c r="H1692" s="53">
        <f>VLOOKUP(Cust_Ref,customerType,2,TRUE)</f>
        <v>44050</v>
      </c>
    </row>
    <row r="1693" spans="1:8" x14ac:dyDescent="0.25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  <c r="G1693" s="47" t="str">
        <f t="shared" si="26"/>
        <v>0</v>
      </c>
      <c r="H1693" s="53">
        <f>VLOOKUP(Cust_Ref,customerType,2,TRUE)</f>
        <v>44050</v>
      </c>
    </row>
    <row r="1694" spans="1:8" x14ac:dyDescent="0.25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  <c r="G1694" s="47" t="str">
        <f t="shared" si="26"/>
        <v>278.48</v>
      </c>
      <c r="H1694" s="53">
        <f>VLOOKUP(Cust_Ref,customerType,2,TRUE)</f>
        <v>44054</v>
      </c>
    </row>
    <row r="1695" spans="1:8" x14ac:dyDescent="0.25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  <c r="G1695" s="47" t="str">
        <f t="shared" si="26"/>
        <v>0</v>
      </c>
      <c r="H1695" s="53">
        <f>VLOOKUP(Cust_Ref,customerType,2,TRUE)</f>
        <v>44054</v>
      </c>
    </row>
    <row r="1696" spans="1:8" x14ac:dyDescent="0.25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  <c r="G1696" s="47" t="str">
        <f t="shared" si="26"/>
        <v>0</v>
      </c>
      <c r="H1696" s="53">
        <f>VLOOKUP(Cust_Ref,customerType,2,TRUE)</f>
        <v>44054</v>
      </c>
    </row>
    <row r="1697" spans="1:8" x14ac:dyDescent="0.25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  <c r="G1697" s="47" t="str">
        <f t="shared" si="26"/>
        <v>4750</v>
      </c>
      <c r="H1697" s="53">
        <f>VLOOKUP(Cust_Ref,customerType,2,TRUE)</f>
        <v>44063</v>
      </c>
    </row>
    <row r="1698" spans="1:8" x14ac:dyDescent="0.25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  <c r="G1698" s="47" t="str">
        <f t="shared" si="26"/>
        <v>927</v>
      </c>
      <c r="H1698" s="53">
        <f>VLOOKUP(Cust_Ref,customerType,2,TRUE)</f>
        <v>44063</v>
      </c>
    </row>
    <row r="1699" spans="1:8" x14ac:dyDescent="0.25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  <c r="G1699" s="47" t="str">
        <f t="shared" si="26"/>
        <v>0</v>
      </c>
      <c r="H1699" s="53">
        <f>VLOOKUP(Cust_Ref,customerType,2,TRUE)</f>
        <v>44063</v>
      </c>
    </row>
    <row r="1700" spans="1:8" x14ac:dyDescent="0.25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  <c r="G1700" s="47" t="str">
        <f t="shared" si="26"/>
        <v>7450.21</v>
      </c>
      <c r="H1700" s="53">
        <f>VLOOKUP(Cust_Ref,customerType,2,TRUE)</f>
        <v>44053</v>
      </c>
    </row>
    <row r="1701" spans="1:8" x14ac:dyDescent="0.25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  <c r="G1701" s="47" t="str">
        <f t="shared" si="26"/>
        <v>2227</v>
      </c>
      <c r="H1701" s="53">
        <f>VLOOKUP(Cust_Ref,customerType,2,TRUE)</f>
        <v>44053</v>
      </c>
    </row>
    <row r="1702" spans="1:8" x14ac:dyDescent="0.25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  <c r="G1702" s="47" t="str">
        <f t="shared" si="26"/>
        <v>0</v>
      </c>
      <c r="H1702" s="53">
        <f>VLOOKUP(Cust_Ref,customerType,2,TRUE)</f>
        <v>44053</v>
      </c>
    </row>
    <row r="1703" spans="1:8" x14ac:dyDescent="0.25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  <c r="G1703" s="47" t="str">
        <f t="shared" si="26"/>
        <v>3797</v>
      </c>
      <c r="H1703" s="53">
        <f>VLOOKUP(Cust_Ref,customerType,2,TRUE)</f>
        <v>44071</v>
      </c>
    </row>
    <row r="1704" spans="1:8" x14ac:dyDescent="0.25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  <c r="G1704" s="47" t="str">
        <f t="shared" si="26"/>
        <v>1425</v>
      </c>
      <c r="H1704" s="53">
        <f>VLOOKUP(Cust_Ref,customerType,2,TRUE)</f>
        <v>44071</v>
      </c>
    </row>
    <row r="1705" spans="1:8" x14ac:dyDescent="0.25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  <c r="G1705" s="47" t="str">
        <f t="shared" si="26"/>
        <v>0</v>
      </c>
      <c r="H1705" s="53">
        <f>VLOOKUP(Cust_Ref,customerType,2,TRUE)</f>
        <v>44071</v>
      </c>
    </row>
    <row r="1706" spans="1:8" x14ac:dyDescent="0.25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  <c r="G1706" s="47" t="str">
        <f t="shared" si="26"/>
        <v>2253.08</v>
      </c>
      <c r="H1706" s="53">
        <f>VLOOKUP(Cust_Ref,customerType,2,TRUE)</f>
        <v>44061</v>
      </c>
    </row>
    <row r="1707" spans="1:8" x14ac:dyDescent="0.25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  <c r="G1707" s="47" t="str">
        <f t="shared" si="26"/>
        <v>1037</v>
      </c>
      <c r="H1707" s="53">
        <f>VLOOKUP(Cust_Ref,customerType,2,TRUE)</f>
        <v>44061</v>
      </c>
    </row>
    <row r="1708" spans="1:8" x14ac:dyDescent="0.25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  <c r="G1708" s="47" t="str">
        <f t="shared" si="26"/>
        <v>0</v>
      </c>
      <c r="H1708" s="53">
        <f>VLOOKUP(Cust_Ref,customerType,2,TRUE)</f>
        <v>44061</v>
      </c>
    </row>
    <row r="1709" spans="1:8" x14ac:dyDescent="0.25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  <c r="G1709" s="47" t="str">
        <f t="shared" si="26"/>
        <v>1507.6</v>
      </c>
      <c r="H1709" s="53">
        <f>VLOOKUP(Cust_Ref,customerType,2,TRUE)</f>
        <v>44071</v>
      </c>
    </row>
    <row r="1710" spans="1:8" x14ac:dyDescent="0.25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  <c r="G1710" s="47" t="str">
        <f t="shared" si="26"/>
        <v>2665</v>
      </c>
      <c r="H1710" s="53">
        <f>VLOOKUP(Cust_Ref,customerType,2,TRUE)</f>
        <v>44071</v>
      </c>
    </row>
    <row r="1711" spans="1:8" x14ac:dyDescent="0.25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  <c r="G1711" s="47" t="str">
        <f t="shared" si="26"/>
        <v>0</v>
      </c>
      <c r="H1711" s="53">
        <f>VLOOKUP(Cust_Ref,customerType,2,TRUE)</f>
        <v>44071</v>
      </c>
    </row>
    <row r="1712" spans="1:8" x14ac:dyDescent="0.25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  <c r="G1712" s="47" t="str">
        <f t="shared" si="26"/>
        <v>18505.55</v>
      </c>
      <c r="H1712" s="53">
        <f>VLOOKUP(Cust_Ref,customerType,2,TRUE)</f>
        <v>44092</v>
      </c>
    </row>
    <row r="1713" spans="1:8" x14ac:dyDescent="0.25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  <c r="G1713" s="47" t="str">
        <f t="shared" si="26"/>
        <v>1282</v>
      </c>
      <c r="H1713" s="53">
        <f>VLOOKUP(Cust_Ref,customerType,2,TRUE)</f>
        <v>44092</v>
      </c>
    </row>
    <row r="1714" spans="1:8" x14ac:dyDescent="0.25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  <c r="G1714" s="47" t="str">
        <f t="shared" si="26"/>
        <v>0</v>
      </c>
      <c r="H1714" s="53">
        <f>VLOOKUP(Cust_Ref,customerType,2,TRUE)</f>
        <v>44092</v>
      </c>
    </row>
    <row r="1715" spans="1:8" x14ac:dyDescent="0.25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  <c r="G1715" s="47" t="str">
        <f t="shared" si="26"/>
        <v>4582</v>
      </c>
      <c r="H1715" s="53">
        <f>VLOOKUP(Cust_Ref,customerType,2,TRUE)</f>
        <v>44089</v>
      </c>
    </row>
    <row r="1716" spans="1:8" x14ac:dyDescent="0.25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  <c r="G1716" s="47" t="str">
        <f t="shared" si="26"/>
        <v>785</v>
      </c>
      <c r="H1716" s="53">
        <f>VLOOKUP(Cust_Ref,customerType,2,TRUE)</f>
        <v>44089</v>
      </c>
    </row>
    <row r="1717" spans="1:8" x14ac:dyDescent="0.25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  <c r="G1717" s="47" t="str">
        <f t="shared" si="26"/>
        <v>0</v>
      </c>
      <c r="H1717" s="53">
        <f>VLOOKUP(Cust_Ref,customerType,2,TRUE)</f>
        <v>44089</v>
      </c>
    </row>
    <row r="1718" spans="1:8" x14ac:dyDescent="0.25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  <c r="G1718" s="47" t="str">
        <f t="shared" si="26"/>
        <v>5203</v>
      </c>
      <c r="H1718" s="53">
        <f>VLOOKUP(Cust_Ref,customerType,2,TRUE)</f>
        <v>44096</v>
      </c>
    </row>
    <row r="1719" spans="1:8" x14ac:dyDescent="0.25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  <c r="G1719" s="47" t="str">
        <f t="shared" si="26"/>
        <v>1249</v>
      </c>
      <c r="H1719" s="53">
        <f>VLOOKUP(Cust_Ref,customerType,2,TRUE)</f>
        <v>44096</v>
      </c>
    </row>
    <row r="1720" spans="1:8" x14ac:dyDescent="0.25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  <c r="G1720" s="47" t="str">
        <f t="shared" si="26"/>
        <v>0</v>
      </c>
      <c r="H1720" s="53">
        <f>VLOOKUP(Cust_Ref,customerType,2,TRUE)</f>
        <v>44096</v>
      </c>
    </row>
    <row r="1721" spans="1:8" x14ac:dyDescent="0.25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  <c r="G1721" s="47" t="str">
        <f t="shared" si="26"/>
        <v>7887.59</v>
      </c>
      <c r="H1721" s="53">
        <f>VLOOKUP(Cust_Ref,customerType,2,TRUE)</f>
        <v>44068</v>
      </c>
    </row>
    <row r="1722" spans="1:8" x14ac:dyDescent="0.25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  <c r="G1722" s="47" t="str">
        <f t="shared" si="26"/>
        <v>1256</v>
      </c>
      <c r="H1722" s="53">
        <f>VLOOKUP(Cust_Ref,customerType,2,TRUE)</f>
        <v>44068</v>
      </c>
    </row>
    <row r="1723" spans="1:8" x14ac:dyDescent="0.25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  <c r="G1723" s="47" t="str">
        <f t="shared" si="26"/>
        <v>0</v>
      </c>
      <c r="H1723" s="53">
        <f>VLOOKUP(Cust_Ref,customerType,2,TRUE)</f>
        <v>44068</v>
      </c>
    </row>
    <row r="1724" spans="1:8" x14ac:dyDescent="0.25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  <c r="G1724" s="47" t="str">
        <f t="shared" si="26"/>
        <v>2778</v>
      </c>
      <c r="H1724" s="53">
        <f>VLOOKUP(Cust_Ref,customerType,2,TRUE)</f>
        <v>44061</v>
      </c>
    </row>
    <row r="1725" spans="1:8" x14ac:dyDescent="0.25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  <c r="G1725" s="47" t="str">
        <f t="shared" si="26"/>
        <v>2252</v>
      </c>
      <c r="H1725" s="53">
        <f>VLOOKUP(Cust_Ref,customerType,2,TRUE)</f>
        <v>44061</v>
      </c>
    </row>
    <row r="1726" spans="1:8" x14ac:dyDescent="0.25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  <c r="G1726" s="47" t="str">
        <f t="shared" si="26"/>
        <v>0</v>
      </c>
      <c r="H1726" s="53">
        <f>VLOOKUP(Cust_Ref,customerType,2,TRUE)</f>
        <v>44061</v>
      </c>
    </row>
    <row r="1727" spans="1:8" x14ac:dyDescent="0.25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  <c r="G1727" s="47" t="str">
        <f t="shared" si="26"/>
        <v>8491</v>
      </c>
      <c r="H1727" s="53">
        <f>VLOOKUP(Cust_Ref,customerType,2,TRUE)</f>
        <v>44084</v>
      </c>
    </row>
    <row r="1728" spans="1:8" x14ac:dyDescent="0.25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  <c r="G1728" s="47" t="str">
        <f t="shared" si="26"/>
        <v>2983</v>
      </c>
      <c r="H1728" s="53">
        <f>VLOOKUP(Cust_Ref,customerType,2,TRUE)</f>
        <v>44084</v>
      </c>
    </row>
    <row r="1729" spans="1:8" x14ac:dyDescent="0.25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  <c r="G1729" s="47" t="str">
        <f t="shared" si="26"/>
        <v>0</v>
      </c>
      <c r="H1729" s="53">
        <f>VLOOKUP(Cust_Ref,customerType,2,TRUE)</f>
        <v>44084</v>
      </c>
    </row>
    <row r="1730" spans="1:8" x14ac:dyDescent="0.25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  <c r="G1730" s="47" t="str">
        <f t="shared" si="26"/>
        <v>136.9</v>
      </c>
      <c r="H1730" s="53">
        <f>VLOOKUP(Cust_Ref,customerType,2,TRUE)</f>
        <v>44075</v>
      </c>
    </row>
    <row r="1731" spans="1:8" x14ac:dyDescent="0.25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  <c r="G1731" s="47" t="str">
        <f t="shared" ref="G1731:G1794" si="27">TRIM(VALUE(F1731))</f>
        <v>0</v>
      </c>
      <c r="H1731" s="53">
        <f>VLOOKUP(Cust_Ref,customerType,2,TRUE)</f>
        <v>44075</v>
      </c>
    </row>
    <row r="1732" spans="1:8" x14ac:dyDescent="0.25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  <c r="G1732" s="47" t="str">
        <f t="shared" si="27"/>
        <v>0</v>
      </c>
      <c r="H1732" s="53">
        <f>VLOOKUP(Cust_Ref,customerType,2,TRUE)</f>
        <v>44075</v>
      </c>
    </row>
    <row r="1733" spans="1:8" x14ac:dyDescent="0.25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  <c r="G1733" s="47" t="str">
        <f t="shared" si="27"/>
        <v>4213.11</v>
      </c>
      <c r="H1733" s="53">
        <f>VLOOKUP(Cust_Ref,customerType,2,TRUE)</f>
        <v>44068</v>
      </c>
    </row>
    <row r="1734" spans="1:8" x14ac:dyDescent="0.25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  <c r="G1734" s="47" t="str">
        <f t="shared" si="27"/>
        <v>2111</v>
      </c>
      <c r="H1734" s="53">
        <f>VLOOKUP(Cust_Ref,customerType,2,TRUE)</f>
        <v>44068</v>
      </c>
    </row>
    <row r="1735" spans="1:8" x14ac:dyDescent="0.25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  <c r="G1735" s="47" t="str">
        <f t="shared" si="27"/>
        <v>0</v>
      </c>
      <c r="H1735" s="53">
        <f>VLOOKUP(Cust_Ref,customerType,2,TRUE)</f>
        <v>44068</v>
      </c>
    </row>
    <row r="1736" spans="1:8" x14ac:dyDescent="0.25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  <c r="G1736" s="47" t="str">
        <f t="shared" si="27"/>
        <v>1205</v>
      </c>
      <c r="H1736" s="53">
        <f>VLOOKUP(Cust_Ref,customerType,2,TRUE)</f>
        <v>44061</v>
      </c>
    </row>
    <row r="1737" spans="1:8" x14ac:dyDescent="0.25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  <c r="G1737" s="47" t="str">
        <f t="shared" si="27"/>
        <v>0</v>
      </c>
      <c r="H1737" s="53">
        <f>VLOOKUP(Cust_Ref,customerType,2,TRUE)</f>
        <v>44061</v>
      </c>
    </row>
    <row r="1738" spans="1:8" x14ac:dyDescent="0.25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  <c r="G1738" s="47" t="str">
        <f t="shared" si="27"/>
        <v>0</v>
      </c>
      <c r="H1738" s="53">
        <f>VLOOKUP(Cust_Ref,customerType,2,TRUE)</f>
        <v>44061</v>
      </c>
    </row>
    <row r="1739" spans="1:8" x14ac:dyDescent="0.25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  <c r="G1739" s="47" t="str">
        <f t="shared" si="27"/>
        <v>8999.5</v>
      </c>
      <c r="H1739" s="53">
        <f>VLOOKUP(Cust_Ref,customerType,2,TRUE)</f>
        <v>44063</v>
      </c>
    </row>
    <row r="1740" spans="1:8" x14ac:dyDescent="0.25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  <c r="G1740" s="47" t="str">
        <f t="shared" si="27"/>
        <v>2353</v>
      </c>
      <c r="H1740" s="53">
        <f>VLOOKUP(Cust_Ref,customerType,2,TRUE)</f>
        <v>44063</v>
      </c>
    </row>
    <row r="1741" spans="1:8" x14ac:dyDescent="0.25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  <c r="G1741" s="47" t="str">
        <f t="shared" si="27"/>
        <v>0</v>
      </c>
      <c r="H1741" s="53">
        <f>VLOOKUP(Cust_Ref,customerType,2,TRUE)</f>
        <v>44063</v>
      </c>
    </row>
    <row r="1742" spans="1:8" x14ac:dyDescent="0.25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  <c r="G1742" s="47" t="str">
        <f t="shared" si="27"/>
        <v>134.75</v>
      </c>
      <c r="H1742" s="53">
        <f>VLOOKUP(Cust_Ref,customerType,2,TRUE)</f>
        <v>44089</v>
      </c>
    </row>
    <row r="1743" spans="1:8" x14ac:dyDescent="0.25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  <c r="G1743" s="47" t="str">
        <f t="shared" si="27"/>
        <v>0</v>
      </c>
      <c r="H1743" s="53">
        <f>VLOOKUP(Cust_Ref,customerType,2,TRUE)</f>
        <v>44089</v>
      </c>
    </row>
    <row r="1744" spans="1:8" x14ac:dyDescent="0.25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  <c r="G1744" s="47" t="str">
        <f t="shared" si="27"/>
        <v>0</v>
      </c>
      <c r="H1744" s="53">
        <f>VLOOKUP(Cust_Ref,customerType,2,TRUE)</f>
        <v>44089</v>
      </c>
    </row>
    <row r="1745" spans="1:8" x14ac:dyDescent="0.25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  <c r="G1745" s="47" t="str">
        <f t="shared" si="27"/>
        <v>408</v>
      </c>
      <c r="H1745" s="53">
        <f>VLOOKUP(Cust_Ref,customerType,2,TRUE)</f>
        <v>44082</v>
      </c>
    </row>
    <row r="1746" spans="1:8" x14ac:dyDescent="0.25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  <c r="G1746" s="47" t="str">
        <f t="shared" si="27"/>
        <v>0</v>
      </c>
      <c r="H1746" s="53">
        <f>VLOOKUP(Cust_Ref,customerType,2,TRUE)</f>
        <v>44082</v>
      </c>
    </row>
    <row r="1747" spans="1:8" x14ac:dyDescent="0.25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  <c r="G1747" s="47" t="str">
        <f t="shared" si="27"/>
        <v>0</v>
      </c>
      <c r="H1747" s="53">
        <f>VLOOKUP(Cust_Ref,customerType,2,TRUE)</f>
        <v>44082</v>
      </c>
    </row>
    <row r="1748" spans="1:8" x14ac:dyDescent="0.25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  <c r="G1748" s="47" t="str">
        <f t="shared" si="27"/>
        <v>9741</v>
      </c>
      <c r="H1748" s="53">
        <f>VLOOKUP(Cust_Ref,customerType,2,TRUE)</f>
        <v>44060</v>
      </c>
    </row>
    <row r="1749" spans="1:8" x14ac:dyDescent="0.25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  <c r="G1749" s="47" t="str">
        <f t="shared" si="27"/>
        <v>955</v>
      </c>
      <c r="H1749" s="53">
        <f>VLOOKUP(Cust_Ref,customerType,2,TRUE)</f>
        <v>44060</v>
      </c>
    </row>
    <row r="1750" spans="1:8" x14ac:dyDescent="0.25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  <c r="G1750" s="47" t="str">
        <f t="shared" si="27"/>
        <v>0</v>
      </c>
      <c r="H1750" s="53">
        <f>VLOOKUP(Cust_Ref,customerType,2,TRUE)</f>
        <v>44060</v>
      </c>
    </row>
    <row r="1751" spans="1:8" x14ac:dyDescent="0.25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  <c r="G1751" s="47" t="str">
        <f t="shared" si="27"/>
        <v>1287.2</v>
      </c>
      <c r="H1751" s="53">
        <f>VLOOKUP(Cust_Ref,customerType,2,TRUE)</f>
        <v>44082</v>
      </c>
    </row>
    <row r="1752" spans="1:8" x14ac:dyDescent="0.25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  <c r="G1752" s="47" t="str">
        <f t="shared" si="27"/>
        <v>0</v>
      </c>
      <c r="H1752" s="53">
        <f>VLOOKUP(Cust_Ref,customerType,2,TRUE)</f>
        <v>44082</v>
      </c>
    </row>
    <row r="1753" spans="1:8" x14ac:dyDescent="0.25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  <c r="G1753" s="47" t="str">
        <f t="shared" si="27"/>
        <v>0</v>
      </c>
      <c r="H1753" s="53">
        <f>VLOOKUP(Cust_Ref,customerType,2,TRUE)</f>
        <v>44082</v>
      </c>
    </row>
    <row r="1754" spans="1:8" x14ac:dyDescent="0.25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  <c r="G1754" s="47" t="str">
        <f t="shared" si="27"/>
        <v>4582.75</v>
      </c>
      <c r="H1754" s="53">
        <f>VLOOKUP(Cust_Ref,customerType,2,TRUE)</f>
        <v>44082</v>
      </c>
    </row>
    <row r="1755" spans="1:8" x14ac:dyDescent="0.25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  <c r="G1755" s="47" t="str">
        <f t="shared" si="27"/>
        <v>2362</v>
      </c>
      <c r="H1755" s="53">
        <f>VLOOKUP(Cust_Ref,customerType,2,TRUE)</f>
        <v>44082</v>
      </c>
    </row>
    <row r="1756" spans="1:8" x14ac:dyDescent="0.25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  <c r="G1756" s="47" t="str">
        <f t="shared" si="27"/>
        <v>0</v>
      </c>
      <c r="H1756" s="53">
        <f>VLOOKUP(Cust_Ref,customerType,2,TRUE)</f>
        <v>44082</v>
      </c>
    </row>
    <row r="1757" spans="1:8" x14ac:dyDescent="0.25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  <c r="G1757" s="47" t="str">
        <f t="shared" si="27"/>
        <v>6183.92</v>
      </c>
      <c r="H1757" s="53">
        <f>VLOOKUP(Cust_Ref,customerType,2,TRUE)</f>
        <v>44060</v>
      </c>
    </row>
    <row r="1758" spans="1:8" x14ac:dyDescent="0.25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  <c r="G1758" s="47" t="str">
        <f t="shared" si="27"/>
        <v>1009</v>
      </c>
      <c r="H1758" s="53">
        <f>VLOOKUP(Cust_Ref,customerType,2,TRUE)</f>
        <v>44060</v>
      </c>
    </row>
    <row r="1759" spans="1:8" x14ac:dyDescent="0.25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  <c r="G1759" s="47" t="str">
        <f t="shared" si="27"/>
        <v>0</v>
      </c>
      <c r="H1759" s="53">
        <f>VLOOKUP(Cust_Ref,customerType,2,TRUE)</f>
        <v>44060</v>
      </c>
    </row>
    <row r="1760" spans="1:8" x14ac:dyDescent="0.25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  <c r="G1760" s="47" t="str">
        <f t="shared" si="27"/>
        <v>8490.4</v>
      </c>
      <c r="H1760" s="53">
        <f>VLOOKUP(Cust_Ref,customerType,2,TRUE)</f>
        <v>44103</v>
      </c>
    </row>
    <row r="1761" spans="1:8" x14ac:dyDescent="0.25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  <c r="G1761" s="47" t="str">
        <f t="shared" si="27"/>
        <v>1493</v>
      </c>
      <c r="H1761" s="53">
        <f>VLOOKUP(Cust_Ref,customerType,2,TRUE)</f>
        <v>44103</v>
      </c>
    </row>
    <row r="1762" spans="1:8" x14ac:dyDescent="0.25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  <c r="G1762" s="47" t="str">
        <f t="shared" si="27"/>
        <v>0</v>
      </c>
      <c r="H1762" s="53">
        <f>VLOOKUP(Cust_Ref,customerType,2,TRUE)</f>
        <v>44103</v>
      </c>
    </row>
    <row r="1763" spans="1:8" x14ac:dyDescent="0.25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  <c r="G1763" s="47" t="str">
        <f t="shared" si="27"/>
        <v>4863.51</v>
      </c>
      <c r="H1763" s="53">
        <f>VLOOKUP(Cust_Ref,customerType,2,TRUE)</f>
        <v>44082</v>
      </c>
    </row>
    <row r="1764" spans="1:8" x14ac:dyDescent="0.25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  <c r="G1764" s="47" t="str">
        <f t="shared" si="27"/>
        <v>142</v>
      </c>
      <c r="H1764" s="53">
        <f>VLOOKUP(Cust_Ref,customerType,2,TRUE)</f>
        <v>44082</v>
      </c>
    </row>
    <row r="1765" spans="1:8" x14ac:dyDescent="0.25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  <c r="G1765" s="47" t="str">
        <f t="shared" si="27"/>
        <v>0</v>
      </c>
      <c r="H1765" s="53">
        <f>VLOOKUP(Cust_Ref,customerType,2,TRUE)</f>
        <v>44082</v>
      </c>
    </row>
    <row r="1766" spans="1:8" x14ac:dyDescent="0.25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  <c r="G1766" s="47" t="str">
        <f t="shared" si="27"/>
        <v>1010</v>
      </c>
      <c r="H1766" s="53">
        <f>VLOOKUP(Cust_Ref,customerType,2,TRUE)</f>
        <v>44082</v>
      </c>
    </row>
    <row r="1767" spans="1:8" x14ac:dyDescent="0.25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  <c r="G1767" s="47" t="str">
        <f t="shared" si="27"/>
        <v>0</v>
      </c>
      <c r="H1767" s="53">
        <f>VLOOKUP(Cust_Ref,customerType,2,TRUE)</f>
        <v>44082</v>
      </c>
    </row>
    <row r="1768" spans="1:8" x14ac:dyDescent="0.25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  <c r="G1768" s="47" t="str">
        <f t="shared" si="27"/>
        <v>0</v>
      </c>
      <c r="H1768" s="53">
        <f>VLOOKUP(Cust_Ref,customerType,2,TRUE)</f>
        <v>44082</v>
      </c>
    </row>
    <row r="1769" spans="1:8" x14ac:dyDescent="0.25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  <c r="G1769" s="47" t="str">
        <f t="shared" si="27"/>
        <v>7752.98</v>
      </c>
      <c r="H1769" s="53">
        <f>VLOOKUP(Cust_Ref,customerType,2,TRUE)</f>
        <v>44082</v>
      </c>
    </row>
    <row r="1770" spans="1:8" x14ac:dyDescent="0.25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  <c r="G1770" s="47" t="str">
        <f t="shared" si="27"/>
        <v>2553</v>
      </c>
      <c r="H1770" s="53">
        <f>VLOOKUP(Cust_Ref,customerType,2,TRUE)</f>
        <v>44082</v>
      </c>
    </row>
    <row r="1771" spans="1:8" x14ac:dyDescent="0.25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  <c r="G1771" s="47" t="str">
        <f t="shared" si="27"/>
        <v>0</v>
      </c>
      <c r="H1771" s="53">
        <f>VLOOKUP(Cust_Ref,customerType,2,TRUE)</f>
        <v>44082</v>
      </c>
    </row>
    <row r="1772" spans="1:8" x14ac:dyDescent="0.25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  <c r="G1772" s="47" t="str">
        <f t="shared" si="27"/>
        <v>10225</v>
      </c>
      <c r="H1772" s="53">
        <f>VLOOKUP(Cust_Ref,customerType,2,TRUE)</f>
        <v>44082</v>
      </c>
    </row>
    <row r="1773" spans="1:8" x14ac:dyDescent="0.25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  <c r="G1773" s="47" t="str">
        <f t="shared" si="27"/>
        <v>0</v>
      </c>
      <c r="H1773" s="53">
        <f>VLOOKUP(Cust_Ref,customerType,2,TRUE)</f>
        <v>44082</v>
      </c>
    </row>
    <row r="1774" spans="1:8" x14ac:dyDescent="0.25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  <c r="G1774" s="47" t="str">
        <f t="shared" si="27"/>
        <v>0</v>
      </c>
      <c r="H1774" s="53">
        <f>VLOOKUP(Cust_Ref,customerType,2,TRUE)</f>
        <v>44082</v>
      </c>
    </row>
    <row r="1775" spans="1:8" x14ac:dyDescent="0.25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  <c r="G1775" s="47" t="str">
        <f t="shared" si="27"/>
        <v>1344.39</v>
      </c>
      <c r="H1775" s="53">
        <f>VLOOKUP(Cust_Ref,customerType,2,TRUE)</f>
        <v>44082</v>
      </c>
    </row>
    <row r="1776" spans="1:8" x14ac:dyDescent="0.25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  <c r="G1776" s="47" t="str">
        <f t="shared" si="27"/>
        <v>0</v>
      </c>
      <c r="H1776" s="53">
        <f>VLOOKUP(Cust_Ref,customerType,2,TRUE)</f>
        <v>44082</v>
      </c>
    </row>
    <row r="1777" spans="1:8" x14ac:dyDescent="0.25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  <c r="G1777" s="47" t="str">
        <f t="shared" si="27"/>
        <v>0</v>
      </c>
      <c r="H1777" s="53">
        <f>VLOOKUP(Cust_Ref,customerType,2,TRUE)</f>
        <v>44082</v>
      </c>
    </row>
    <row r="1778" spans="1:8" x14ac:dyDescent="0.25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  <c r="G1778" s="47" t="str">
        <f t="shared" si="27"/>
        <v>7061.8</v>
      </c>
      <c r="H1778" s="53">
        <f>VLOOKUP(Cust_Ref,customerType,2,TRUE)</f>
        <v>44082</v>
      </c>
    </row>
    <row r="1779" spans="1:8" x14ac:dyDescent="0.25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  <c r="G1779" s="47" t="str">
        <f t="shared" si="27"/>
        <v>97</v>
      </c>
      <c r="H1779" s="53">
        <f>VLOOKUP(Cust_Ref,customerType,2,TRUE)</f>
        <v>44082</v>
      </c>
    </row>
    <row r="1780" spans="1:8" x14ac:dyDescent="0.25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  <c r="G1780" s="47" t="str">
        <f t="shared" si="27"/>
        <v>0</v>
      </c>
      <c r="H1780" s="53">
        <f>VLOOKUP(Cust_Ref,customerType,2,TRUE)</f>
        <v>44082</v>
      </c>
    </row>
    <row r="1781" spans="1:8" x14ac:dyDescent="0.25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  <c r="G1781" s="47" t="str">
        <f t="shared" si="27"/>
        <v>3478</v>
      </c>
      <c r="H1781" s="53">
        <f>VLOOKUP(Cust_Ref,customerType,2,TRUE)</f>
        <v>44082</v>
      </c>
    </row>
    <row r="1782" spans="1:8" x14ac:dyDescent="0.25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  <c r="G1782" s="47" t="str">
        <f t="shared" si="27"/>
        <v>0</v>
      </c>
      <c r="H1782" s="53">
        <f>VLOOKUP(Cust_Ref,customerType,2,TRUE)</f>
        <v>44082</v>
      </c>
    </row>
    <row r="1783" spans="1:8" x14ac:dyDescent="0.25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  <c r="G1783" s="47" t="str">
        <f t="shared" si="27"/>
        <v>0</v>
      </c>
      <c r="H1783" s="53">
        <f>VLOOKUP(Cust_Ref,customerType,2,TRUE)</f>
        <v>44082</v>
      </c>
    </row>
    <row r="1784" spans="1:8" x14ac:dyDescent="0.25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  <c r="G1784" s="47" t="str">
        <f t="shared" si="27"/>
        <v>9841</v>
      </c>
      <c r="H1784" s="53">
        <f>VLOOKUP(Cust_Ref,customerType,2,TRUE)</f>
        <v>44082</v>
      </c>
    </row>
    <row r="1785" spans="1:8" x14ac:dyDescent="0.25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  <c r="G1785" s="47" t="str">
        <f t="shared" si="27"/>
        <v>2433</v>
      </c>
      <c r="H1785" s="53">
        <f>VLOOKUP(Cust_Ref,customerType,2,TRUE)</f>
        <v>44082</v>
      </c>
    </row>
    <row r="1786" spans="1:8" x14ac:dyDescent="0.25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  <c r="G1786" s="47" t="str">
        <f t="shared" si="27"/>
        <v>0</v>
      </c>
      <c r="H1786" s="53">
        <f>VLOOKUP(Cust_Ref,customerType,2,TRUE)</f>
        <v>44082</v>
      </c>
    </row>
    <row r="1787" spans="1:8" x14ac:dyDescent="0.25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  <c r="G1787" s="47" t="str">
        <f t="shared" si="27"/>
        <v>2645.48</v>
      </c>
      <c r="H1787" s="53">
        <f>VLOOKUP(Cust_Ref,customerType,2,TRUE)</f>
        <v>44077</v>
      </c>
    </row>
    <row r="1788" spans="1:8" x14ac:dyDescent="0.25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  <c r="G1788" s="47" t="str">
        <f t="shared" si="27"/>
        <v>390</v>
      </c>
      <c r="H1788" s="53">
        <f>VLOOKUP(Cust_Ref,customerType,2,TRUE)</f>
        <v>44077</v>
      </c>
    </row>
    <row r="1789" spans="1:8" x14ac:dyDescent="0.25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  <c r="G1789" s="47" t="str">
        <f t="shared" si="27"/>
        <v>0</v>
      </c>
      <c r="H1789" s="53">
        <f>VLOOKUP(Cust_Ref,customerType,2,TRUE)</f>
        <v>44077</v>
      </c>
    </row>
    <row r="1790" spans="1:8" x14ac:dyDescent="0.25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  <c r="G1790" s="47" t="str">
        <f t="shared" si="27"/>
        <v>3065.66</v>
      </c>
      <c r="H1790" s="53">
        <f>VLOOKUP(Cust_Ref,customerType,2,TRUE)</f>
        <v>44096</v>
      </c>
    </row>
    <row r="1791" spans="1:8" x14ac:dyDescent="0.25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  <c r="G1791" s="47" t="str">
        <f t="shared" si="27"/>
        <v>0</v>
      </c>
      <c r="H1791" s="53">
        <f>VLOOKUP(Cust_Ref,customerType,2,TRUE)</f>
        <v>44096</v>
      </c>
    </row>
    <row r="1792" spans="1:8" x14ac:dyDescent="0.25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  <c r="G1792" s="47" t="str">
        <f t="shared" si="27"/>
        <v>0</v>
      </c>
      <c r="H1792" s="53">
        <f>VLOOKUP(Cust_Ref,customerType,2,TRUE)</f>
        <v>44096</v>
      </c>
    </row>
    <row r="1793" spans="1:8" x14ac:dyDescent="0.25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  <c r="G1793" s="47" t="str">
        <f t="shared" si="27"/>
        <v>2687.23</v>
      </c>
      <c r="H1793" s="53">
        <f>VLOOKUP(Cust_Ref,customerType,2,TRUE)</f>
        <v>44096</v>
      </c>
    </row>
    <row r="1794" spans="1:8" x14ac:dyDescent="0.25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  <c r="G1794" s="47" t="str">
        <f t="shared" si="27"/>
        <v>0</v>
      </c>
      <c r="H1794" s="53">
        <f>VLOOKUP(Cust_Ref,customerType,2,TRUE)</f>
        <v>44096</v>
      </c>
    </row>
    <row r="1795" spans="1:8" x14ac:dyDescent="0.25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  <c r="G1795" s="47" t="str">
        <f t="shared" ref="G1795:G1858" si="28">TRIM(VALUE(F1795))</f>
        <v>0</v>
      </c>
      <c r="H1795" s="53">
        <f>VLOOKUP(Cust_Ref,customerType,2,TRUE)</f>
        <v>44096</v>
      </c>
    </row>
    <row r="1796" spans="1:8" x14ac:dyDescent="0.25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  <c r="G1796" s="47" t="str">
        <f t="shared" si="28"/>
        <v>4943.74</v>
      </c>
      <c r="H1796" s="53">
        <f>VLOOKUP(Cust_Ref,customerType,2,TRUE)</f>
        <v>44092</v>
      </c>
    </row>
    <row r="1797" spans="1:8" x14ac:dyDescent="0.25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  <c r="G1797" s="47" t="str">
        <f t="shared" si="28"/>
        <v>347</v>
      </c>
      <c r="H1797" s="53">
        <f>VLOOKUP(Cust_Ref,customerType,2,TRUE)</f>
        <v>44092</v>
      </c>
    </row>
    <row r="1798" spans="1:8" x14ac:dyDescent="0.25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  <c r="G1798" s="47" t="str">
        <f t="shared" si="28"/>
        <v>0</v>
      </c>
      <c r="H1798" s="53">
        <f>VLOOKUP(Cust_Ref,customerType,2,TRUE)</f>
        <v>44092</v>
      </c>
    </row>
    <row r="1799" spans="1:8" x14ac:dyDescent="0.25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  <c r="G1799" s="47" t="str">
        <f t="shared" si="28"/>
        <v>5302.75</v>
      </c>
      <c r="H1799" s="53">
        <f>VLOOKUP(Cust_Ref,customerType,2,TRUE)</f>
        <v>44060</v>
      </c>
    </row>
    <row r="1800" spans="1:8" x14ac:dyDescent="0.25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  <c r="G1800" s="47" t="str">
        <f t="shared" si="28"/>
        <v>2697</v>
      </c>
      <c r="H1800" s="53">
        <f>VLOOKUP(Cust_Ref,customerType,2,TRUE)</f>
        <v>44060</v>
      </c>
    </row>
    <row r="1801" spans="1:8" x14ac:dyDescent="0.25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  <c r="G1801" s="47" t="str">
        <f t="shared" si="28"/>
        <v>0</v>
      </c>
      <c r="H1801" s="53">
        <f>VLOOKUP(Cust_Ref,customerType,2,TRUE)</f>
        <v>44060</v>
      </c>
    </row>
    <row r="1802" spans="1:8" x14ac:dyDescent="0.25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  <c r="G1802" s="47" t="str">
        <f t="shared" si="28"/>
        <v>4025.4</v>
      </c>
      <c r="H1802" s="53">
        <f>VLOOKUP(Cust_Ref,customerType,2,TRUE)</f>
        <v>44082</v>
      </c>
    </row>
    <row r="1803" spans="1:8" x14ac:dyDescent="0.25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  <c r="G1803" s="47" t="str">
        <f t="shared" si="28"/>
        <v>1937</v>
      </c>
      <c r="H1803" s="53">
        <f>VLOOKUP(Cust_Ref,customerType,2,TRUE)</f>
        <v>44082</v>
      </c>
    </row>
    <row r="1804" spans="1:8" x14ac:dyDescent="0.25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  <c r="G1804" s="47" t="str">
        <f t="shared" si="28"/>
        <v>0</v>
      </c>
      <c r="H1804" s="53">
        <f>VLOOKUP(Cust_Ref,customerType,2,TRUE)</f>
        <v>44082</v>
      </c>
    </row>
    <row r="1805" spans="1:8" x14ac:dyDescent="0.25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  <c r="G1805" s="47" t="str">
        <f t="shared" si="28"/>
        <v>4728.5</v>
      </c>
      <c r="H1805" s="53">
        <f>VLOOKUP(Cust_Ref,customerType,2,TRUE)</f>
        <v>44047</v>
      </c>
    </row>
    <row r="1806" spans="1:8" x14ac:dyDescent="0.25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  <c r="G1806" s="47" t="str">
        <f t="shared" si="28"/>
        <v>1667</v>
      </c>
      <c r="H1806" s="53">
        <f>VLOOKUP(Cust_Ref,customerType,2,TRUE)</f>
        <v>44047</v>
      </c>
    </row>
    <row r="1807" spans="1:8" x14ac:dyDescent="0.25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  <c r="G1807" s="47" t="str">
        <f t="shared" si="28"/>
        <v>0</v>
      </c>
      <c r="H1807" s="53">
        <f>VLOOKUP(Cust_Ref,customerType,2,TRUE)</f>
        <v>44047</v>
      </c>
    </row>
    <row r="1808" spans="1:8" x14ac:dyDescent="0.25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  <c r="G1808" s="47" t="str">
        <f t="shared" si="28"/>
        <v>5138.61</v>
      </c>
      <c r="H1808" s="53">
        <f>VLOOKUP(Cust_Ref,customerType,2,TRUE)</f>
        <v>44060</v>
      </c>
    </row>
    <row r="1809" spans="1:8" x14ac:dyDescent="0.25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  <c r="G1809" s="47" t="str">
        <f t="shared" si="28"/>
        <v>2523</v>
      </c>
      <c r="H1809" s="53">
        <f>VLOOKUP(Cust_Ref,customerType,2,TRUE)</f>
        <v>44060</v>
      </c>
    </row>
    <row r="1810" spans="1:8" x14ac:dyDescent="0.25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  <c r="G1810" s="47" t="str">
        <f t="shared" si="28"/>
        <v>0</v>
      </c>
      <c r="H1810" s="53">
        <f>VLOOKUP(Cust_Ref,customerType,2,TRUE)</f>
        <v>44060</v>
      </c>
    </row>
    <row r="1811" spans="1:8" x14ac:dyDescent="0.25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  <c r="G1811" s="47" t="str">
        <f t="shared" si="28"/>
        <v>5063.46</v>
      </c>
      <c r="H1811" s="53">
        <f>VLOOKUP(Cust_Ref,customerType,2,TRUE)</f>
        <v>44089</v>
      </c>
    </row>
    <row r="1812" spans="1:8" x14ac:dyDescent="0.25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  <c r="G1812" s="47" t="str">
        <f t="shared" si="28"/>
        <v>1249</v>
      </c>
      <c r="H1812" s="53">
        <f>VLOOKUP(Cust_Ref,customerType,2,TRUE)</f>
        <v>44089</v>
      </c>
    </row>
    <row r="1813" spans="1:8" x14ac:dyDescent="0.25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  <c r="G1813" s="47" t="str">
        <f t="shared" si="28"/>
        <v>0</v>
      </c>
      <c r="H1813" s="53">
        <f>VLOOKUP(Cust_Ref,customerType,2,TRUE)</f>
        <v>44089</v>
      </c>
    </row>
    <row r="1814" spans="1:8" x14ac:dyDescent="0.25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  <c r="G1814" s="47" t="str">
        <f t="shared" si="28"/>
        <v>600</v>
      </c>
      <c r="H1814" s="53">
        <f>VLOOKUP(Cust_Ref,customerType,2,TRUE)</f>
        <v>44047</v>
      </c>
    </row>
    <row r="1815" spans="1:8" x14ac:dyDescent="0.25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  <c r="G1815" s="47" t="str">
        <f t="shared" si="28"/>
        <v>0</v>
      </c>
      <c r="H1815" s="53">
        <f>VLOOKUP(Cust_Ref,customerType,2,TRUE)</f>
        <v>44047</v>
      </c>
    </row>
    <row r="1816" spans="1:8" x14ac:dyDescent="0.25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  <c r="G1816" s="47" t="str">
        <f t="shared" si="28"/>
        <v>0</v>
      </c>
      <c r="H1816" s="53">
        <f>VLOOKUP(Cust_Ref,customerType,2,TRUE)</f>
        <v>44047</v>
      </c>
    </row>
    <row r="1817" spans="1:8" x14ac:dyDescent="0.25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  <c r="G1817" s="47" t="str">
        <f t="shared" si="28"/>
        <v>12662.89</v>
      </c>
      <c r="H1817" s="53">
        <f>VLOOKUP(Cust_Ref,customerType,2,TRUE)</f>
        <v>44090</v>
      </c>
    </row>
    <row r="1818" spans="1:8" x14ac:dyDescent="0.25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  <c r="G1818" s="47" t="str">
        <f t="shared" si="28"/>
        <v>0</v>
      </c>
      <c r="H1818" s="53">
        <f>VLOOKUP(Cust_Ref,customerType,2,TRUE)</f>
        <v>44090</v>
      </c>
    </row>
    <row r="1819" spans="1:8" x14ac:dyDescent="0.25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  <c r="G1819" s="47" t="str">
        <f t="shared" si="28"/>
        <v>0</v>
      </c>
      <c r="H1819" s="53">
        <f>VLOOKUP(Cust_Ref,customerType,2,TRUE)</f>
        <v>44090</v>
      </c>
    </row>
    <row r="1820" spans="1:8" x14ac:dyDescent="0.25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  <c r="G1820" s="47" t="str">
        <f t="shared" si="28"/>
        <v>791.13</v>
      </c>
      <c r="H1820" s="53">
        <f>VLOOKUP(Cust_Ref,customerType,2,TRUE)</f>
        <v>44088</v>
      </c>
    </row>
    <row r="1821" spans="1:8" x14ac:dyDescent="0.25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  <c r="G1821" s="47" t="str">
        <f t="shared" si="28"/>
        <v>0</v>
      </c>
      <c r="H1821" s="53">
        <f>VLOOKUP(Cust_Ref,customerType,2,TRUE)</f>
        <v>44088</v>
      </c>
    </row>
    <row r="1822" spans="1:8" x14ac:dyDescent="0.25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  <c r="G1822" s="47" t="str">
        <f t="shared" si="28"/>
        <v>0</v>
      </c>
      <c r="H1822" s="53">
        <f>VLOOKUP(Cust_Ref,customerType,2,TRUE)</f>
        <v>44088</v>
      </c>
    </row>
    <row r="1823" spans="1:8" x14ac:dyDescent="0.25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  <c r="G1823" s="47" t="str">
        <f t="shared" si="28"/>
        <v>173.25</v>
      </c>
      <c r="H1823" s="53">
        <f>VLOOKUP(Cust_Ref,customerType,2,TRUE)</f>
        <v>44068</v>
      </c>
    </row>
    <row r="1824" spans="1:8" x14ac:dyDescent="0.25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  <c r="G1824" s="47" t="str">
        <f t="shared" si="28"/>
        <v>0</v>
      </c>
      <c r="H1824" s="53">
        <f>VLOOKUP(Cust_Ref,customerType,2,TRUE)</f>
        <v>44068</v>
      </c>
    </row>
    <row r="1825" spans="1:8" x14ac:dyDescent="0.25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  <c r="G1825" s="47" t="str">
        <f t="shared" si="28"/>
        <v>0</v>
      </c>
      <c r="H1825" s="53">
        <f>VLOOKUP(Cust_Ref,customerType,2,TRUE)</f>
        <v>44068</v>
      </c>
    </row>
    <row r="1826" spans="1:8" x14ac:dyDescent="0.25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  <c r="G1826" s="47" t="str">
        <f t="shared" si="28"/>
        <v>120</v>
      </c>
      <c r="H1826" s="53">
        <f>VLOOKUP(Cust_Ref,customerType,2,TRUE)</f>
        <v>44067</v>
      </c>
    </row>
    <row r="1827" spans="1:8" x14ac:dyDescent="0.25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  <c r="G1827" s="47" t="str">
        <f t="shared" si="28"/>
        <v>0</v>
      </c>
      <c r="H1827" s="53">
        <f>VLOOKUP(Cust_Ref,customerType,2,TRUE)</f>
        <v>44067</v>
      </c>
    </row>
    <row r="1828" spans="1:8" x14ac:dyDescent="0.25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  <c r="G1828" s="47" t="str">
        <f t="shared" si="28"/>
        <v>0</v>
      </c>
      <c r="H1828" s="53">
        <f>VLOOKUP(Cust_Ref,customerType,2,TRUE)</f>
        <v>44067</v>
      </c>
    </row>
    <row r="1829" spans="1:8" x14ac:dyDescent="0.25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  <c r="G1829" s="47" t="str">
        <f t="shared" si="28"/>
        <v>102</v>
      </c>
      <c r="H1829" s="53">
        <f>VLOOKUP(Cust_Ref,customerType,2,TRUE)</f>
        <v>44071</v>
      </c>
    </row>
    <row r="1830" spans="1:8" x14ac:dyDescent="0.25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  <c r="G1830" s="47" t="str">
        <f t="shared" si="28"/>
        <v>0</v>
      </c>
      <c r="H1830" s="53">
        <f>VLOOKUP(Cust_Ref,customerType,2,TRUE)</f>
        <v>44071</v>
      </c>
    </row>
    <row r="1831" spans="1:8" x14ac:dyDescent="0.25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  <c r="G1831" s="47" t="str">
        <f t="shared" si="28"/>
        <v>0</v>
      </c>
      <c r="H1831" s="53">
        <f>VLOOKUP(Cust_Ref,customerType,2,TRUE)</f>
        <v>44071</v>
      </c>
    </row>
    <row r="1832" spans="1:8" x14ac:dyDescent="0.25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  <c r="G1832" s="47" t="str">
        <f t="shared" si="28"/>
        <v>4030</v>
      </c>
      <c r="H1832" s="53">
        <f>VLOOKUP(Cust_Ref,customerType,2,TRUE)</f>
        <v>44089</v>
      </c>
    </row>
    <row r="1833" spans="1:8" x14ac:dyDescent="0.25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  <c r="G1833" s="47" t="str">
        <f t="shared" si="28"/>
        <v>1256</v>
      </c>
      <c r="H1833" s="53">
        <f>VLOOKUP(Cust_Ref,customerType,2,TRUE)</f>
        <v>44089</v>
      </c>
    </row>
    <row r="1834" spans="1:8" x14ac:dyDescent="0.25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  <c r="G1834" s="47" t="str">
        <f t="shared" si="28"/>
        <v>0</v>
      </c>
      <c r="H1834" s="53">
        <f>VLOOKUP(Cust_Ref,customerType,2,TRUE)</f>
        <v>44089</v>
      </c>
    </row>
    <row r="1835" spans="1:8" x14ac:dyDescent="0.25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  <c r="G1835" s="47" t="str">
        <f t="shared" si="28"/>
        <v>7235.8</v>
      </c>
      <c r="H1835" s="53">
        <f>VLOOKUP(Cust_Ref,customerType,2,TRUE)</f>
        <v>44061</v>
      </c>
    </row>
    <row r="1836" spans="1:8" x14ac:dyDescent="0.25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  <c r="G1836" s="47" t="str">
        <f t="shared" si="28"/>
        <v>1715</v>
      </c>
      <c r="H1836" s="53">
        <f>VLOOKUP(Cust_Ref,customerType,2,TRUE)</f>
        <v>44061</v>
      </c>
    </row>
    <row r="1837" spans="1:8" x14ac:dyDescent="0.25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  <c r="G1837" s="47" t="str">
        <f t="shared" si="28"/>
        <v>0</v>
      </c>
      <c r="H1837" s="53">
        <f>VLOOKUP(Cust_Ref,customerType,2,TRUE)</f>
        <v>44061</v>
      </c>
    </row>
    <row r="1838" spans="1:8" x14ac:dyDescent="0.25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  <c r="G1838" s="47" t="str">
        <f t="shared" si="28"/>
        <v>4030</v>
      </c>
      <c r="H1838" s="53">
        <f>VLOOKUP(Cust_Ref,customerType,2,TRUE)</f>
        <v>44109</v>
      </c>
    </row>
    <row r="1839" spans="1:8" x14ac:dyDescent="0.25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  <c r="G1839" s="47" t="str">
        <f t="shared" si="28"/>
        <v>1688</v>
      </c>
      <c r="H1839" s="53">
        <f>VLOOKUP(Cust_Ref,customerType,2,TRUE)</f>
        <v>44109</v>
      </c>
    </row>
    <row r="1840" spans="1:8" x14ac:dyDescent="0.25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  <c r="G1840" s="47" t="str">
        <f t="shared" si="28"/>
        <v>0</v>
      </c>
      <c r="H1840" s="53">
        <f>VLOOKUP(Cust_Ref,customerType,2,TRUE)</f>
        <v>44109</v>
      </c>
    </row>
    <row r="1841" spans="1:8" x14ac:dyDescent="0.25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  <c r="G1841" s="47" t="str">
        <f t="shared" si="28"/>
        <v>187.1</v>
      </c>
      <c r="H1841" s="53">
        <f>VLOOKUP(Cust_Ref,customerType,2,TRUE)</f>
        <v>44063</v>
      </c>
    </row>
    <row r="1842" spans="1:8" x14ac:dyDescent="0.25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  <c r="G1842" s="47" t="str">
        <f t="shared" si="28"/>
        <v>0</v>
      </c>
      <c r="H1842" s="53">
        <f>VLOOKUP(Cust_Ref,customerType,2,TRUE)</f>
        <v>44063</v>
      </c>
    </row>
    <row r="1843" spans="1:8" x14ac:dyDescent="0.25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  <c r="G1843" s="47" t="str">
        <f t="shared" si="28"/>
        <v>0</v>
      </c>
      <c r="H1843" s="53">
        <f>VLOOKUP(Cust_Ref,customerType,2,TRUE)</f>
        <v>44063</v>
      </c>
    </row>
    <row r="1844" spans="1:8" x14ac:dyDescent="0.25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  <c r="G1844" s="47" t="str">
        <f t="shared" si="28"/>
        <v>4755.79</v>
      </c>
      <c r="H1844" s="53">
        <f>VLOOKUP(Cust_Ref,customerType,2,TRUE)</f>
        <v>44098</v>
      </c>
    </row>
    <row r="1845" spans="1:8" x14ac:dyDescent="0.25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  <c r="G1845" s="47" t="str">
        <f t="shared" si="28"/>
        <v>0</v>
      </c>
      <c r="H1845" s="53">
        <f>VLOOKUP(Cust_Ref,customerType,2,TRUE)</f>
        <v>44098</v>
      </c>
    </row>
    <row r="1846" spans="1:8" x14ac:dyDescent="0.25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  <c r="G1846" s="47" t="str">
        <f t="shared" si="28"/>
        <v>0</v>
      </c>
      <c r="H1846" s="53">
        <f>VLOOKUP(Cust_Ref,customerType,2,TRUE)</f>
        <v>44098</v>
      </c>
    </row>
    <row r="1847" spans="1:8" x14ac:dyDescent="0.25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  <c r="G1847" s="47" t="str">
        <f t="shared" si="28"/>
        <v>1231.57</v>
      </c>
      <c r="H1847" s="53">
        <f>VLOOKUP(Cust_Ref,customerType,2,TRUE)</f>
        <v>44098</v>
      </c>
    </row>
    <row r="1848" spans="1:8" x14ac:dyDescent="0.25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  <c r="G1848" s="47" t="str">
        <f t="shared" si="28"/>
        <v>0</v>
      </c>
      <c r="H1848" s="53">
        <f>VLOOKUP(Cust_Ref,customerType,2,TRUE)</f>
        <v>44098</v>
      </c>
    </row>
    <row r="1849" spans="1:8" x14ac:dyDescent="0.25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  <c r="G1849" s="47" t="str">
        <f t="shared" si="28"/>
        <v>0</v>
      </c>
      <c r="H1849" s="53">
        <f>VLOOKUP(Cust_Ref,customerType,2,TRUE)</f>
        <v>44098</v>
      </c>
    </row>
    <row r="1850" spans="1:8" x14ac:dyDescent="0.25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  <c r="G1850" s="47" t="str">
        <f t="shared" si="28"/>
        <v>4216.9</v>
      </c>
      <c r="H1850" s="53">
        <f>VLOOKUP(Cust_Ref,customerType,2,TRUE)</f>
        <v>44074</v>
      </c>
    </row>
    <row r="1851" spans="1:8" x14ac:dyDescent="0.25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  <c r="G1851" s="47" t="str">
        <f t="shared" si="28"/>
        <v>1151</v>
      </c>
      <c r="H1851" s="53">
        <f>VLOOKUP(Cust_Ref,customerType,2,TRUE)</f>
        <v>44074</v>
      </c>
    </row>
    <row r="1852" spans="1:8" x14ac:dyDescent="0.25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  <c r="G1852" s="47" t="str">
        <f t="shared" si="28"/>
        <v>0</v>
      </c>
      <c r="H1852" s="53">
        <f>VLOOKUP(Cust_Ref,customerType,2,TRUE)</f>
        <v>44074</v>
      </c>
    </row>
    <row r="1853" spans="1:8" x14ac:dyDescent="0.25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  <c r="G1853" s="47" t="str">
        <f t="shared" si="28"/>
        <v>4706.45</v>
      </c>
      <c r="H1853" s="53">
        <f>VLOOKUP(Cust_Ref,customerType,2,TRUE)</f>
        <v>44060</v>
      </c>
    </row>
    <row r="1854" spans="1:8" x14ac:dyDescent="0.25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  <c r="G1854" s="47" t="str">
        <f t="shared" si="28"/>
        <v>0</v>
      </c>
      <c r="H1854" s="53">
        <f>VLOOKUP(Cust_Ref,customerType,2,TRUE)</f>
        <v>44060</v>
      </c>
    </row>
    <row r="1855" spans="1:8" x14ac:dyDescent="0.25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  <c r="G1855" s="47" t="str">
        <f t="shared" si="28"/>
        <v>0</v>
      </c>
      <c r="H1855" s="53">
        <f>VLOOKUP(Cust_Ref,customerType,2,TRUE)</f>
        <v>44060</v>
      </c>
    </row>
    <row r="1856" spans="1:8" x14ac:dyDescent="0.25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  <c r="G1856" s="47" t="str">
        <f t="shared" si="28"/>
        <v>9956</v>
      </c>
      <c r="H1856" s="53">
        <f>VLOOKUP(Cust_Ref,customerType,2,TRUE)</f>
        <v>44103</v>
      </c>
    </row>
    <row r="1857" spans="1:8" x14ac:dyDescent="0.25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  <c r="G1857" s="47" t="str">
        <f t="shared" si="28"/>
        <v>2752</v>
      </c>
      <c r="H1857" s="53">
        <f>VLOOKUP(Cust_Ref,customerType,2,TRUE)</f>
        <v>44103</v>
      </c>
    </row>
    <row r="1858" spans="1:8" x14ac:dyDescent="0.25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  <c r="G1858" s="47" t="str">
        <f t="shared" si="28"/>
        <v>0</v>
      </c>
      <c r="H1858" s="53">
        <f>VLOOKUP(Cust_Ref,customerType,2,TRUE)</f>
        <v>44103</v>
      </c>
    </row>
    <row r="1859" spans="1:8" x14ac:dyDescent="0.25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  <c r="G1859" s="47" t="str">
        <f t="shared" ref="G1859:G1922" si="29">TRIM(VALUE(F1859))</f>
        <v>4839</v>
      </c>
      <c r="H1859" s="53">
        <f>VLOOKUP(Cust_Ref,customerType,2,TRUE)</f>
        <v>44074</v>
      </c>
    </row>
    <row r="1860" spans="1:8" x14ac:dyDescent="0.25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  <c r="G1860" s="47" t="str">
        <f t="shared" si="29"/>
        <v>532</v>
      </c>
      <c r="H1860" s="53">
        <f>VLOOKUP(Cust_Ref,customerType,2,TRUE)</f>
        <v>44074</v>
      </c>
    </row>
    <row r="1861" spans="1:8" x14ac:dyDescent="0.25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  <c r="G1861" s="47" t="str">
        <f t="shared" si="29"/>
        <v>0</v>
      </c>
      <c r="H1861" s="53">
        <f>VLOOKUP(Cust_Ref,customerType,2,TRUE)</f>
        <v>44074</v>
      </c>
    </row>
    <row r="1862" spans="1:8" x14ac:dyDescent="0.25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  <c r="G1862" s="47" t="str">
        <f t="shared" si="29"/>
        <v>4281.6</v>
      </c>
      <c r="H1862" s="53">
        <f>VLOOKUP(Cust_Ref,customerType,2,TRUE)</f>
        <v>44075</v>
      </c>
    </row>
    <row r="1863" spans="1:8" x14ac:dyDescent="0.25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  <c r="G1863" s="47" t="str">
        <f t="shared" si="29"/>
        <v>2574</v>
      </c>
      <c r="H1863" s="53">
        <f>VLOOKUP(Cust_Ref,customerType,2,TRUE)</f>
        <v>44075</v>
      </c>
    </row>
    <row r="1864" spans="1:8" x14ac:dyDescent="0.25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  <c r="G1864" s="47" t="str">
        <f t="shared" si="29"/>
        <v>0</v>
      </c>
      <c r="H1864" s="53">
        <f>VLOOKUP(Cust_Ref,customerType,2,TRUE)</f>
        <v>44075</v>
      </c>
    </row>
    <row r="1865" spans="1:8" x14ac:dyDescent="0.25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  <c r="G1865" s="47" t="str">
        <f t="shared" si="29"/>
        <v>8694</v>
      </c>
      <c r="H1865" s="53">
        <f>VLOOKUP(Cust_Ref,customerType,2,TRUE)</f>
        <v>44063</v>
      </c>
    </row>
    <row r="1866" spans="1:8" x14ac:dyDescent="0.25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  <c r="G1866" s="47" t="str">
        <f t="shared" si="29"/>
        <v>1453</v>
      </c>
      <c r="H1866" s="53">
        <f>VLOOKUP(Cust_Ref,customerType,2,TRUE)</f>
        <v>44063</v>
      </c>
    </row>
    <row r="1867" spans="1:8" x14ac:dyDescent="0.25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  <c r="G1867" s="47" t="str">
        <f t="shared" si="29"/>
        <v>0</v>
      </c>
      <c r="H1867" s="53">
        <f>VLOOKUP(Cust_Ref,customerType,2,TRUE)</f>
        <v>44063</v>
      </c>
    </row>
    <row r="1868" spans="1:8" x14ac:dyDescent="0.25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  <c r="G1868" s="47" t="str">
        <f t="shared" si="29"/>
        <v>5228</v>
      </c>
      <c r="H1868" s="53">
        <f>VLOOKUP(Cust_Ref,customerType,2,TRUE)</f>
        <v>44070</v>
      </c>
    </row>
    <row r="1869" spans="1:8" x14ac:dyDescent="0.25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  <c r="G1869" s="47" t="str">
        <f t="shared" si="29"/>
        <v>0</v>
      </c>
      <c r="H1869" s="53">
        <f>VLOOKUP(Cust_Ref,customerType,2,TRUE)</f>
        <v>44070</v>
      </c>
    </row>
    <row r="1870" spans="1:8" x14ac:dyDescent="0.25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  <c r="G1870" s="47" t="str">
        <f t="shared" si="29"/>
        <v>0</v>
      </c>
      <c r="H1870" s="53">
        <f>VLOOKUP(Cust_Ref,customerType,2,TRUE)</f>
        <v>44070</v>
      </c>
    </row>
    <row r="1871" spans="1:8" x14ac:dyDescent="0.25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  <c r="G1871" s="47" t="str">
        <f t="shared" si="29"/>
        <v>1351.6</v>
      </c>
      <c r="H1871" s="53">
        <f>VLOOKUP(Cust_Ref,customerType,2,TRUE)</f>
        <v>44084</v>
      </c>
    </row>
    <row r="1872" spans="1:8" x14ac:dyDescent="0.25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  <c r="G1872" s="47" t="str">
        <f t="shared" si="29"/>
        <v>0</v>
      </c>
      <c r="H1872" s="53">
        <f>VLOOKUP(Cust_Ref,customerType,2,TRUE)</f>
        <v>44084</v>
      </c>
    </row>
    <row r="1873" spans="1:8" x14ac:dyDescent="0.25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  <c r="G1873" s="47" t="str">
        <f t="shared" si="29"/>
        <v>0</v>
      </c>
      <c r="H1873" s="53">
        <f>VLOOKUP(Cust_Ref,customerType,2,TRUE)</f>
        <v>44084</v>
      </c>
    </row>
    <row r="1874" spans="1:8" x14ac:dyDescent="0.25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  <c r="G1874" s="47" t="str">
        <f t="shared" si="29"/>
        <v>4250.3</v>
      </c>
      <c r="H1874" s="53">
        <f>VLOOKUP(Cust_Ref,customerType,2,TRUE)</f>
        <v>44053</v>
      </c>
    </row>
    <row r="1875" spans="1:8" x14ac:dyDescent="0.25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  <c r="G1875" s="47" t="str">
        <f t="shared" si="29"/>
        <v>677</v>
      </c>
      <c r="H1875" s="53">
        <f>VLOOKUP(Cust_Ref,customerType,2,TRUE)</f>
        <v>44053</v>
      </c>
    </row>
    <row r="1876" spans="1:8" x14ac:dyDescent="0.25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  <c r="G1876" s="47" t="str">
        <f t="shared" si="29"/>
        <v>0</v>
      </c>
      <c r="H1876" s="53">
        <f>VLOOKUP(Cust_Ref,customerType,2,TRUE)</f>
        <v>44053</v>
      </c>
    </row>
    <row r="1877" spans="1:8" x14ac:dyDescent="0.25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  <c r="G1877" s="47" t="str">
        <f t="shared" si="29"/>
        <v>899.3</v>
      </c>
      <c r="H1877" s="53">
        <f>VLOOKUP(Cust_Ref,customerType,2,TRUE)</f>
        <v>44060</v>
      </c>
    </row>
    <row r="1878" spans="1:8" x14ac:dyDescent="0.25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  <c r="G1878" s="47" t="str">
        <f t="shared" si="29"/>
        <v>876</v>
      </c>
      <c r="H1878" s="53">
        <f>VLOOKUP(Cust_Ref,customerType,2,TRUE)</f>
        <v>44060</v>
      </c>
    </row>
    <row r="1879" spans="1:8" x14ac:dyDescent="0.25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  <c r="G1879" s="47" t="str">
        <f t="shared" si="29"/>
        <v>0</v>
      </c>
      <c r="H1879" s="53">
        <f>VLOOKUP(Cust_Ref,customerType,2,TRUE)</f>
        <v>44060</v>
      </c>
    </row>
    <row r="1880" spans="1:8" x14ac:dyDescent="0.25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  <c r="G1880" s="47" t="str">
        <f t="shared" si="29"/>
        <v>8459.95</v>
      </c>
      <c r="H1880" s="53">
        <f>VLOOKUP(Cust_Ref,customerType,2,TRUE)</f>
        <v>44053</v>
      </c>
    </row>
    <row r="1881" spans="1:8" x14ac:dyDescent="0.25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  <c r="G1881" s="47" t="str">
        <f t="shared" si="29"/>
        <v>547</v>
      </c>
      <c r="H1881" s="53">
        <f>VLOOKUP(Cust_Ref,customerType,2,TRUE)</f>
        <v>44053</v>
      </c>
    </row>
    <row r="1882" spans="1:8" x14ac:dyDescent="0.25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  <c r="G1882" s="47" t="str">
        <f t="shared" si="29"/>
        <v>0</v>
      </c>
      <c r="H1882" s="53">
        <f>VLOOKUP(Cust_Ref,customerType,2,TRUE)</f>
        <v>44053</v>
      </c>
    </row>
    <row r="1883" spans="1:8" x14ac:dyDescent="0.25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  <c r="G1883" s="47" t="str">
        <f t="shared" si="29"/>
        <v>250</v>
      </c>
      <c r="H1883" s="53">
        <f>VLOOKUP(Cust_Ref,customerType,2,TRUE)</f>
        <v>44053</v>
      </c>
    </row>
    <row r="1884" spans="1:8" x14ac:dyDescent="0.25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  <c r="G1884" s="47" t="str">
        <f t="shared" si="29"/>
        <v>0</v>
      </c>
      <c r="H1884" s="53">
        <f>VLOOKUP(Cust_Ref,customerType,2,TRUE)</f>
        <v>44053</v>
      </c>
    </row>
    <row r="1885" spans="1:8" x14ac:dyDescent="0.25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  <c r="G1885" s="47" t="str">
        <f t="shared" si="29"/>
        <v>0</v>
      </c>
      <c r="H1885" s="53">
        <f>VLOOKUP(Cust_Ref,customerType,2,TRUE)</f>
        <v>44053</v>
      </c>
    </row>
    <row r="1886" spans="1:8" x14ac:dyDescent="0.25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  <c r="G1886" s="47" t="str">
        <f t="shared" si="29"/>
        <v>374.1</v>
      </c>
      <c r="H1886" s="53">
        <f>VLOOKUP(Cust_Ref,customerType,2,TRUE)</f>
        <v>44053</v>
      </c>
    </row>
    <row r="1887" spans="1:8" x14ac:dyDescent="0.25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  <c r="G1887" s="47" t="str">
        <f t="shared" si="29"/>
        <v>0</v>
      </c>
      <c r="H1887" s="53">
        <f>VLOOKUP(Cust_Ref,customerType,2,TRUE)</f>
        <v>44053</v>
      </c>
    </row>
    <row r="1888" spans="1:8" x14ac:dyDescent="0.25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  <c r="G1888" s="47" t="str">
        <f t="shared" si="29"/>
        <v>0</v>
      </c>
      <c r="H1888" s="53">
        <f>VLOOKUP(Cust_Ref,customerType,2,TRUE)</f>
        <v>44053</v>
      </c>
    </row>
    <row r="1889" spans="1:8" x14ac:dyDescent="0.25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  <c r="G1889" s="47" t="str">
        <f t="shared" si="29"/>
        <v>5592.75</v>
      </c>
      <c r="H1889" s="53">
        <f>VLOOKUP(Cust_Ref,customerType,2,TRUE)</f>
        <v>44103</v>
      </c>
    </row>
    <row r="1890" spans="1:8" x14ac:dyDescent="0.25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  <c r="G1890" s="47" t="str">
        <f t="shared" si="29"/>
        <v>1551</v>
      </c>
      <c r="H1890" s="53">
        <f>VLOOKUP(Cust_Ref,customerType,2,TRUE)</f>
        <v>44103</v>
      </c>
    </row>
    <row r="1891" spans="1:8" x14ac:dyDescent="0.25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  <c r="G1891" s="47" t="str">
        <f t="shared" si="29"/>
        <v>0</v>
      </c>
      <c r="H1891" s="53">
        <f>VLOOKUP(Cust_Ref,customerType,2,TRUE)</f>
        <v>44103</v>
      </c>
    </row>
    <row r="1892" spans="1:8" x14ac:dyDescent="0.25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  <c r="G1892" s="47" t="str">
        <f t="shared" si="29"/>
        <v>110.95</v>
      </c>
      <c r="H1892" s="53">
        <f>VLOOKUP(Cust_Ref,customerType,2,TRUE)</f>
        <v>44053</v>
      </c>
    </row>
    <row r="1893" spans="1:8" x14ac:dyDescent="0.25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  <c r="G1893" s="47" t="str">
        <f t="shared" si="29"/>
        <v>0</v>
      </c>
      <c r="H1893" s="53">
        <f>VLOOKUP(Cust_Ref,customerType,2,TRUE)</f>
        <v>44053</v>
      </c>
    </row>
    <row r="1894" spans="1:8" x14ac:dyDescent="0.25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  <c r="G1894" s="47" t="str">
        <f t="shared" si="29"/>
        <v>0</v>
      </c>
      <c r="H1894" s="53">
        <f>VLOOKUP(Cust_Ref,customerType,2,TRUE)</f>
        <v>44053</v>
      </c>
    </row>
    <row r="1895" spans="1:8" x14ac:dyDescent="0.25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  <c r="G1895" s="47" t="str">
        <f t="shared" si="29"/>
        <v>324.8</v>
      </c>
      <c r="H1895" s="53">
        <f>VLOOKUP(Cust_Ref,customerType,2,TRUE)</f>
        <v>44053</v>
      </c>
    </row>
    <row r="1896" spans="1:8" x14ac:dyDescent="0.25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  <c r="G1896" s="47" t="str">
        <f t="shared" si="29"/>
        <v>0</v>
      </c>
      <c r="H1896" s="53">
        <f>VLOOKUP(Cust_Ref,customerType,2,TRUE)</f>
        <v>44053</v>
      </c>
    </row>
    <row r="1897" spans="1:8" x14ac:dyDescent="0.25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  <c r="G1897" s="47" t="str">
        <f t="shared" si="29"/>
        <v>0</v>
      </c>
      <c r="H1897" s="53">
        <f>VLOOKUP(Cust_Ref,customerType,2,TRUE)</f>
        <v>44053</v>
      </c>
    </row>
    <row r="1898" spans="1:8" x14ac:dyDescent="0.25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  <c r="G1898" s="47" t="str">
        <f t="shared" si="29"/>
        <v>9984</v>
      </c>
      <c r="H1898" s="53">
        <f>VLOOKUP(Cust_Ref,customerType,2,TRUE)</f>
        <v>44053</v>
      </c>
    </row>
    <row r="1899" spans="1:8" x14ac:dyDescent="0.25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  <c r="G1899" s="47" t="str">
        <f t="shared" si="29"/>
        <v>0</v>
      </c>
      <c r="H1899" s="53">
        <f>VLOOKUP(Cust_Ref,customerType,2,TRUE)</f>
        <v>44053</v>
      </c>
    </row>
    <row r="1900" spans="1:8" x14ac:dyDescent="0.25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  <c r="G1900" s="47" t="str">
        <f t="shared" si="29"/>
        <v>0</v>
      </c>
      <c r="H1900" s="53">
        <f>VLOOKUP(Cust_Ref,customerType,2,TRUE)</f>
        <v>44053</v>
      </c>
    </row>
    <row r="1901" spans="1:8" x14ac:dyDescent="0.25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  <c r="G1901" s="47" t="str">
        <f t="shared" si="29"/>
        <v>2405.83</v>
      </c>
      <c r="H1901" s="53">
        <f>VLOOKUP(Cust_Ref,customerType,2,TRUE)</f>
        <v>44053</v>
      </c>
    </row>
    <row r="1902" spans="1:8" x14ac:dyDescent="0.25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  <c r="G1902" s="47" t="str">
        <f t="shared" si="29"/>
        <v>20</v>
      </c>
      <c r="H1902" s="53">
        <f>VLOOKUP(Cust_Ref,customerType,2,TRUE)</f>
        <v>44053</v>
      </c>
    </row>
    <row r="1903" spans="1:8" x14ac:dyDescent="0.25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  <c r="G1903" s="47" t="str">
        <f t="shared" si="29"/>
        <v>0</v>
      </c>
      <c r="H1903" s="53">
        <f>VLOOKUP(Cust_Ref,customerType,2,TRUE)</f>
        <v>44053</v>
      </c>
    </row>
    <row r="1904" spans="1:8" x14ac:dyDescent="0.25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  <c r="G1904" s="47" t="str">
        <f t="shared" si="29"/>
        <v>8750.7</v>
      </c>
      <c r="H1904" s="53">
        <f>VLOOKUP(Cust_Ref,customerType,2,TRUE)</f>
        <v>44061</v>
      </c>
    </row>
    <row r="1905" spans="1:8" x14ac:dyDescent="0.25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  <c r="G1905" s="47" t="str">
        <f t="shared" si="29"/>
        <v>2998</v>
      </c>
      <c r="H1905" s="53">
        <f>VLOOKUP(Cust_Ref,customerType,2,TRUE)</f>
        <v>44061</v>
      </c>
    </row>
    <row r="1906" spans="1:8" x14ac:dyDescent="0.25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  <c r="G1906" s="47" t="str">
        <f t="shared" si="29"/>
        <v>0</v>
      </c>
      <c r="H1906" s="53">
        <f>VLOOKUP(Cust_Ref,customerType,2,TRUE)</f>
        <v>44061</v>
      </c>
    </row>
    <row r="1907" spans="1:8" x14ac:dyDescent="0.25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  <c r="G1907" s="47" t="str">
        <f t="shared" si="29"/>
        <v>9741</v>
      </c>
      <c r="H1907" s="53">
        <f>VLOOKUP(Cust_Ref,customerType,2,TRUE)</f>
        <v>44062</v>
      </c>
    </row>
    <row r="1908" spans="1:8" x14ac:dyDescent="0.25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  <c r="G1908" s="47" t="str">
        <f t="shared" si="29"/>
        <v>1201</v>
      </c>
      <c r="H1908" s="53">
        <f>VLOOKUP(Cust_Ref,customerType,2,TRUE)</f>
        <v>44062</v>
      </c>
    </row>
    <row r="1909" spans="1:8" x14ac:dyDescent="0.25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  <c r="G1909" s="47" t="str">
        <f t="shared" si="29"/>
        <v>0</v>
      </c>
      <c r="H1909" s="53">
        <f>VLOOKUP(Cust_Ref,customerType,2,TRUE)</f>
        <v>44062</v>
      </c>
    </row>
    <row r="1910" spans="1:8" x14ac:dyDescent="0.25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  <c r="G1910" s="47" t="str">
        <f t="shared" si="29"/>
        <v>1258.7</v>
      </c>
      <c r="H1910" s="53">
        <f>VLOOKUP(Cust_Ref,customerType,2,TRUE)</f>
        <v>44053</v>
      </c>
    </row>
    <row r="1911" spans="1:8" x14ac:dyDescent="0.25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  <c r="G1911" s="47" t="str">
        <f t="shared" si="29"/>
        <v>0</v>
      </c>
      <c r="H1911" s="53">
        <f>VLOOKUP(Cust_Ref,customerType,2,TRUE)</f>
        <v>44053</v>
      </c>
    </row>
    <row r="1912" spans="1:8" x14ac:dyDescent="0.25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  <c r="G1912" s="47" t="str">
        <f t="shared" si="29"/>
        <v>0</v>
      </c>
      <c r="H1912" s="53">
        <f>VLOOKUP(Cust_Ref,customerType,2,TRUE)</f>
        <v>44053</v>
      </c>
    </row>
    <row r="1913" spans="1:8" x14ac:dyDescent="0.25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  <c r="G1913" s="47" t="str">
        <f t="shared" si="29"/>
        <v>391.86</v>
      </c>
      <c r="H1913" s="53">
        <f>VLOOKUP(Cust_Ref,customerType,2,TRUE)</f>
        <v>44053</v>
      </c>
    </row>
    <row r="1914" spans="1:8" x14ac:dyDescent="0.25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  <c r="G1914" s="47" t="str">
        <f t="shared" si="29"/>
        <v>776</v>
      </c>
      <c r="H1914" s="53">
        <f>VLOOKUP(Cust_Ref,customerType,2,TRUE)</f>
        <v>44053</v>
      </c>
    </row>
    <row r="1915" spans="1:8" x14ac:dyDescent="0.25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  <c r="G1915" s="47" t="str">
        <f t="shared" si="29"/>
        <v>0</v>
      </c>
      <c r="H1915" s="53">
        <f>VLOOKUP(Cust_Ref,customerType,2,TRUE)</f>
        <v>44053</v>
      </c>
    </row>
    <row r="1916" spans="1:8" x14ac:dyDescent="0.25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  <c r="G1916" s="47" t="str">
        <f t="shared" si="29"/>
        <v>9694</v>
      </c>
      <c r="H1916" s="53">
        <f>VLOOKUP(Cust_Ref,customerType,2,TRUE)</f>
        <v>44103</v>
      </c>
    </row>
    <row r="1917" spans="1:8" x14ac:dyDescent="0.25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  <c r="G1917" s="47" t="str">
        <f t="shared" si="29"/>
        <v>1290</v>
      </c>
      <c r="H1917" s="53">
        <f>VLOOKUP(Cust_Ref,customerType,2,TRUE)</f>
        <v>44103</v>
      </c>
    </row>
    <row r="1918" spans="1:8" x14ac:dyDescent="0.25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  <c r="G1918" s="47" t="str">
        <f t="shared" si="29"/>
        <v>0</v>
      </c>
      <c r="H1918" s="53">
        <f>VLOOKUP(Cust_Ref,customerType,2,TRUE)</f>
        <v>44103</v>
      </c>
    </row>
    <row r="1919" spans="1:8" x14ac:dyDescent="0.25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  <c r="G1919" s="47" t="str">
        <f t="shared" si="29"/>
        <v>1838.8</v>
      </c>
      <c r="H1919" s="53">
        <f>VLOOKUP(Cust_Ref,customerType,2,TRUE)</f>
        <v>44053</v>
      </c>
    </row>
    <row r="1920" spans="1:8" x14ac:dyDescent="0.25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  <c r="G1920" s="47" t="str">
        <f t="shared" si="29"/>
        <v>0</v>
      </c>
      <c r="H1920" s="53">
        <f>VLOOKUP(Cust_Ref,customerType,2,TRUE)</f>
        <v>44053</v>
      </c>
    </row>
    <row r="1921" spans="1:8" x14ac:dyDescent="0.25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  <c r="G1921" s="47" t="str">
        <f t="shared" si="29"/>
        <v>0</v>
      </c>
      <c r="H1921" s="53">
        <f>VLOOKUP(Cust_Ref,customerType,2,TRUE)</f>
        <v>44053</v>
      </c>
    </row>
    <row r="1922" spans="1:8" x14ac:dyDescent="0.25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  <c r="G1922" s="47" t="str">
        <f t="shared" si="29"/>
        <v>5354.5</v>
      </c>
      <c r="H1922" s="53">
        <f>VLOOKUP(Cust_Ref,customerType,2,TRUE)</f>
        <v>44053</v>
      </c>
    </row>
    <row r="1923" spans="1:8" x14ac:dyDescent="0.25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  <c r="G1923" s="47" t="str">
        <f t="shared" ref="G1923:G1986" si="30">TRIM(VALUE(F1923))</f>
        <v>1073</v>
      </c>
      <c r="H1923" s="53">
        <f>VLOOKUP(Cust_Ref,customerType,2,TRUE)</f>
        <v>44053</v>
      </c>
    </row>
    <row r="1924" spans="1:8" x14ac:dyDescent="0.25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  <c r="G1924" s="47" t="str">
        <f t="shared" si="30"/>
        <v>0</v>
      </c>
      <c r="H1924" s="53">
        <f>VLOOKUP(Cust_Ref,customerType,2,TRUE)</f>
        <v>44053</v>
      </c>
    </row>
    <row r="1925" spans="1:8" x14ac:dyDescent="0.25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  <c r="G1925" s="47" t="str">
        <f t="shared" si="30"/>
        <v>4030</v>
      </c>
      <c r="H1925" s="53">
        <f>VLOOKUP(Cust_Ref,customerType,2,TRUE)</f>
        <v>44103</v>
      </c>
    </row>
    <row r="1926" spans="1:8" x14ac:dyDescent="0.25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  <c r="G1926" s="47" t="str">
        <f t="shared" si="30"/>
        <v>0</v>
      </c>
      <c r="H1926" s="53">
        <f>VLOOKUP(Cust_Ref,customerType,2,TRUE)</f>
        <v>44103</v>
      </c>
    </row>
    <row r="1927" spans="1:8" x14ac:dyDescent="0.25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  <c r="G1927" s="47" t="str">
        <f t="shared" si="30"/>
        <v>0</v>
      </c>
      <c r="H1927" s="53">
        <f>VLOOKUP(Cust_Ref,customerType,2,TRUE)</f>
        <v>44103</v>
      </c>
    </row>
    <row r="1928" spans="1:8" x14ac:dyDescent="0.25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  <c r="G1928" s="47" t="str">
        <f t="shared" si="30"/>
        <v>2546.23</v>
      </c>
      <c r="H1928" s="53">
        <f>VLOOKUP(Cust_Ref,customerType,2,TRUE)</f>
        <v>44063</v>
      </c>
    </row>
    <row r="1929" spans="1:8" x14ac:dyDescent="0.25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  <c r="G1929" s="47" t="str">
        <f t="shared" si="30"/>
        <v>2828</v>
      </c>
      <c r="H1929" s="53">
        <f>VLOOKUP(Cust_Ref,customerType,2,TRUE)</f>
        <v>44063</v>
      </c>
    </row>
    <row r="1930" spans="1:8" x14ac:dyDescent="0.25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  <c r="G1930" s="47" t="str">
        <f t="shared" si="30"/>
        <v>0</v>
      </c>
      <c r="H1930" s="53">
        <f>VLOOKUP(Cust_Ref,customerType,2,TRUE)</f>
        <v>44063</v>
      </c>
    </row>
    <row r="1931" spans="1:8" x14ac:dyDescent="0.25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  <c r="G1931" s="47" t="str">
        <f t="shared" si="30"/>
        <v>4681</v>
      </c>
      <c r="H1931" s="53">
        <f>VLOOKUP(Cust_Ref,customerType,2,TRUE)</f>
        <v>44053</v>
      </c>
    </row>
    <row r="1932" spans="1:8" x14ac:dyDescent="0.25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  <c r="G1932" s="47" t="str">
        <f t="shared" si="30"/>
        <v>0</v>
      </c>
      <c r="H1932" s="53">
        <f>VLOOKUP(Cust_Ref,customerType,2,TRUE)</f>
        <v>44053</v>
      </c>
    </row>
    <row r="1933" spans="1:8" x14ac:dyDescent="0.25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  <c r="G1933" s="47" t="str">
        <f t="shared" si="30"/>
        <v>0</v>
      </c>
      <c r="H1933" s="53">
        <f>VLOOKUP(Cust_Ref,customerType,2,TRUE)</f>
        <v>44053</v>
      </c>
    </row>
    <row r="1934" spans="1:8" x14ac:dyDescent="0.25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  <c r="G1934" s="47" t="str">
        <f t="shared" si="30"/>
        <v>3230</v>
      </c>
      <c r="H1934" s="53">
        <f>VLOOKUP(Cust_Ref,customerType,2,TRUE)</f>
        <v>44053</v>
      </c>
    </row>
    <row r="1935" spans="1:8" x14ac:dyDescent="0.25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  <c r="G1935" s="47" t="str">
        <f t="shared" si="30"/>
        <v>2239</v>
      </c>
      <c r="H1935" s="53">
        <f>VLOOKUP(Cust_Ref,customerType,2,TRUE)</f>
        <v>44053</v>
      </c>
    </row>
    <row r="1936" spans="1:8" x14ac:dyDescent="0.25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  <c r="G1936" s="47" t="str">
        <f t="shared" si="30"/>
        <v>0</v>
      </c>
      <c r="H1936" s="53">
        <f>VLOOKUP(Cust_Ref,customerType,2,TRUE)</f>
        <v>44053</v>
      </c>
    </row>
    <row r="1937" spans="1:8" x14ac:dyDescent="0.25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  <c r="G1937" s="47" t="str">
        <f t="shared" si="30"/>
        <v>250</v>
      </c>
      <c r="H1937" s="53">
        <f>VLOOKUP(Cust_Ref,customerType,2,TRUE)</f>
        <v>44053</v>
      </c>
    </row>
    <row r="1938" spans="1:8" x14ac:dyDescent="0.25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  <c r="G1938" s="47" t="str">
        <f t="shared" si="30"/>
        <v>0</v>
      </c>
      <c r="H1938" s="53">
        <f>VLOOKUP(Cust_Ref,customerType,2,TRUE)</f>
        <v>44053</v>
      </c>
    </row>
    <row r="1939" spans="1:8" x14ac:dyDescent="0.25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  <c r="G1939" s="47" t="str">
        <f t="shared" si="30"/>
        <v>0</v>
      </c>
      <c r="H1939" s="53">
        <f>VLOOKUP(Cust_Ref,customerType,2,TRUE)</f>
        <v>44053</v>
      </c>
    </row>
    <row r="1940" spans="1:8" x14ac:dyDescent="0.25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  <c r="G1940" s="47" t="str">
        <f t="shared" si="30"/>
        <v>4433.2</v>
      </c>
      <c r="H1940" s="53">
        <f>VLOOKUP(Cust_Ref,customerType,2,TRUE)</f>
        <v>44053</v>
      </c>
    </row>
    <row r="1941" spans="1:8" x14ac:dyDescent="0.25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  <c r="G1941" s="47" t="str">
        <f t="shared" si="30"/>
        <v>2319</v>
      </c>
      <c r="H1941" s="53">
        <f>VLOOKUP(Cust_Ref,customerType,2,TRUE)</f>
        <v>44053</v>
      </c>
    </row>
    <row r="1942" spans="1:8" x14ac:dyDescent="0.25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  <c r="G1942" s="47" t="str">
        <f t="shared" si="30"/>
        <v>0</v>
      </c>
      <c r="H1942" s="53">
        <f>VLOOKUP(Cust_Ref,customerType,2,TRUE)</f>
        <v>44053</v>
      </c>
    </row>
    <row r="1943" spans="1:8" x14ac:dyDescent="0.25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  <c r="G1943" s="47" t="str">
        <f t="shared" si="30"/>
        <v>5228</v>
      </c>
      <c r="H1943" s="53">
        <f>VLOOKUP(Cust_Ref,customerType,2,TRUE)</f>
        <v>44047</v>
      </c>
    </row>
    <row r="1944" spans="1:8" x14ac:dyDescent="0.25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  <c r="G1944" s="47" t="str">
        <f t="shared" si="30"/>
        <v>925</v>
      </c>
      <c r="H1944" s="53">
        <f>VLOOKUP(Cust_Ref,customerType,2,TRUE)</f>
        <v>44047</v>
      </c>
    </row>
    <row r="1945" spans="1:8" x14ac:dyDescent="0.25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  <c r="G1945" s="47" t="str">
        <f t="shared" si="30"/>
        <v>0</v>
      </c>
      <c r="H1945" s="53">
        <f>VLOOKUP(Cust_Ref,customerType,2,TRUE)</f>
        <v>44047</v>
      </c>
    </row>
    <row r="1946" spans="1:8" x14ac:dyDescent="0.25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  <c r="G1946" s="47" t="str">
        <f t="shared" si="30"/>
        <v>1936</v>
      </c>
      <c r="H1946" s="53">
        <f>VLOOKUP(Cust_Ref,customerType,2,TRUE)</f>
        <v>44053</v>
      </c>
    </row>
    <row r="1947" spans="1:8" x14ac:dyDescent="0.25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  <c r="G1947" s="47" t="str">
        <f t="shared" si="30"/>
        <v>0</v>
      </c>
      <c r="H1947" s="53">
        <f>VLOOKUP(Cust_Ref,customerType,2,TRUE)</f>
        <v>44053</v>
      </c>
    </row>
    <row r="1948" spans="1:8" x14ac:dyDescent="0.25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  <c r="G1948" s="47" t="str">
        <f t="shared" si="30"/>
        <v>0</v>
      </c>
      <c r="H1948" s="53">
        <f>VLOOKUP(Cust_Ref,customerType,2,TRUE)</f>
        <v>44053</v>
      </c>
    </row>
    <row r="1949" spans="1:8" x14ac:dyDescent="0.25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  <c r="G1949" s="47" t="str">
        <f t="shared" si="30"/>
        <v>772.55</v>
      </c>
      <c r="H1949" s="53">
        <f>VLOOKUP(Cust_Ref,customerType,2,TRUE)</f>
        <v>44053</v>
      </c>
    </row>
    <row r="1950" spans="1:8" x14ac:dyDescent="0.25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  <c r="G1950" s="47" t="str">
        <f t="shared" si="30"/>
        <v>0</v>
      </c>
      <c r="H1950" s="53">
        <f>VLOOKUP(Cust_Ref,customerType,2,TRUE)</f>
        <v>44053</v>
      </c>
    </row>
    <row r="1951" spans="1:8" x14ac:dyDescent="0.25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  <c r="G1951" s="47" t="str">
        <f t="shared" si="30"/>
        <v>0</v>
      </c>
      <c r="H1951" s="53">
        <f>VLOOKUP(Cust_Ref,customerType,2,TRUE)</f>
        <v>44053</v>
      </c>
    </row>
    <row r="1952" spans="1:8" x14ac:dyDescent="0.25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  <c r="G1952" s="47" t="str">
        <f t="shared" si="30"/>
        <v>4750</v>
      </c>
      <c r="H1952" s="53">
        <f>VLOOKUP(Cust_Ref,customerType,2,TRUE)</f>
        <v>44053</v>
      </c>
    </row>
    <row r="1953" spans="1:8" x14ac:dyDescent="0.25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  <c r="G1953" s="47" t="str">
        <f t="shared" si="30"/>
        <v>1722</v>
      </c>
      <c r="H1953" s="53">
        <f>VLOOKUP(Cust_Ref,customerType,2,TRUE)</f>
        <v>44053</v>
      </c>
    </row>
    <row r="1954" spans="1:8" x14ac:dyDescent="0.25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  <c r="G1954" s="47" t="str">
        <f t="shared" si="30"/>
        <v>0</v>
      </c>
      <c r="H1954" s="53">
        <f>VLOOKUP(Cust_Ref,customerType,2,TRUE)</f>
        <v>44053</v>
      </c>
    </row>
    <row r="1955" spans="1:8" x14ac:dyDescent="0.25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  <c r="G1955" s="47" t="str">
        <f t="shared" si="30"/>
        <v>7200.23</v>
      </c>
      <c r="H1955" s="53">
        <f>VLOOKUP(Cust_Ref,customerType,2,TRUE)</f>
        <v>44053</v>
      </c>
    </row>
    <row r="1956" spans="1:8" x14ac:dyDescent="0.25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  <c r="G1956" s="47" t="str">
        <f t="shared" si="30"/>
        <v>576</v>
      </c>
      <c r="H1956" s="53">
        <f>VLOOKUP(Cust_Ref,customerType,2,TRUE)</f>
        <v>44053</v>
      </c>
    </row>
    <row r="1957" spans="1:8" x14ac:dyDescent="0.25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  <c r="G1957" s="47" t="str">
        <f t="shared" si="30"/>
        <v>0</v>
      </c>
      <c r="H1957" s="53">
        <f>VLOOKUP(Cust_Ref,customerType,2,TRUE)</f>
        <v>44053</v>
      </c>
    </row>
    <row r="1958" spans="1:8" x14ac:dyDescent="0.25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  <c r="G1958" s="47" t="str">
        <f t="shared" si="30"/>
        <v>10844.71</v>
      </c>
      <c r="H1958" s="53">
        <f>VLOOKUP(Cust_Ref,customerType,2,TRUE)</f>
        <v>44053</v>
      </c>
    </row>
    <row r="1959" spans="1:8" x14ac:dyDescent="0.25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  <c r="G1959" s="47" t="str">
        <f t="shared" si="30"/>
        <v>881</v>
      </c>
      <c r="H1959" s="53">
        <f>VLOOKUP(Cust_Ref,customerType,2,TRUE)</f>
        <v>44053</v>
      </c>
    </row>
    <row r="1960" spans="1:8" x14ac:dyDescent="0.25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  <c r="G1960" s="47" t="str">
        <f t="shared" si="30"/>
        <v>0</v>
      </c>
      <c r="H1960" s="53">
        <f>VLOOKUP(Cust_Ref,customerType,2,TRUE)</f>
        <v>44053</v>
      </c>
    </row>
    <row r="1961" spans="1:8" x14ac:dyDescent="0.25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  <c r="G1961" s="47" t="str">
        <f t="shared" si="30"/>
        <v>401.95</v>
      </c>
      <c r="H1961" s="53">
        <f>VLOOKUP(Cust_Ref,customerType,2,TRUE)</f>
        <v>44053</v>
      </c>
    </row>
    <row r="1962" spans="1:8" x14ac:dyDescent="0.25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  <c r="G1962" s="47" t="str">
        <f t="shared" si="30"/>
        <v>0</v>
      </c>
      <c r="H1962" s="53">
        <f>VLOOKUP(Cust_Ref,customerType,2,TRUE)</f>
        <v>44053</v>
      </c>
    </row>
    <row r="1963" spans="1:8" x14ac:dyDescent="0.25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  <c r="G1963" s="47" t="str">
        <f t="shared" si="30"/>
        <v>0</v>
      </c>
      <c r="H1963" s="53">
        <f>VLOOKUP(Cust_Ref,customerType,2,TRUE)</f>
        <v>44053</v>
      </c>
    </row>
    <row r="1964" spans="1:8" x14ac:dyDescent="0.25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  <c r="G1964" s="47" t="str">
        <f t="shared" si="30"/>
        <v>4675</v>
      </c>
      <c r="H1964" s="53">
        <f>VLOOKUP(Cust_Ref,customerType,2,TRUE)</f>
        <v>44053</v>
      </c>
    </row>
    <row r="1965" spans="1:8" x14ac:dyDescent="0.25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  <c r="G1965" s="47" t="str">
        <f t="shared" si="30"/>
        <v>2094</v>
      </c>
      <c r="H1965" s="53">
        <f>VLOOKUP(Cust_Ref,customerType,2,TRUE)</f>
        <v>44053</v>
      </c>
    </row>
    <row r="1966" spans="1:8" x14ac:dyDescent="0.25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  <c r="G1966" s="47" t="str">
        <f t="shared" si="30"/>
        <v>0</v>
      </c>
      <c r="H1966" s="53">
        <f>VLOOKUP(Cust_Ref,customerType,2,TRUE)</f>
        <v>44053</v>
      </c>
    </row>
    <row r="1967" spans="1:8" x14ac:dyDescent="0.25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  <c r="G1967" s="47" t="str">
        <f t="shared" si="30"/>
        <v>4942.75</v>
      </c>
      <c r="H1967" s="53">
        <f>VLOOKUP(Cust_Ref,customerType,2,TRUE)</f>
        <v>44053</v>
      </c>
    </row>
    <row r="1968" spans="1:8" x14ac:dyDescent="0.25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  <c r="G1968" s="47" t="str">
        <f t="shared" si="30"/>
        <v>0</v>
      </c>
      <c r="H1968" s="53">
        <f>VLOOKUP(Cust_Ref,customerType,2,TRUE)</f>
        <v>44053</v>
      </c>
    </row>
    <row r="1969" spans="1:8" x14ac:dyDescent="0.25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  <c r="G1969" s="47" t="str">
        <f t="shared" si="30"/>
        <v>0</v>
      </c>
      <c r="H1969" s="53">
        <f>VLOOKUP(Cust_Ref,customerType,2,TRUE)</f>
        <v>44053</v>
      </c>
    </row>
    <row r="1970" spans="1:8" x14ac:dyDescent="0.25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  <c r="G1970" s="47" t="str">
        <f t="shared" si="30"/>
        <v>5302.75</v>
      </c>
      <c r="H1970" s="53">
        <f>VLOOKUP(Cust_Ref,customerType,2,TRUE)</f>
        <v>44053</v>
      </c>
    </row>
    <row r="1971" spans="1:8" x14ac:dyDescent="0.25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  <c r="G1971" s="47" t="str">
        <f t="shared" si="30"/>
        <v>2517</v>
      </c>
      <c r="H1971" s="53">
        <f>VLOOKUP(Cust_Ref,customerType,2,TRUE)</f>
        <v>44053</v>
      </c>
    </row>
    <row r="1972" spans="1:8" x14ac:dyDescent="0.25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  <c r="G1972" s="47" t="str">
        <f t="shared" si="30"/>
        <v>0</v>
      </c>
      <c r="H1972" s="53">
        <f>VLOOKUP(Cust_Ref,customerType,2,TRUE)</f>
        <v>44053</v>
      </c>
    </row>
    <row r="1973" spans="1:8" x14ac:dyDescent="0.25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  <c r="G1973" s="47" t="str">
        <f t="shared" si="30"/>
        <v>5019.55</v>
      </c>
      <c r="H1973" s="53">
        <f>VLOOKUP(Cust_Ref,customerType,2,TRUE)</f>
        <v>44053</v>
      </c>
    </row>
    <row r="1974" spans="1:8" x14ac:dyDescent="0.25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  <c r="G1974" s="47" t="str">
        <f t="shared" si="30"/>
        <v>220</v>
      </c>
      <c r="H1974" s="53">
        <f>VLOOKUP(Cust_Ref,customerType,2,TRUE)</f>
        <v>44053</v>
      </c>
    </row>
    <row r="1975" spans="1:8" x14ac:dyDescent="0.25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  <c r="G1975" s="47" t="str">
        <f t="shared" si="30"/>
        <v>0</v>
      </c>
      <c r="H1975" s="53">
        <f>VLOOKUP(Cust_Ref,customerType,2,TRUE)</f>
        <v>44053</v>
      </c>
    </row>
    <row r="1976" spans="1:8" x14ac:dyDescent="0.25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  <c r="G1976" s="47" t="str">
        <f t="shared" si="30"/>
        <v>1573.93</v>
      </c>
      <c r="H1976" s="53">
        <f>VLOOKUP(Cust_Ref,customerType,2,TRUE)</f>
        <v>44053</v>
      </c>
    </row>
    <row r="1977" spans="1:8" x14ac:dyDescent="0.25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  <c r="G1977" s="47" t="str">
        <f t="shared" si="30"/>
        <v>0</v>
      </c>
      <c r="H1977" s="53">
        <f>VLOOKUP(Cust_Ref,customerType,2,TRUE)</f>
        <v>44053</v>
      </c>
    </row>
    <row r="1978" spans="1:8" x14ac:dyDescent="0.25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  <c r="G1978" s="47" t="str">
        <f t="shared" si="30"/>
        <v>0</v>
      </c>
      <c r="H1978" s="53">
        <f>VLOOKUP(Cust_Ref,customerType,2,TRUE)</f>
        <v>44053</v>
      </c>
    </row>
    <row r="1979" spans="1:8" x14ac:dyDescent="0.25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  <c r="G1979" s="47" t="str">
        <f t="shared" si="30"/>
        <v>5780.75</v>
      </c>
      <c r="H1979" s="53">
        <f>VLOOKUP(Cust_Ref,customerType,2,TRUE)</f>
        <v>44053</v>
      </c>
    </row>
    <row r="1980" spans="1:8" x14ac:dyDescent="0.25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  <c r="G1980" s="47" t="str">
        <f t="shared" si="30"/>
        <v>2534</v>
      </c>
      <c r="H1980" s="53">
        <f>VLOOKUP(Cust_Ref,customerType,2,TRUE)</f>
        <v>44053</v>
      </c>
    </row>
    <row r="1981" spans="1:8" x14ac:dyDescent="0.25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  <c r="G1981" s="47" t="str">
        <f t="shared" si="30"/>
        <v>0</v>
      </c>
      <c r="H1981" s="53">
        <f>VLOOKUP(Cust_Ref,customerType,2,TRUE)</f>
        <v>44053</v>
      </c>
    </row>
    <row r="1982" spans="1:8" x14ac:dyDescent="0.25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  <c r="G1982" s="47" t="str">
        <f t="shared" si="30"/>
        <v>1517.07</v>
      </c>
      <c r="H1982" s="53">
        <f>VLOOKUP(Cust_Ref,customerType,2,TRUE)</f>
        <v>44053</v>
      </c>
    </row>
    <row r="1983" spans="1:8" x14ac:dyDescent="0.25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  <c r="G1983" s="47" t="str">
        <f t="shared" si="30"/>
        <v>1691</v>
      </c>
      <c r="H1983" s="53">
        <f>VLOOKUP(Cust_Ref,customerType,2,TRUE)</f>
        <v>44053</v>
      </c>
    </row>
    <row r="1984" spans="1:8" x14ac:dyDescent="0.25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  <c r="G1984" s="47" t="str">
        <f t="shared" si="30"/>
        <v>0</v>
      </c>
      <c r="H1984" s="53">
        <f>VLOOKUP(Cust_Ref,customerType,2,TRUE)</f>
        <v>44053</v>
      </c>
    </row>
    <row r="1985" spans="1:8" x14ac:dyDescent="0.25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  <c r="G1985" s="47" t="str">
        <f t="shared" si="30"/>
        <v>2325.25</v>
      </c>
      <c r="H1985" s="53">
        <f>VLOOKUP(Cust_Ref,customerType,2,TRUE)</f>
        <v>44053</v>
      </c>
    </row>
    <row r="1986" spans="1:8" x14ac:dyDescent="0.25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  <c r="G1986" s="47" t="str">
        <f t="shared" si="30"/>
        <v>0</v>
      </c>
      <c r="H1986" s="53">
        <f>VLOOKUP(Cust_Ref,customerType,2,TRUE)</f>
        <v>44053</v>
      </c>
    </row>
    <row r="1987" spans="1:8" x14ac:dyDescent="0.25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  <c r="G1987" s="47" t="str">
        <f t="shared" ref="G1987:G2050" si="31">TRIM(VALUE(F1987))</f>
        <v>0</v>
      </c>
      <c r="H1987" s="53">
        <f>VLOOKUP(Cust_Ref,customerType,2,TRUE)</f>
        <v>44053</v>
      </c>
    </row>
    <row r="1988" spans="1:8" x14ac:dyDescent="0.25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  <c r="G1988" s="47" t="str">
        <f t="shared" si="31"/>
        <v>250</v>
      </c>
      <c r="H1988" s="53">
        <f>VLOOKUP(Cust_Ref,customerType,2,TRUE)</f>
        <v>44053</v>
      </c>
    </row>
    <row r="1989" spans="1:8" x14ac:dyDescent="0.25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  <c r="G1989" s="47" t="str">
        <f t="shared" si="31"/>
        <v>0</v>
      </c>
      <c r="H1989" s="53">
        <f>VLOOKUP(Cust_Ref,customerType,2,TRUE)</f>
        <v>44053</v>
      </c>
    </row>
    <row r="1990" spans="1:8" x14ac:dyDescent="0.25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  <c r="G1990" s="47" t="str">
        <f t="shared" si="31"/>
        <v>0</v>
      </c>
      <c r="H1990" s="53">
        <f>VLOOKUP(Cust_Ref,customerType,2,TRUE)</f>
        <v>44053</v>
      </c>
    </row>
    <row r="1991" spans="1:8" x14ac:dyDescent="0.25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  <c r="G1991" s="47" t="str">
        <f t="shared" si="31"/>
        <v>5349</v>
      </c>
      <c r="H1991" s="53">
        <f>VLOOKUP(Cust_Ref,customerType,2,TRUE)</f>
        <v>44053</v>
      </c>
    </row>
    <row r="1992" spans="1:8" x14ac:dyDescent="0.25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  <c r="G1992" s="47" t="str">
        <f t="shared" si="31"/>
        <v>0</v>
      </c>
      <c r="H1992" s="53">
        <f>VLOOKUP(Cust_Ref,customerType,2,TRUE)</f>
        <v>44053</v>
      </c>
    </row>
    <row r="1993" spans="1:8" x14ac:dyDescent="0.25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  <c r="G1993" s="47" t="str">
        <f t="shared" si="31"/>
        <v>0</v>
      </c>
      <c r="H1993" s="53">
        <f>VLOOKUP(Cust_Ref,customerType,2,TRUE)</f>
        <v>44053</v>
      </c>
    </row>
    <row r="1994" spans="1:8" x14ac:dyDescent="0.25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  <c r="G1994" s="47" t="str">
        <f t="shared" si="31"/>
        <v>10358.61</v>
      </c>
      <c r="H1994" s="53">
        <f>VLOOKUP(Cust_Ref,customerType,2,TRUE)</f>
        <v>44053</v>
      </c>
    </row>
    <row r="1995" spans="1:8" x14ac:dyDescent="0.25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  <c r="G1995" s="47" t="str">
        <f t="shared" si="31"/>
        <v>1431</v>
      </c>
      <c r="H1995" s="53">
        <f>VLOOKUP(Cust_Ref,customerType,2,TRUE)</f>
        <v>44053</v>
      </c>
    </row>
    <row r="1996" spans="1:8" x14ac:dyDescent="0.25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  <c r="G1996" s="47" t="str">
        <f t="shared" si="31"/>
        <v>0</v>
      </c>
      <c r="H1996" s="53">
        <f>VLOOKUP(Cust_Ref,customerType,2,TRUE)</f>
        <v>44053</v>
      </c>
    </row>
    <row r="1997" spans="1:8" x14ac:dyDescent="0.25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  <c r="G1997" s="47" t="str">
        <f t="shared" si="31"/>
        <v>9440.85</v>
      </c>
      <c r="H1997" s="53">
        <f>VLOOKUP(Cust_Ref,customerType,2,TRUE)</f>
        <v>44053</v>
      </c>
    </row>
    <row r="1998" spans="1:8" x14ac:dyDescent="0.25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  <c r="G1998" s="47" t="str">
        <f t="shared" si="31"/>
        <v>2168</v>
      </c>
      <c r="H1998" s="53">
        <f>VLOOKUP(Cust_Ref,customerType,2,TRUE)</f>
        <v>44053</v>
      </c>
    </row>
    <row r="1999" spans="1:8" x14ac:dyDescent="0.25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  <c r="G1999" s="47" t="str">
        <f t="shared" si="31"/>
        <v>0</v>
      </c>
      <c r="H1999" s="53">
        <f>VLOOKUP(Cust_Ref,customerType,2,TRUE)</f>
        <v>44053</v>
      </c>
    </row>
    <row r="2000" spans="1:8" x14ac:dyDescent="0.25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  <c r="G2000" s="47" t="str">
        <f t="shared" si="31"/>
        <v>3449.47</v>
      </c>
      <c r="H2000" s="53">
        <f>VLOOKUP(Cust_Ref,customerType,2,TRUE)</f>
        <v>44053</v>
      </c>
    </row>
    <row r="2001" spans="1:8" x14ac:dyDescent="0.25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  <c r="G2001" s="47" t="str">
        <f t="shared" si="31"/>
        <v>1077</v>
      </c>
      <c r="H2001" s="53">
        <f>VLOOKUP(Cust_Ref,customerType,2,TRUE)</f>
        <v>44053</v>
      </c>
    </row>
    <row r="2002" spans="1:8" x14ac:dyDescent="0.25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  <c r="G2002" s="47" t="str">
        <f t="shared" si="31"/>
        <v>0</v>
      </c>
      <c r="H2002" s="53">
        <f>VLOOKUP(Cust_Ref,customerType,2,TRUE)</f>
        <v>44053</v>
      </c>
    </row>
    <row r="2003" spans="1:8" x14ac:dyDescent="0.25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  <c r="G2003" s="47" t="str">
        <f t="shared" si="31"/>
        <v>5203</v>
      </c>
      <c r="H2003" s="53">
        <f>VLOOKUP(Cust_Ref,customerType,2,TRUE)</f>
        <v>44053</v>
      </c>
    </row>
    <row r="2004" spans="1:8" x14ac:dyDescent="0.25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  <c r="G2004" s="47" t="str">
        <f t="shared" si="31"/>
        <v>143</v>
      </c>
      <c r="H2004" s="53">
        <f>VLOOKUP(Cust_Ref,customerType,2,TRUE)</f>
        <v>44053</v>
      </c>
    </row>
    <row r="2005" spans="1:8" x14ac:dyDescent="0.25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  <c r="G2005" s="47" t="str">
        <f t="shared" si="31"/>
        <v>0</v>
      </c>
      <c r="H2005" s="53">
        <f>VLOOKUP(Cust_Ref,customerType,2,TRUE)</f>
        <v>44053</v>
      </c>
    </row>
    <row r="2006" spans="1:8" x14ac:dyDescent="0.25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  <c r="G2006" s="47" t="str">
        <f t="shared" si="31"/>
        <v>3630</v>
      </c>
      <c r="H2006" s="53">
        <f>VLOOKUP(Cust_Ref,customerType,2,TRUE)</f>
        <v>44053</v>
      </c>
    </row>
    <row r="2007" spans="1:8" x14ac:dyDescent="0.25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  <c r="G2007" s="47" t="str">
        <f t="shared" si="31"/>
        <v>1581</v>
      </c>
      <c r="H2007" s="53">
        <f>VLOOKUP(Cust_Ref,customerType,2,TRUE)</f>
        <v>44053</v>
      </c>
    </row>
    <row r="2008" spans="1:8" x14ac:dyDescent="0.25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  <c r="G2008" s="47" t="str">
        <f t="shared" si="31"/>
        <v>0</v>
      </c>
      <c r="H2008" s="53">
        <f>VLOOKUP(Cust_Ref,customerType,2,TRUE)</f>
        <v>44053</v>
      </c>
    </row>
    <row r="2009" spans="1:8" x14ac:dyDescent="0.25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  <c r="G2009" s="47" t="str">
        <f t="shared" si="31"/>
        <v>762</v>
      </c>
      <c r="H2009" s="53">
        <f>VLOOKUP(Cust_Ref,customerType,2,TRUE)</f>
        <v>44053</v>
      </c>
    </row>
    <row r="2010" spans="1:8" x14ac:dyDescent="0.25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  <c r="G2010" s="47" t="str">
        <f t="shared" si="31"/>
        <v>0</v>
      </c>
      <c r="H2010" s="53">
        <f>VLOOKUP(Cust_Ref,customerType,2,TRUE)</f>
        <v>44053</v>
      </c>
    </row>
    <row r="2011" spans="1:8" x14ac:dyDescent="0.25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  <c r="G2011" s="47" t="str">
        <f t="shared" si="31"/>
        <v>0</v>
      </c>
      <c r="H2011" s="53">
        <f>VLOOKUP(Cust_Ref,customerType,2,TRUE)</f>
        <v>44053</v>
      </c>
    </row>
    <row r="2012" spans="1:8" x14ac:dyDescent="0.25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  <c r="G2012" s="47" t="str">
        <f t="shared" si="31"/>
        <v>8906.19</v>
      </c>
      <c r="H2012" s="53">
        <f>VLOOKUP(Cust_Ref,customerType,2,TRUE)</f>
        <v>44053</v>
      </c>
    </row>
    <row r="2013" spans="1:8" x14ac:dyDescent="0.25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  <c r="G2013" s="47" t="str">
        <f t="shared" si="31"/>
        <v>2889</v>
      </c>
      <c r="H2013" s="53">
        <f>VLOOKUP(Cust_Ref,customerType,2,TRUE)</f>
        <v>44053</v>
      </c>
    </row>
    <row r="2014" spans="1:8" x14ac:dyDescent="0.25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  <c r="G2014" s="47" t="str">
        <f t="shared" si="31"/>
        <v>0</v>
      </c>
      <c r="H2014" s="53">
        <f>VLOOKUP(Cust_Ref,customerType,2,TRUE)</f>
        <v>44053</v>
      </c>
    </row>
    <row r="2015" spans="1:8" x14ac:dyDescent="0.25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  <c r="G2015" s="47" t="str">
        <f t="shared" si="31"/>
        <v>5733.5</v>
      </c>
      <c r="H2015" s="53">
        <f>VLOOKUP(Cust_Ref,customerType,2,TRUE)</f>
        <v>44053</v>
      </c>
    </row>
    <row r="2016" spans="1:8" x14ac:dyDescent="0.25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  <c r="G2016" s="47" t="str">
        <f t="shared" si="31"/>
        <v>0</v>
      </c>
      <c r="H2016" s="53">
        <f>VLOOKUP(Cust_Ref,customerType,2,TRUE)</f>
        <v>44053</v>
      </c>
    </row>
    <row r="2017" spans="1:8" x14ac:dyDescent="0.25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  <c r="G2017" s="47" t="str">
        <f t="shared" si="31"/>
        <v>0</v>
      </c>
      <c r="H2017" s="53">
        <f>VLOOKUP(Cust_Ref,customerType,2,TRUE)</f>
        <v>44053</v>
      </c>
    </row>
    <row r="2018" spans="1:8" x14ac:dyDescent="0.25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  <c r="G2018" s="47" t="str">
        <f t="shared" si="31"/>
        <v>8682.4</v>
      </c>
      <c r="H2018" s="53">
        <f>VLOOKUP(Cust_Ref,customerType,2,TRUE)</f>
        <v>44053</v>
      </c>
    </row>
    <row r="2019" spans="1:8" x14ac:dyDescent="0.25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  <c r="G2019" s="47" t="str">
        <f t="shared" si="31"/>
        <v>437</v>
      </c>
      <c r="H2019" s="53">
        <f>VLOOKUP(Cust_Ref,customerType,2,TRUE)</f>
        <v>44053</v>
      </c>
    </row>
    <row r="2020" spans="1:8" x14ac:dyDescent="0.25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  <c r="G2020" s="47" t="str">
        <f t="shared" si="31"/>
        <v>0</v>
      </c>
      <c r="H2020" s="53">
        <f>VLOOKUP(Cust_Ref,customerType,2,TRUE)</f>
        <v>44053</v>
      </c>
    </row>
    <row r="2021" spans="1:8" x14ac:dyDescent="0.25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  <c r="G2021" s="47" t="str">
        <f t="shared" si="31"/>
        <v>950.95</v>
      </c>
      <c r="H2021" s="53">
        <f>VLOOKUP(Cust_Ref,customerType,2,TRUE)</f>
        <v>44053</v>
      </c>
    </row>
    <row r="2022" spans="1:8" x14ac:dyDescent="0.25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  <c r="G2022" s="47" t="str">
        <f t="shared" si="31"/>
        <v>0</v>
      </c>
      <c r="H2022" s="53">
        <f>VLOOKUP(Cust_Ref,customerType,2,TRUE)</f>
        <v>44053</v>
      </c>
    </row>
    <row r="2023" spans="1:8" x14ac:dyDescent="0.25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  <c r="G2023" s="47" t="str">
        <f t="shared" si="31"/>
        <v>0</v>
      </c>
      <c r="H2023" s="53">
        <f>VLOOKUP(Cust_Ref,customerType,2,TRUE)</f>
        <v>44053</v>
      </c>
    </row>
    <row r="2024" spans="1:8" x14ac:dyDescent="0.25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  <c r="G2024" s="47" t="str">
        <f t="shared" si="31"/>
        <v>262</v>
      </c>
      <c r="H2024" s="53">
        <f>VLOOKUP(Cust_Ref,customerType,2,TRUE)</f>
        <v>44053</v>
      </c>
    </row>
    <row r="2025" spans="1:8" x14ac:dyDescent="0.25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  <c r="G2025" s="47" t="str">
        <f t="shared" si="31"/>
        <v>2751</v>
      </c>
      <c r="H2025" s="53">
        <f>VLOOKUP(Cust_Ref,customerType,2,TRUE)</f>
        <v>44053</v>
      </c>
    </row>
    <row r="2026" spans="1:8" x14ac:dyDescent="0.25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  <c r="G2026" s="47" t="str">
        <f t="shared" si="31"/>
        <v>0</v>
      </c>
      <c r="H2026" s="53">
        <f>VLOOKUP(Cust_Ref,customerType,2,TRUE)</f>
        <v>44053</v>
      </c>
    </row>
    <row r="2027" spans="1:8" x14ac:dyDescent="0.25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  <c r="G2027" s="47" t="str">
        <f t="shared" si="31"/>
        <v>109.3</v>
      </c>
      <c r="H2027" s="53">
        <f>VLOOKUP(Cust_Ref,customerType,2,TRUE)</f>
        <v>44053</v>
      </c>
    </row>
    <row r="2028" spans="1:8" x14ac:dyDescent="0.25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  <c r="G2028" s="47" t="str">
        <f t="shared" si="31"/>
        <v>0</v>
      </c>
      <c r="H2028" s="53">
        <f>VLOOKUP(Cust_Ref,customerType,2,TRUE)</f>
        <v>44053</v>
      </c>
    </row>
    <row r="2029" spans="1:8" x14ac:dyDescent="0.25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  <c r="G2029" s="47" t="str">
        <f t="shared" si="31"/>
        <v>0</v>
      </c>
      <c r="H2029" s="53">
        <f>VLOOKUP(Cust_Ref,customerType,2,TRUE)</f>
        <v>44053</v>
      </c>
    </row>
    <row r="2030" spans="1:8" x14ac:dyDescent="0.25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  <c r="G2030" s="47" t="str">
        <f t="shared" si="31"/>
        <v>642.6</v>
      </c>
      <c r="H2030" s="53">
        <f>VLOOKUP(Cust_Ref,customerType,2,TRUE)</f>
        <v>44053</v>
      </c>
    </row>
    <row r="2031" spans="1:8" x14ac:dyDescent="0.25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  <c r="G2031" s="47" t="str">
        <f t="shared" si="31"/>
        <v>2306</v>
      </c>
      <c r="H2031" s="53">
        <f>VLOOKUP(Cust_Ref,customerType,2,TRUE)</f>
        <v>44053</v>
      </c>
    </row>
    <row r="2032" spans="1:8" x14ac:dyDescent="0.25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  <c r="G2032" s="47" t="str">
        <f t="shared" si="31"/>
        <v>0</v>
      </c>
      <c r="H2032" s="53">
        <f>VLOOKUP(Cust_Ref,customerType,2,TRUE)</f>
        <v>44053</v>
      </c>
    </row>
    <row r="2033" spans="1:8" x14ac:dyDescent="0.25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  <c r="G2033" s="47" t="str">
        <f t="shared" si="31"/>
        <v>3299.4</v>
      </c>
      <c r="H2033" s="53">
        <f>VLOOKUP(Cust_Ref,customerType,2,TRUE)</f>
        <v>44053</v>
      </c>
    </row>
    <row r="2034" spans="1:8" x14ac:dyDescent="0.25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  <c r="G2034" s="47" t="str">
        <f t="shared" si="31"/>
        <v>1606</v>
      </c>
      <c r="H2034" s="53">
        <f>VLOOKUP(Cust_Ref,customerType,2,TRUE)</f>
        <v>44053</v>
      </c>
    </row>
    <row r="2035" spans="1:8" x14ac:dyDescent="0.25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  <c r="G2035" s="47" t="str">
        <f t="shared" si="31"/>
        <v>0</v>
      </c>
      <c r="H2035" s="53">
        <f>VLOOKUP(Cust_Ref,customerType,2,TRUE)</f>
        <v>44053</v>
      </c>
    </row>
    <row r="2036" spans="1:8" x14ac:dyDescent="0.25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  <c r="G2036" s="47" t="str">
        <f t="shared" si="31"/>
        <v>3521.99</v>
      </c>
      <c r="H2036" s="53">
        <f>VLOOKUP(Cust_Ref,customerType,2,TRUE)</f>
        <v>44053</v>
      </c>
    </row>
    <row r="2037" spans="1:8" x14ac:dyDescent="0.25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  <c r="G2037" s="47" t="str">
        <f t="shared" si="31"/>
        <v>0</v>
      </c>
      <c r="H2037" s="53">
        <f>VLOOKUP(Cust_Ref,customerType,2,TRUE)</f>
        <v>44053</v>
      </c>
    </row>
    <row r="2038" spans="1:8" x14ac:dyDescent="0.25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  <c r="G2038" s="47" t="str">
        <f t="shared" si="31"/>
        <v>0</v>
      </c>
      <c r="H2038" s="53">
        <f>VLOOKUP(Cust_Ref,customerType,2,TRUE)</f>
        <v>44053</v>
      </c>
    </row>
    <row r="2039" spans="1:8" x14ac:dyDescent="0.25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  <c r="G2039" s="47" t="str">
        <f t="shared" si="31"/>
        <v>4030</v>
      </c>
      <c r="H2039" s="53">
        <f>VLOOKUP(Cust_Ref,customerType,2,TRUE)</f>
        <v>44053</v>
      </c>
    </row>
    <row r="2040" spans="1:8" x14ac:dyDescent="0.25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  <c r="G2040" s="47" t="str">
        <f t="shared" si="31"/>
        <v>272</v>
      </c>
      <c r="H2040" s="53">
        <f>VLOOKUP(Cust_Ref,customerType,2,TRUE)</f>
        <v>44053</v>
      </c>
    </row>
    <row r="2041" spans="1:8" x14ac:dyDescent="0.25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  <c r="G2041" s="47" t="str">
        <f t="shared" si="31"/>
        <v>0</v>
      </c>
      <c r="H2041" s="53">
        <f>VLOOKUP(Cust_Ref,customerType,2,TRUE)</f>
        <v>44053</v>
      </c>
    </row>
    <row r="2042" spans="1:8" x14ac:dyDescent="0.25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  <c r="G2042" s="47" t="str">
        <f t="shared" si="31"/>
        <v>459.6</v>
      </c>
      <c r="H2042" s="53">
        <f>VLOOKUP(Cust_Ref,customerType,2,TRUE)</f>
        <v>44053</v>
      </c>
    </row>
    <row r="2043" spans="1:8" x14ac:dyDescent="0.25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  <c r="G2043" s="47" t="str">
        <f t="shared" si="31"/>
        <v>0</v>
      </c>
      <c r="H2043" s="53">
        <f>VLOOKUP(Cust_Ref,customerType,2,TRUE)</f>
        <v>44053</v>
      </c>
    </row>
    <row r="2044" spans="1:8" x14ac:dyDescent="0.25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  <c r="G2044" s="47" t="str">
        <f t="shared" si="31"/>
        <v>0</v>
      </c>
      <c r="H2044" s="53">
        <f>VLOOKUP(Cust_Ref,customerType,2,TRUE)</f>
        <v>44053</v>
      </c>
    </row>
    <row r="2045" spans="1:8" x14ac:dyDescent="0.25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  <c r="G2045" s="47" t="str">
        <f t="shared" si="31"/>
        <v>3942.62</v>
      </c>
      <c r="H2045" s="53">
        <f>VLOOKUP(Cust_Ref,customerType,2,TRUE)</f>
        <v>44062</v>
      </c>
    </row>
    <row r="2046" spans="1:8" x14ac:dyDescent="0.25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  <c r="G2046" s="47" t="str">
        <f t="shared" si="31"/>
        <v>464</v>
      </c>
      <c r="H2046" s="53">
        <f>VLOOKUP(Cust_Ref,customerType,2,TRUE)</f>
        <v>44062</v>
      </c>
    </row>
    <row r="2047" spans="1:8" x14ac:dyDescent="0.25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  <c r="G2047" s="47" t="str">
        <f t="shared" si="31"/>
        <v>0</v>
      </c>
      <c r="H2047" s="53">
        <f>VLOOKUP(Cust_Ref,customerType,2,TRUE)</f>
        <v>44062</v>
      </c>
    </row>
    <row r="2048" spans="1:8" x14ac:dyDescent="0.25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  <c r="G2048" s="47" t="str">
        <f t="shared" si="31"/>
        <v>480.85</v>
      </c>
      <c r="H2048" s="53">
        <f>VLOOKUP(Cust_Ref,customerType,2,TRUE)</f>
        <v>44062</v>
      </c>
    </row>
    <row r="2049" spans="1:8" x14ac:dyDescent="0.25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  <c r="G2049" s="47" t="str">
        <f t="shared" si="31"/>
        <v>0</v>
      </c>
      <c r="H2049" s="53">
        <f>VLOOKUP(Cust_Ref,customerType,2,TRUE)</f>
        <v>44062</v>
      </c>
    </row>
    <row r="2050" spans="1:8" x14ac:dyDescent="0.25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  <c r="G2050" s="47" t="str">
        <f t="shared" si="31"/>
        <v>0</v>
      </c>
      <c r="H2050" s="53">
        <f>VLOOKUP(Cust_Ref,customerType,2,TRUE)</f>
        <v>44062</v>
      </c>
    </row>
    <row r="2051" spans="1:8" x14ac:dyDescent="0.25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  <c r="G2051" s="47" t="str">
        <f t="shared" ref="G2051:G2114" si="32">TRIM(VALUE(F2051))</f>
        <v>2971.72</v>
      </c>
      <c r="H2051" s="53">
        <f>VLOOKUP(Cust_Ref,customerType,2,TRUE)</f>
        <v>44053</v>
      </c>
    </row>
    <row r="2052" spans="1:8" x14ac:dyDescent="0.25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  <c r="G2052" s="47" t="str">
        <f t="shared" si="32"/>
        <v>2018</v>
      </c>
      <c r="H2052" s="53">
        <f>VLOOKUP(Cust_Ref,customerType,2,TRUE)</f>
        <v>44053</v>
      </c>
    </row>
    <row r="2053" spans="1:8" x14ac:dyDescent="0.25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  <c r="G2053" s="47" t="str">
        <f t="shared" si="32"/>
        <v>0</v>
      </c>
      <c r="H2053" s="53">
        <f>VLOOKUP(Cust_Ref,customerType,2,TRUE)</f>
        <v>44053</v>
      </c>
    </row>
    <row r="2054" spans="1:8" x14ac:dyDescent="0.25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  <c r="G2054" s="47" t="str">
        <f t="shared" si="32"/>
        <v>4441.25</v>
      </c>
      <c r="H2054" s="53">
        <f>VLOOKUP(Cust_Ref,customerType,2,TRUE)</f>
        <v>44053</v>
      </c>
    </row>
    <row r="2055" spans="1:8" x14ac:dyDescent="0.25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  <c r="G2055" s="47" t="str">
        <f t="shared" si="32"/>
        <v>997</v>
      </c>
      <c r="H2055" s="53">
        <f>VLOOKUP(Cust_Ref,customerType,2,TRUE)</f>
        <v>44053</v>
      </c>
    </row>
    <row r="2056" spans="1:8" x14ac:dyDescent="0.25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  <c r="G2056" s="47" t="str">
        <f t="shared" si="32"/>
        <v>0</v>
      </c>
      <c r="H2056" s="53">
        <f>VLOOKUP(Cust_Ref,customerType,2,TRUE)</f>
        <v>44053</v>
      </c>
    </row>
    <row r="2057" spans="1:8" x14ac:dyDescent="0.25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  <c r="G2057" s="47" t="str">
        <f t="shared" si="32"/>
        <v>4728.5</v>
      </c>
      <c r="H2057" s="53">
        <f>VLOOKUP(Cust_Ref,customerType,2,TRUE)</f>
        <v>44053</v>
      </c>
    </row>
    <row r="2058" spans="1:8" x14ac:dyDescent="0.25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  <c r="G2058" s="47" t="str">
        <f t="shared" si="32"/>
        <v>2684</v>
      </c>
      <c r="H2058" s="53">
        <f>VLOOKUP(Cust_Ref,customerType,2,TRUE)</f>
        <v>44053</v>
      </c>
    </row>
    <row r="2059" spans="1:8" x14ac:dyDescent="0.25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  <c r="G2059" s="47" t="str">
        <f t="shared" si="32"/>
        <v>0</v>
      </c>
      <c r="H2059" s="53">
        <f>VLOOKUP(Cust_Ref,customerType,2,TRUE)</f>
        <v>44053</v>
      </c>
    </row>
    <row r="2060" spans="1:8" x14ac:dyDescent="0.25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  <c r="G2060" s="47" t="str">
        <f t="shared" si="32"/>
        <v>5019.55</v>
      </c>
      <c r="H2060" s="53">
        <f>VLOOKUP(Cust_Ref,customerType,2,TRUE)</f>
        <v>44053</v>
      </c>
    </row>
    <row r="2061" spans="1:8" x14ac:dyDescent="0.25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  <c r="G2061" s="47" t="str">
        <f t="shared" si="32"/>
        <v>513</v>
      </c>
      <c r="H2061" s="53">
        <f>VLOOKUP(Cust_Ref,customerType,2,TRUE)</f>
        <v>44053</v>
      </c>
    </row>
    <row r="2062" spans="1:8" x14ac:dyDescent="0.25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  <c r="G2062" s="47" t="str">
        <f t="shared" si="32"/>
        <v>0</v>
      </c>
      <c r="H2062" s="53">
        <f>VLOOKUP(Cust_Ref,customerType,2,TRUE)</f>
        <v>44053</v>
      </c>
    </row>
    <row r="2063" spans="1:8" x14ac:dyDescent="0.25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  <c r="G2063" s="47" t="str">
        <f t="shared" si="32"/>
        <v>3278.75</v>
      </c>
      <c r="H2063" s="53">
        <f>VLOOKUP(Cust_Ref,customerType,2,TRUE)</f>
        <v>44053</v>
      </c>
    </row>
    <row r="2064" spans="1:8" x14ac:dyDescent="0.25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  <c r="G2064" s="47" t="str">
        <f t="shared" si="32"/>
        <v>0</v>
      </c>
      <c r="H2064" s="53">
        <f>VLOOKUP(Cust_Ref,customerType,2,TRUE)</f>
        <v>44053</v>
      </c>
    </row>
    <row r="2065" spans="1:8" x14ac:dyDescent="0.25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  <c r="G2065" s="47" t="str">
        <f t="shared" si="32"/>
        <v>0</v>
      </c>
      <c r="H2065" s="53">
        <f>VLOOKUP(Cust_Ref,customerType,2,TRUE)</f>
        <v>44053</v>
      </c>
    </row>
    <row r="2066" spans="1:8" x14ac:dyDescent="0.25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  <c r="G2066" s="47" t="str">
        <f t="shared" si="32"/>
        <v>288.3</v>
      </c>
      <c r="H2066" s="53">
        <f>VLOOKUP(Cust_Ref,customerType,2,TRUE)</f>
        <v>44053</v>
      </c>
    </row>
    <row r="2067" spans="1:8" x14ac:dyDescent="0.25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  <c r="G2067" s="47" t="str">
        <f t="shared" si="32"/>
        <v>2908</v>
      </c>
      <c r="H2067" s="53">
        <f>VLOOKUP(Cust_Ref,customerType,2,TRUE)</f>
        <v>44053</v>
      </c>
    </row>
    <row r="2068" spans="1:8" x14ac:dyDescent="0.25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  <c r="G2068" s="47" t="str">
        <f t="shared" si="32"/>
        <v>0</v>
      </c>
      <c r="H2068" s="53">
        <f>VLOOKUP(Cust_Ref,customerType,2,TRUE)</f>
        <v>44053</v>
      </c>
    </row>
    <row r="2069" spans="1:8" x14ac:dyDescent="0.25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  <c r="G2069" s="47" t="str">
        <f t="shared" si="32"/>
        <v>1730.95</v>
      </c>
      <c r="H2069" s="53">
        <f>VLOOKUP(Cust_Ref,customerType,2,TRUE)</f>
        <v>44063</v>
      </c>
    </row>
    <row r="2070" spans="1:8" x14ac:dyDescent="0.25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  <c r="G2070" s="47" t="str">
        <f t="shared" si="32"/>
        <v>0</v>
      </c>
      <c r="H2070" s="53">
        <f>VLOOKUP(Cust_Ref,customerType,2,TRUE)</f>
        <v>44063</v>
      </c>
    </row>
    <row r="2071" spans="1:8" x14ac:dyDescent="0.25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  <c r="G2071" s="47" t="str">
        <f t="shared" si="32"/>
        <v>0</v>
      </c>
      <c r="H2071" s="53">
        <f>VLOOKUP(Cust_Ref,customerType,2,TRUE)</f>
        <v>44063</v>
      </c>
    </row>
    <row r="2072" spans="1:8" x14ac:dyDescent="0.25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  <c r="G2072" s="47" t="str">
        <f t="shared" si="32"/>
        <v>3527</v>
      </c>
      <c r="H2072" s="53">
        <f>VLOOKUP(Cust_Ref,customerType,2,TRUE)</f>
        <v>44053</v>
      </c>
    </row>
    <row r="2073" spans="1:8" x14ac:dyDescent="0.25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  <c r="G2073" s="47" t="str">
        <f t="shared" si="32"/>
        <v>0</v>
      </c>
      <c r="H2073" s="53">
        <f>VLOOKUP(Cust_Ref,customerType,2,TRUE)</f>
        <v>44053</v>
      </c>
    </row>
    <row r="2074" spans="1:8" x14ac:dyDescent="0.25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  <c r="G2074" s="47" t="str">
        <f t="shared" si="32"/>
        <v>0</v>
      </c>
      <c r="H2074" s="53">
        <f>VLOOKUP(Cust_Ref,customerType,2,TRUE)</f>
        <v>44053</v>
      </c>
    </row>
    <row r="2075" spans="1:8" x14ac:dyDescent="0.25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  <c r="G2075" s="47" t="str">
        <f t="shared" si="32"/>
        <v>5039</v>
      </c>
      <c r="H2075" s="53">
        <f>VLOOKUP(Cust_Ref,customerType,2,TRUE)</f>
        <v>44053</v>
      </c>
    </row>
    <row r="2076" spans="1:8" x14ac:dyDescent="0.25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  <c r="G2076" s="47" t="str">
        <f t="shared" si="32"/>
        <v>1362</v>
      </c>
      <c r="H2076" s="53">
        <f>VLOOKUP(Cust_Ref,customerType,2,TRUE)</f>
        <v>44053</v>
      </c>
    </row>
    <row r="2077" spans="1:8" x14ac:dyDescent="0.25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  <c r="G2077" s="47" t="str">
        <f t="shared" si="32"/>
        <v>0</v>
      </c>
      <c r="H2077" s="53">
        <f>VLOOKUP(Cust_Ref,customerType,2,TRUE)</f>
        <v>44053</v>
      </c>
    </row>
    <row r="2078" spans="1:8" x14ac:dyDescent="0.25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  <c r="G2078" s="47" t="str">
        <f t="shared" si="32"/>
        <v>647.7</v>
      </c>
      <c r="H2078" s="53">
        <f>VLOOKUP(Cust_Ref,customerType,2,TRUE)</f>
        <v>44053</v>
      </c>
    </row>
    <row r="2079" spans="1:8" x14ac:dyDescent="0.25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  <c r="G2079" s="47" t="str">
        <f t="shared" si="32"/>
        <v>0</v>
      </c>
      <c r="H2079" s="53">
        <f>VLOOKUP(Cust_Ref,customerType,2,TRUE)</f>
        <v>44053</v>
      </c>
    </row>
    <row r="2080" spans="1:8" x14ac:dyDescent="0.25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  <c r="G2080" s="47" t="str">
        <f t="shared" si="32"/>
        <v>0</v>
      </c>
      <c r="H2080" s="53">
        <f>VLOOKUP(Cust_Ref,customerType,2,TRUE)</f>
        <v>44053</v>
      </c>
    </row>
    <row r="2081" spans="1:8" x14ac:dyDescent="0.25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  <c r="G2081" s="47" t="str">
        <f t="shared" si="32"/>
        <v>7892.5</v>
      </c>
      <c r="H2081" s="53">
        <f>VLOOKUP(Cust_Ref,customerType,2,TRUE)</f>
        <v>44053</v>
      </c>
    </row>
    <row r="2082" spans="1:8" x14ac:dyDescent="0.25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  <c r="G2082" s="47" t="str">
        <f t="shared" si="32"/>
        <v>1126</v>
      </c>
      <c r="H2082" s="53">
        <f>VLOOKUP(Cust_Ref,customerType,2,TRUE)</f>
        <v>44053</v>
      </c>
    </row>
    <row r="2083" spans="1:8" x14ac:dyDescent="0.25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  <c r="G2083" s="47" t="str">
        <f t="shared" si="32"/>
        <v>0</v>
      </c>
      <c r="H2083" s="53">
        <f>VLOOKUP(Cust_Ref,customerType,2,TRUE)</f>
        <v>44053</v>
      </c>
    </row>
    <row r="2084" spans="1:8" x14ac:dyDescent="0.25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  <c r="G2084" s="47" t="str">
        <f t="shared" si="32"/>
        <v>1132</v>
      </c>
      <c r="H2084" s="53">
        <f>VLOOKUP(Cust_Ref,customerType,2,TRUE)</f>
        <v>44053</v>
      </c>
    </row>
    <row r="2085" spans="1:8" x14ac:dyDescent="0.25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  <c r="G2085" s="47" t="str">
        <f t="shared" si="32"/>
        <v>0</v>
      </c>
      <c r="H2085" s="53">
        <f>VLOOKUP(Cust_Ref,customerType,2,TRUE)</f>
        <v>44053</v>
      </c>
    </row>
    <row r="2086" spans="1:8" x14ac:dyDescent="0.25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  <c r="G2086" s="47" t="str">
        <f t="shared" si="32"/>
        <v>0</v>
      </c>
      <c r="H2086" s="53">
        <f>VLOOKUP(Cust_Ref,customerType,2,TRUE)</f>
        <v>44053</v>
      </c>
    </row>
    <row r="2087" spans="1:8" x14ac:dyDescent="0.25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  <c r="G2087" s="47" t="str">
        <f t="shared" si="32"/>
        <v>196.8</v>
      </c>
      <c r="H2087" s="53">
        <f>VLOOKUP(Cust_Ref,customerType,2,TRUE)</f>
        <v>44053</v>
      </c>
    </row>
    <row r="2088" spans="1:8" x14ac:dyDescent="0.25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  <c r="G2088" s="47" t="str">
        <f t="shared" si="32"/>
        <v>0</v>
      </c>
      <c r="H2088" s="53">
        <f>VLOOKUP(Cust_Ref,customerType,2,TRUE)</f>
        <v>44053</v>
      </c>
    </row>
    <row r="2089" spans="1:8" x14ac:dyDescent="0.25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  <c r="G2089" s="47" t="str">
        <f t="shared" si="32"/>
        <v>0</v>
      </c>
      <c r="H2089" s="53">
        <f>VLOOKUP(Cust_Ref,customerType,2,TRUE)</f>
        <v>44053</v>
      </c>
    </row>
    <row r="2090" spans="1:8" x14ac:dyDescent="0.25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  <c r="G2090" s="47" t="str">
        <f t="shared" si="32"/>
        <v>4582.75</v>
      </c>
      <c r="H2090" s="53">
        <f>VLOOKUP(Cust_Ref,customerType,2,TRUE)</f>
        <v>44063</v>
      </c>
    </row>
    <row r="2091" spans="1:8" x14ac:dyDescent="0.25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  <c r="G2091" s="47" t="str">
        <f t="shared" si="32"/>
        <v>16</v>
      </c>
      <c r="H2091" s="53">
        <f>VLOOKUP(Cust_Ref,customerType,2,TRUE)</f>
        <v>44063</v>
      </c>
    </row>
    <row r="2092" spans="1:8" x14ac:dyDescent="0.25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  <c r="G2092" s="47" t="str">
        <f t="shared" si="32"/>
        <v>0</v>
      </c>
      <c r="H2092" s="53">
        <f>VLOOKUP(Cust_Ref,customerType,2,TRUE)</f>
        <v>44063</v>
      </c>
    </row>
    <row r="2093" spans="1:8" x14ac:dyDescent="0.25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  <c r="G2093" s="47" t="str">
        <f t="shared" si="32"/>
        <v>302.1</v>
      </c>
      <c r="H2093" s="53">
        <f>VLOOKUP(Cust_Ref,customerType,2,TRUE)</f>
        <v>44053</v>
      </c>
    </row>
    <row r="2094" spans="1:8" x14ac:dyDescent="0.25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  <c r="G2094" s="47" t="str">
        <f t="shared" si="32"/>
        <v>0</v>
      </c>
      <c r="H2094" s="53">
        <f>VLOOKUP(Cust_Ref,customerType,2,TRUE)</f>
        <v>44053</v>
      </c>
    </row>
    <row r="2095" spans="1:8" x14ac:dyDescent="0.25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  <c r="G2095" s="47" t="str">
        <f t="shared" si="32"/>
        <v>0</v>
      </c>
      <c r="H2095" s="53">
        <f>VLOOKUP(Cust_Ref,customerType,2,TRUE)</f>
        <v>44053</v>
      </c>
    </row>
    <row r="2096" spans="1:8" x14ac:dyDescent="0.25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  <c r="G2096" s="47" t="str">
        <f t="shared" si="32"/>
        <v>100.3</v>
      </c>
      <c r="H2096" s="53">
        <f>VLOOKUP(Cust_Ref,customerType,2,TRUE)</f>
        <v>44053</v>
      </c>
    </row>
    <row r="2097" spans="1:8" x14ac:dyDescent="0.25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  <c r="G2097" s="47" t="str">
        <f t="shared" si="32"/>
        <v>0</v>
      </c>
      <c r="H2097" s="53">
        <f>VLOOKUP(Cust_Ref,customerType,2,TRUE)</f>
        <v>44053</v>
      </c>
    </row>
    <row r="2098" spans="1:8" x14ac:dyDescent="0.25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  <c r="G2098" s="47" t="str">
        <f t="shared" si="32"/>
        <v>0</v>
      </c>
      <c r="H2098" s="53">
        <f>VLOOKUP(Cust_Ref,customerType,2,TRUE)</f>
        <v>44053</v>
      </c>
    </row>
    <row r="2099" spans="1:8" x14ac:dyDescent="0.25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  <c r="G2099" s="47" t="str">
        <f t="shared" si="32"/>
        <v>4030</v>
      </c>
      <c r="H2099" s="53">
        <f>VLOOKUP(Cust_Ref,customerType,2,TRUE)</f>
        <v>44053</v>
      </c>
    </row>
    <row r="2100" spans="1:8" x14ac:dyDescent="0.25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  <c r="G2100" s="47" t="str">
        <f t="shared" si="32"/>
        <v>811</v>
      </c>
      <c r="H2100" s="53">
        <f>VLOOKUP(Cust_Ref,customerType,2,TRUE)</f>
        <v>44053</v>
      </c>
    </row>
    <row r="2101" spans="1:8" x14ac:dyDescent="0.25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  <c r="G2101" s="47" t="str">
        <f t="shared" si="32"/>
        <v>0</v>
      </c>
      <c r="H2101" s="53">
        <f>VLOOKUP(Cust_Ref,customerType,2,TRUE)</f>
        <v>44053</v>
      </c>
    </row>
    <row r="2102" spans="1:8" x14ac:dyDescent="0.25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  <c r="G2102" s="47" t="str">
        <f t="shared" si="32"/>
        <v>9565.8</v>
      </c>
      <c r="H2102" s="53">
        <f>VLOOKUP(Cust_Ref,customerType,2,TRUE)</f>
        <v>44053</v>
      </c>
    </row>
    <row r="2103" spans="1:8" x14ac:dyDescent="0.25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  <c r="G2103" s="47" t="str">
        <f t="shared" si="32"/>
        <v>0</v>
      </c>
      <c r="H2103" s="53">
        <f>VLOOKUP(Cust_Ref,customerType,2,TRUE)</f>
        <v>44053</v>
      </c>
    </row>
    <row r="2104" spans="1:8" x14ac:dyDescent="0.25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  <c r="G2104" s="47" t="str">
        <f t="shared" si="32"/>
        <v>0</v>
      </c>
      <c r="H2104" s="53">
        <f>VLOOKUP(Cust_Ref,customerType,2,TRUE)</f>
        <v>44053</v>
      </c>
    </row>
    <row r="2105" spans="1:8" x14ac:dyDescent="0.25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  <c r="G2105" s="47" t="str">
        <f t="shared" si="32"/>
        <v>2436.28</v>
      </c>
      <c r="H2105" s="53">
        <f>VLOOKUP(Cust_Ref,customerType,2,TRUE)</f>
        <v>44053</v>
      </c>
    </row>
    <row r="2106" spans="1:8" x14ac:dyDescent="0.25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  <c r="G2106" s="47" t="str">
        <f t="shared" si="32"/>
        <v>884</v>
      </c>
      <c r="H2106" s="53">
        <f>VLOOKUP(Cust_Ref,customerType,2,TRUE)</f>
        <v>44053</v>
      </c>
    </row>
    <row r="2107" spans="1:8" x14ac:dyDescent="0.25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  <c r="G2107" s="47" t="str">
        <f t="shared" si="32"/>
        <v>0</v>
      </c>
      <c r="H2107" s="53">
        <f>VLOOKUP(Cust_Ref,customerType,2,TRUE)</f>
        <v>44053</v>
      </c>
    </row>
    <row r="2108" spans="1:8" x14ac:dyDescent="0.25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  <c r="G2108" s="47" t="str">
        <f t="shared" si="32"/>
        <v>9811.49</v>
      </c>
      <c r="H2108" s="53">
        <f>VLOOKUP(Cust_Ref,customerType,2,TRUE)</f>
        <v>44053</v>
      </c>
    </row>
    <row r="2109" spans="1:8" x14ac:dyDescent="0.25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  <c r="G2109" s="47" t="str">
        <f t="shared" si="32"/>
        <v>0</v>
      </c>
      <c r="H2109" s="53">
        <f>VLOOKUP(Cust_Ref,customerType,2,TRUE)</f>
        <v>44053</v>
      </c>
    </row>
    <row r="2110" spans="1:8" x14ac:dyDescent="0.25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  <c r="G2110" s="47" t="str">
        <f t="shared" si="32"/>
        <v>0</v>
      </c>
      <c r="H2110" s="53">
        <f>VLOOKUP(Cust_Ref,customerType,2,TRUE)</f>
        <v>44053</v>
      </c>
    </row>
    <row r="2111" spans="1:8" x14ac:dyDescent="0.25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  <c r="G2111" s="47" t="str">
        <f t="shared" si="32"/>
        <v>3861.21</v>
      </c>
      <c r="H2111" s="53">
        <f>VLOOKUP(Cust_Ref,customerType,2,TRUE)</f>
        <v>44053</v>
      </c>
    </row>
    <row r="2112" spans="1:8" x14ac:dyDescent="0.25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  <c r="G2112" s="47" t="str">
        <f t="shared" si="32"/>
        <v>2231</v>
      </c>
      <c r="H2112" s="53">
        <f>VLOOKUP(Cust_Ref,customerType,2,TRUE)</f>
        <v>44053</v>
      </c>
    </row>
    <row r="2113" spans="1:8" x14ac:dyDescent="0.25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  <c r="G2113" s="47" t="str">
        <f t="shared" si="32"/>
        <v>0</v>
      </c>
      <c r="H2113" s="53">
        <f>VLOOKUP(Cust_Ref,customerType,2,TRUE)</f>
        <v>44053</v>
      </c>
    </row>
    <row r="2114" spans="1:8" x14ac:dyDescent="0.25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  <c r="G2114" s="47" t="str">
        <f t="shared" si="32"/>
        <v>132.9</v>
      </c>
      <c r="H2114" s="53">
        <f>VLOOKUP(Cust_Ref,customerType,2,TRUE)</f>
        <v>44053</v>
      </c>
    </row>
    <row r="2115" spans="1:8" x14ac:dyDescent="0.25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  <c r="G2115" s="47" t="str">
        <f t="shared" ref="G2115:G2178" si="33">TRIM(VALUE(F2115))</f>
        <v>0</v>
      </c>
      <c r="H2115" s="53">
        <f>VLOOKUP(Cust_Ref,customerType,2,TRUE)</f>
        <v>44053</v>
      </c>
    </row>
    <row r="2116" spans="1:8" x14ac:dyDescent="0.25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  <c r="G2116" s="47" t="str">
        <f t="shared" si="33"/>
        <v>0</v>
      </c>
      <c r="H2116" s="53">
        <f>VLOOKUP(Cust_Ref,customerType,2,TRUE)</f>
        <v>44053</v>
      </c>
    </row>
    <row r="2117" spans="1:8" x14ac:dyDescent="0.25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  <c r="G2117" s="47" t="str">
        <f t="shared" si="33"/>
        <v>4750</v>
      </c>
      <c r="H2117" s="53">
        <f>VLOOKUP(Cust_Ref,customerType,2,TRUE)</f>
        <v>44053</v>
      </c>
    </row>
    <row r="2118" spans="1:8" x14ac:dyDescent="0.25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  <c r="G2118" s="47" t="str">
        <f t="shared" si="33"/>
        <v>1285</v>
      </c>
      <c r="H2118" s="53">
        <f>VLOOKUP(Cust_Ref,customerType,2,TRUE)</f>
        <v>44053</v>
      </c>
    </row>
    <row r="2119" spans="1:8" x14ac:dyDescent="0.25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  <c r="G2119" s="47" t="str">
        <f t="shared" si="33"/>
        <v>0</v>
      </c>
      <c r="H2119" s="53">
        <f>VLOOKUP(Cust_Ref,customerType,2,TRUE)</f>
        <v>44053</v>
      </c>
    </row>
    <row r="2120" spans="1:8" x14ac:dyDescent="0.25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  <c r="G2120" s="47" t="str">
        <f t="shared" si="33"/>
        <v>5203</v>
      </c>
      <c r="H2120" s="53">
        <f>VLOOKUP(Cust_Ref,customerType,2,TRUE)</f>
        <v>44053</v>
      </c>
    </row>
    <row r="2121" spans="1:8" x14ac:dyDescent="0.25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  <c r="G2121" s="47" t="str">
        <f t="shared" si="33"/>
        <v>2888</v>
      </c>
      <c r="H2121" s="53">
        <f>VLOOKUP(Cust_Ref,customerType,2,TRUE)</f>
        <v>44053</v>
      </c>
    </row>
    <row r="2122" spans="1:8" x14ac:dyDescent="0.25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  <c r="G2122" s="47" t="str">
        <f t="shared" si="33"/>
        <v>0</v>
      </c>
      <c r="H2122" s="53">
        <f>VLOOKUP(Cust_Ref,customerType,2,TRUE)</f>
        <v>44053</v>
      </c>
    </row>
    <row r="2123" spans="1:8" x14ac:dyDescent="0.25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  <c r="G2123" s="47" t="str">
        <f t="shared" si="33"/>
        <v>1980.61</v>
      </c>
      <c r="H2123" s="53">
        <f>VLOOKUP(Cust_Ref,customerType,2,TRUE)</f>
        <v>44053</v>
      </c>
    </row>
    <row r="2124" spans="1:8" x14ac:dyDescent="0.25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  <c r="G2124" s="47" t="str">
        <f t="shared" si="33"/>
        <v>2233</v>
      </c>
      <c r="H2124" s="53">
        <f>VLOOKUP(Cust_Ref,customerType,2,TRUE)</f>
        <v>44053</v>
      </c>
    </row>
    <row r="2125" spans="1:8" x14ac:dyDescent="0.25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  <c r="G2125" s="47" t="str">
        <f t="shared" si="33"/>
        <v>0</v>
      </c>
      <c r="H2125" s="53">
        <f>VLOOKUP(Cust_Ref,customerType,2,TRUE)</f>
        <v>44053</v>
      </c>
    </row>
    <row r="2126" spans="1:8" x14ac:dyDescent="0.25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  <c r="G2126" s="47" t="str">
        <f t="shared" si="33"/>
        <v>5302.75</v>
      </c>
      <c r="H2126" s="53">
        <f>VLOOKUP(Cust_Ref,customerType,2,TRUE)</f>
        <v>44053</v>
      </c>
    </row>
    <row r="2127" spans="1:8" x14ac:dyDescent="0.25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  <c r="G2127" s="47" t="str">
        <f t="shared" si="33"/>
        <v>2042</v>
      </c>
      <c r="H2127" s="53">
        <f>VLOOKUP(Cust_Ref,customerType,2,TRUE)</f>
        <v>44053</v>
      </c>
    </row>
    <row r="2128" spans="1:8" x14ac:dyDescent="0.25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  <c r="G2128" s="47" t="str">
        <f t="shared" si="33"/>
        <v>0</v>
      </c>
      <c r="H2128" s="53">
        <f>VLOOKUP(Cust_Ref,customerType,2,TRUE)</f>
        <v>44053</v>
      </c>
    </row>
    <row r="2129" spans="1:8" x14ac:dyDescent="0.25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  <c r="G2129" s="47" t="str">
        <f t="shared" si="33"/>
        <v>3686.65</v>
      </c>
      <c r="H2129" s="53">
        <f>VLOOKUP(Cust_Ref,customerType,2,TRUE)</f>
        <v>44053</v>
      </c>
    </row>
    <row r="2130" spans="1:8" x14ac:dyDescent="0.25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  <c r="G2130" s="47" t="str">
        <f t="shared" si="33"/>
        <v>2330</v>
      </c>
      <c r="H2130" s="53">
        <f>VLOOKUP(Cust_Ref,customerType,2,TRUE)</f>
        <v>44053</v>
      </c>
    </row>
    <row r="2131" spans="1:8" x14ac:dyDescent="0.25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  <c r="G2131" s="47" t="str">
        <f t="shared" si="33"/>
        <v>0</v>
      </c>
      <c r="H2131" s="53">
        <f>VLOOKUP(Cust_Ref,customerType,2,TRUE)</f>
        <v>44053</v>
      </c>
    </row>
    <row r="2132" spans="1:8" x14ac:dyDescent="0.25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  <c r="G2132" s="47" t="str">
        <f t="shared" si="33"/>
        <v>4533.73</v>
      </c>
      <c r="H2132" s="53">
        <f>VLOOKUP(Cust_Ref,customerType,2,TRUE)</f>
        <v>44089</v>
      </c>
    </row>
    <row r="2133" spans="1:8" x14ac:dyDescent="0.25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  <c r="G2133" s="47" t="str">
        <f t="shared" si="33"/>
        <v>29</v>
      </c>
      <c r="H2133" s="53">
        <f>VLOOKUP(Cust_Ref,customerType,2,TRUE)</f>
        <v>44089</v>
      </c>
    </row>
    <row r="2134" spans="1:8" x14ac:dyDescent="0.25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  <c r="G2134" s="47" t="str">
        <f t="shared" si="33"/>
        <v>0</v>
      </c>
      <c r="H2134" s="53">
        <f>VLOOKUP(Cust_Ref,customerType,2,TRUE)</f>
        <v>44089</v>
      </c>
    </row>
    <row r="2135" spans="1:8" x14ac:dyDescent="0.25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  <c r="G2135" s="47" t="str">
        <f t="shared" si="33"/>
        <v>5013.75</v>
      </c>
      <c r="H2135" s="53">
        <f>VLOOKUP(Cust_Ref,customerType,2,TRUE)</f>
        <v>44064</v>
      </c>
    </row>
    <row r="2136" spans="1:8" x14ac:dyDescent="0.25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  <c r="G2136" s="47" t="str">
        <f t="shared" si="33"/>
        <v>808</v>
      </c>
      <c r="H2136" s="53">
        <f>VLOOKUP(Cust_Ref,customerType,2,TRUE)</f>
        <v>44064</v>
      </c>
    </row>
    <row r="2137" spans="1:8" x14ac:dyDescent="0.25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  <c r="G2137" s="47" t="str">
        <f t="shared" si="33"/>
        <v>0</v>
      </c>
      <c r="H2137" s="53">
        <f>VLOOKUP(Cust_Ref,customerType,2,TRUE)</f>
        <v>44064</v>
      </c>
    </row>
    <row r="2138" spans="1:8" x14ac:dyDescent="0.25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  <c r="G2138" s="47" t="str">
        <f t="shared" si="33"/>
        <v>239.9</v>
      </c>
      <c r="H2138" s="53">
        <f>VLOOKUP(Cust_Ref,customerType,2,TRUE)</f>
        <v>44053</v>
      </c>
    </row>
    <row r="2139" spans="1:8" x14ac:dyDescent="0.25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  <c r="G2139" s="47" t="str">
        <f t="shared" si="33"/>
        <v>0</v>
      </c>
      <c r="H2139" s="53">
        <f>VLOOKUP(Cust_Ref,customerType,2,TRUE)</f>
        <v>44053</v>
      </c>
    </row>
    <row r="2140" spans="1:8" x14ac:dyDescent="0.25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  <c r="G2140" s="47" t="str">
        <f t="shared" si="33"/>
        <v>0</v>
      </c>
      <c r="H2140" s="53">
        <f>VLOOKUP(Cust_Ref,customerType,2,TRUE)</f>
        <v>44053</v>
      </c>
    </row>
    <row r="2141" spans="1:8" x14ac:dyDescent="0.25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  <c r="G2141" s="47" t="str">
        <f t="shared" si="33"/>
        <v>107.95</v>
      </c>
      <c r="H2141" s="53">
        <f>VLOOKUP(Cust_Ref,customerType,2,TRUE)</f>
        <v>44053</v>
      </c>
    </row>
    <row r="2142" spans="1:8" x14ac:dyDescent="0.25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  <c r="G2142" s="47" t="str">
        <f t="shared" si="33"/>
        <v>0</v>
      </c>
      <c r="H2142" s="53">
        <f>VLOOKUP(Cust_Ref,customerType,2,TRUE)</f>
        <v>44053</v>
      </c>
    </row>
    <row r="2143" spans="1:8" x14ac:dyDescent="0.25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  <c r="G2143" s="47" t="str">
        <f t="shared" si="33"/>
        <v>0</v>
      </c>
      <c r="H2143" s="53">
        <f>VLOOKUP(Cust_Ref,customerType,2,TRUE)</f>
        <v>44053</v>
      </c>
    </row>
    <row r="2144" spans="1:8" x14ac:dyDescent="0.25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  <c r="G2144" s="47" t="str">
        <f t="shared" si="33"/>
        <v>605</v>
      </c>
      <c r="H2144" s="53">
        <f>VLOOKUP(Cust_Ref,customerType,2,TRUE)</f>
        <v>44053</v>
      </c>
    </row>
    <row r="2145" spans="1:8" x14ac:dyDescent="0.25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  <c r="G2145" s="47" t="str">
        <f t="shared" si="33"/>
        <v>0</v>
      </c>
      <c r="H2145" s="53">
        <f>VLOOKUP(Cust_Ref,customerType,2,TRUE)</f>
        <v>44053</v>
      </c>
    </row>
    <row r="2146" spans="1:8" x14ac:dyDescent="0.25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  <c r="G2146" s="47" t="str">
        <f t="shared" si="33"/>
        <v>0</v>
      </c>
      <c r="H2146" s="53">
        <f>VLOOKUP(Cust_Ref,customerType,2,TRUE)</f>
        <v>44053</v>
      </c>
    </row>
    <row r="2147" spans="1:8" x14ac:dyDescent="0.25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  <c r="G2147" s="47" t="str">
        <f t="shared" si="33"/>
        <v>628</v>
      </c>
      <c r="H2147" s="53">
        <f>VLOOKUP(Cust_Ref,customerType,2,TRUE)</f>
        <v>44053</v>
      </c>
    </row>
    <row r="2148" spans="1:8" x14ac:dyDescent="0.25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  <c r="G2148" s="47" t="str">
        <f t="shared" si="33"/>
        <v>2570</v>
      </c>
      <c r="H2148" s="53">
        <f>VLOOKUP(Cust_Ref,customerType,2,TRUE)</f>
        <v>44053</v>
      </c>
    </row>
    <row r="2149" spans="1:8" x14ac:dyDescent="0.25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  <c r="G2149" s="47" t="str">
        <f t="shared" si="33"/>
        <v>0</v>
      </c>
      <c r="H2149" s="53">
        <f>VLOOKUP(Cust_Ref,customerType,2,TRUE)</f>
        <v>44053</v>
      </c>
    </row>
    <row r="2150" spans="1:8" x14ac:dyDescent="0.25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  <c r="G2150" s="47" t="str">
        <f t="shared" si="33"/>
        <v>5039</v>
      </c>
      <c r="H2150" s="53">
        <f>VLOOKUP(Cust_Ref,customerType,2,TRUE)</f>
        <v>44053</v>
      </c>
    </row>
    <row r="2151" spans="1:8" x14ac:dyDescent="0.25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  <c r="G2151" s="47" t="str">
        <f t="shared" si="33"/>
        <v>2471</v>
      </c>
      <c r="H2151" s="53">
        <f>VLOOKUP(Cust_Ref,customerType,2,TRUE)</f>
        <v>44053</v>
      </c>
    </row>
    <row r="2152" spans="1:8" x14ac:dyDescent="0.25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  <c r="G2152" s="47" t="str">
        <f t="shared" si="33"/>
        <v>0</v>
      </c>
      <c r="H2152" s="53">
        <f>VLOOKUP(Cust_Ref,customerType,2,TRUE)</f>
        <v>44053</v>
      </c>
    </row>
    <row r="2153" spans="1:8" x14ac:dyDescent="0.25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  <c r="G2153" s="47" t="str">
        <f t="shared" si="33"/>
        <v>2999.04</v>
      </c>
      <c r="H2153" s="53">
        <f>VLOOKUP(Cust_Ref,customerType,2,TRUE)</f>
        <v>44053</v>
      </c>
    </row>
    <row r="2154" spans="1:8" x14ac:dyDescent="0.25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  <c r="G2154" s="47" t="str">
        <f t="shared" si="33"/>
        <v>1400</v>
      </c>
      <c r="H2154" s="53">
        <f>VLOOKUP(Cust_Ref,customerType,2,TRUE)</f>
        <v>44053</v>
      </c>
    </row>
    <row r="2155" spans="1:8" x14ac:dyDescent="0.25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  <c r="G2155" s="47" t="str">
        <f t="shared" si="33"/>
        <v>0</v>
      </c>
      <c r="H2155" s="53">
        <f>VLOOKUP(Cust_Ref,customerType,2,TRUE)</f>
        <v>44053</v>
      </c>
    </row>
    <row r="2156" spans="1:8" x14ac:dyDescent="0.25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  <c r="G2156" s="47" t="str">
        <f t="shared" si="33"/>
        <v>9183.05</v>
      </c>
      <c r="H2156" s="53">
        <f>VLOOKUP(Cust_Ref,customerType,2,TRUE)</f>
        <v>44053</v>
      </c>
    </row>
    <row r="2157" spans="1:8" x14ac:dyDescent="0.25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  <c r="G2157" s="47" t="str">
        <f t="shared" si="33"/>
        <v>787</v>
      </c>
      <c r="H2157" s="53">
        <f>VLOOKUP(Cust_Ref,customerType,2,TRUE)</f>
        <v>44053</v>
      </c>
    </row>
    <row r="2158" spans="1:8" x14ac:dyDescent="0.25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  <c r="G2158" s="47" t="str">
        <f t="shared" si="33"/>
        <v>0</v>
      </c>
      <c r="H2158" s="53">
        <f>VLOOKUP(Cust_Ref,customerType,2,TRUE)</f>
        <v>44053</v>
      </c>
    </row>
    <row r="2159" spans="1:8" x14ac:dyDescent="0.25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  <c r="G2159" s="47" t="str">
        <f t="shared" si="33"/>
        <v>8060</v>
      </c>
      <c r="H2159" s="53">
        <f>VLOOKUP(Cust_Ref,customerType,2,TRUE)</f>
        <v>44063</v>
      </c>
    </row>
    <row r="2160" spans="1:8" x14ac:dyDescent="0.25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  <c r="G2160" s="47" t="str">
        <f t="shared" si="33"/>
        <v>1448</v>
      </c>
      <c r="H2160" s="53">
        <f>VLOOKUP(Cust_Ref,customerType,2,TRUE)</f>
        <v>44063</v>
      </c>
    </row>
    <row r="2161" spans="1:8" x14ac:dyDescent="0.25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  <c r="G2161" s="47" t="str">
        <f t="shared" si="33"/>
        <v>0</v>
      </c>
      <c r="H2161" s="53">
        <f>VLOOKUP(Cust_Ref,customerType,2,TRUE)</f>
        <v>44063</v>
      </c>
    </row>
    <row r="2162" spans="1:8" x14ac:dyDescent="0.25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  <c r="G2162" s="47" t="str">
        <f t="shared" si="33"/>
        <v>4461</v>
      </c>
      <c r="H2162" s="53">
        <f>VLOOKUP(Cust_Ref,customerType,2,TRUE)</f>
        <v>44061</v>
      </c>
    </row>
    <row r="2163" spans="1:8" x14ac:dyDescent="0.25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  <c r="G2163" s="47" t="str">
        <f t="shared" si="33"/>
        <v>880</v>
      </c>
      <c r="H2163" s="53">
        <f>VLOOKUP(Cust_Ref,customerType,2,TRUE)</f>
        <v>44061</v>
      </c>
    </row>
    <row r="2164" spans="1:8" x14ac:dyDescent="0.25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  <c r="G2164" s="47" t="str">
        <f t="shared" si="33"/>
        <v>0</v>
      </c>
      <c r="H2164" s="53">
        <f>VLOOKUP(Cust_Ref,customerType,2,TRUE)</f>
        <v>44061</v>
      </c>
    </row>
    <row r="2165" spans="1:8" x14ac:dyDescent="0.25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  <c r="G2165" s="47" t="str">
        <f t="shared" si="33"/>
        <v>4582.75</v>
      </c>
      <c r="H2165" s="53">
        <f>VLOOKUP(Cust_Ref,customerType,2,TRUE)</f>
        <v>44053</v>
      </c>
    </row>
    <row r="2166" spans="1:8" x14ac:dyDescent="0.25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  <c r="G2166" s="47" t="str">
        <f t="shared" si="33"/>
        <v>1332</v>
      </c>
      <c r="H2166" s="53">
        <f>VLOOKUP(Cust_Ref,customerType,2,TRUE)</f>
        <v>44053</v>
      </c>
    </row>
    <row r="2167" spans="1:8" x14ac:dyDescent="0.25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  <c r="G2167" s="47" t="str">
        <f t="shared" si="33"/>
        <v>0</v>
      </c>
      <c r="H2167" s="53">
        <f>VLOOKUP(Cust_Ref,customerType,2,TRUE)</f>
        <v>44053</v>
      </c>
    </row>
    <row r="2168" spans="1:8" x14ac:dyDescent="0.25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  <c r="G2168" s="47" t="str">
        <f t="shared" si="33"/>
        <v>4538</v>
      </c>
      <c r="H2168" s="53">
        <f>VLOOKUP(Cust_Ref,customerType,2,TRUE)</f>
        <v>44053</v>
      </c>
    </row>
    <row r="2169" spans="1:8" x14ac:dyDescent="0.25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  <c r="G2169" s="47" t="str">
        <f t="shared" si="33"/>
        <v>2921</v>
      </c>
      <c r="H2169" s="53">
        <f>VLOOKUP(Cust_Ref,customerType,2,TRUE)</f>
        <v>44053</v>
      </c>
    </row>
    <row r="2170" spans="1:8" x14ac:dyDescent="0.25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  <c r="G2170" s="47" t="str">
        <f t="shared" si="33"/>
        <v>0</v>
      </c>
      <c r="H2170" s="53">
        <f>VLOOKUP(Cust_Ref,customerType,2,TRUE)</f>
        <v>44053</v>
      </c>
    </row>
    <row r="2171" spans="1:8" x14ac:dyDescent="0.25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  <c r="G2171" s="47" t="str">
        <f t="shared" si="33"/>
        <v>7338</v>
      </c>
      <c r="H2171" s="53">
        <f>VLOOKUP(Cust_Ref,customerType,2,TRUE)</f>
        <v>44053</v>
      </c>
    </row>
    <row r="2172" spans="1:8" x14ac:dyDescent="0.25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  <c r="G2172" s="47" t="str">
        <f t="shared" si="33"/>
        <v>111</v>
      </c>
      <c r="H2172" s="53">
        <f>VLOOKUP(Cust_Ref,customerType,2,TRUE)</f>
        <v>44053</v>
      </c>
    </row>
    <row r="2173" spans="1:8" x14ac:dyDescent="0.25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  <c r="G2173" s="47" t="str">
        <f t="shared" si="33"/>
        <v>0</v>
      </c>
      <c r="H2173" s="53">
        <f>VLOOKUP(Cust_Ref,customerType,2,TRUE)</f>
        <v>44053</v>
      </c>
    </row>
    <row r="2174" spans="1:8" x14ac:dyDescent="0.25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  <c r="G2174" s="47" t="str">
        <f t="shared" si="33"/>
        <v>4675</v>
      </c>
      <c r="H2174" s="53">
        <f>VLOOKUP(Cust_Ref,customerType,2,TRUE)</f>
        <v>44053</v>
      </c>
    </row>
    <row r="2175" spans="1:8" x14ac:dyDescent="0.25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  <c r="G2175" s="47" t="str">
        <f t="shared" si="33"/>
        <v>1264</v>
      </c>
      <c r="H2175" s="53">
        <f>VLOOKUP(Cust_Ref,customerType,2,TRUE)</f>
        <v>44053</v>
      </c>
    </row>
    <row r="2176" spans="1:8" x14ac:dyDescent="0.25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  <c r="G2176" s="47" t="str">
        <f t="shared" si="33"/>
        <v>0</v>
      </c>
      <c r="H2176" s="53">
        <f>VLOOKUP(Cust_Ref,customerType,2,TRUE)</f>
        <v>44053</v>
      </c>
    </row>
    <row r="2177" spans="1:8" x14ac:dyDescent="0.25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  <c r="G2177" s="47" t="str">
        <f t="shared" si="33"/>
        <v>3308.23</v>
      </c>
      <c r="H2177" s="53">
        <f>VLOOKUP(Cust_Ref,customerType,2,TRUE)</f>
        <v>44053</v>
      </c>
    </row>
    <row r="2178" spans="1:8" x14ac:dyDescent="0.25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  <c r="G2178" s="47" t="str">
        <f t="shared" si="33"/>
        <v>0</v>
      </c>
      <c r="H2178" s="53">
        <f>VLOOKUP(Cust_Ref,customerType,2,TRUE)</f>
        <v>44053</v>
      </c>
    </row>
    <row r="2179" spans="1:8" x14ac:dyDescent="0.25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  <c r="G2179" s="47" t="str">
        <f t="shared" ref="G2179:G2242" si="34">TRIM(VALUE(F2179))</f>
        <v>0</v>
      </c>
      <c r="H2179" s="53">
        <f>VLOOKUP(Cust_Ref,customerType,2,TRUE)</f>
        <v>44053</v>
      </c>
    </row>
    <row r="2180" spans="1:8" x14ac:dyDescent="0.25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  <c r="G2180" s="47" t="str">
        <f t="shared" si="34"/>
        <v>5161</v>
      </c>
      <c r="H2180" s="53">
        <f>VLOOKUP(Cust_Ref,customerType,2,TRUE)</f>
        <v>44096</v>
      </c>
    </row>
    <row r="2181" spans="1:8" x14ac:dyDescent="0.25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  <c r="G2181" s="47" t="str">
        <f t="shared" si="34"/>
        <v>217</v>
      </c>
      <c r="H2181" s="53">
        <f>VLOOKUP(Cust_Ref,customerType,2,TRUE)</f>
        <v>44096</v>
      </c>
    </row>
    <row r="2182" spans="1:8" x14ac:dyDescent="0.25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  <c r="G2182" s="47" t="str">
        <f t="shared" si="34"/>
        <v>0</v>
      </c>
      <c r="H2182" s="53">
        <f>VLOOKUP(Cust_Ref,customerType,2,TRUE)</f>
        <v>44096</v>
      </c>
    </row>
    <row r="2183" spans="1:8" x14ac:dyDescent="0.25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  <c r="G2183" s="47" t="str">
        <f t="shared" si="34"/>
        <v>1970.62</v>
      </c>
      <c r="H2183" s="53">
        <f>VLOOKUP(Cust_Ref,customerType,2,TRUE)</f>
        <v>44053</v>
      </c>
    </row>
    <row r="2184" spans="1:8" x14ac:dyDescent="0.25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  <c r="G2184" s="47" t="str">
        <f t="shared" si="34"/>
        <v>995</v>
      </c>
      <c r="H2184" s="53">
        <f>VLOOKUP(Cust_Ref,customerType,2,TRUE)</f>
        <v>44053</v>
      </c>
    </row>
    <row r="2185" spans="1:8" x14ac:dyDescent="0.25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  <c r="G2185" s="47" t="str">
        <f t="shared" si="34"/>
        <v>0</v>
      </c>
      <c r="H2185" s="53">
        <f>VLOOKUP(Cust_Ref,customerType,2,TRUE)</f>
        <v>44053</v>
      </c>
    </row>
    <row r="2186" spans="1:8" x14ac:dyDescent="0.25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  <c r="G2186" s="47" t="str">
        <f t="shared" si="34"/>
        <v>4405.1</v>
      </c>
      <c r="H2186" s="53">
        <f>VLOOKUP(Cust_Ref,customerType,2,TRUE)</f>
        <v>44053</v>
      </c>
    </row>
    <row r="2187" spans="1:8" x14ac:dyDescent="0.25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  <c r="G2187" s="47" t="str">
        <f t="shared" si="34"/>
        <v>523</v>
      </c>
      <c r="H2187" s="53">
        <f>VLOOKUP(Cust_Ref,customerType,2,TRUE)</f>
        <v>44053</v>
      </c>
    </row>
    <row r="2188" spans="1:8" x14ac:dyDescent="0.25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  <c r="G2188" s="47" t="str">
        <f t="shared" si="34"/>
        <v>0</v>
      </c>
      <c r="H2188" s="53">
        <f>VLOOKUP(Cust_Ref,customerType,2,TRUE)</f>
        <v>44053</v>
      </c>
    </row>
    <row r="2189" spans="1:8" x14ac:dyDescent="0.25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  <c r="G2189" s="47" t="str">
        <f t="shared" si="34"/>
        <v>156.95</v>
      </c>
      <c r="H2189" s="53">
        <f>VLOOKUP(Cust_Ref,customerType,2,TRUE)</f>
        <v>44053</v>
      </c>
    </row>
    <row r="2190" spans="1:8" x14ac:dyDescent="0.25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  <c r="G2190" s="47" t="str">
        <f t="shared" si="34"/>
        <v>0</v>
      </c>
      <c r="H2190" s="53">
        <f>VLOOKUP(Cust_Ref,customerType,2,TRUE)</f>
        <v>44053</v>
      </c>
    </row>
    <row r="2191" spans="1:8" x14ac:dyDescent="0.25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  <c r="G2191" s="47" t="str">
        <f t="shared" si="34"/>
        <v>0</v>
      </c>
      <c r="H2191" s="53">
        <f>VLOOKUP(Cust_Ref,customerType,2,TRUE)</f>
        <v>44053</v>
      </c>
    </row>
    <row r="2192" spans="1:8" x14ac:dyDescent="0.25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  <c r="G2192" s="47" t="str">
        <f t="shared" si="34"/>
        <v>5639.75</v>
      </c>
      <c r="H2192" s="53">
        <f>VLOOKUP(Cust_Ref,customerType,2,TRUE)</f>
        <v>44053</v>
      </c>
    </row>
    <row r="2193" spans="1:8" x14ac:dyDescent="0.25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  <c r="G2193" s="47" t="str">
        <f t="shared" si="34"/>
        <v>1917</v>
      </c>
      <c r="H2193" s="53">
        <f>VLOOKUP(Cust_Ref,customerType,2,TRUE)</f>
        <v>44053</v>
      </c>
    </row>
    <row r="2194" spans="1:8" x14ac:dyDescent="0.25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  <c r="G2194" s="47" t="str">
        <f t="shared" si="34"/>
        <v>0</v>
      </c>
      <c r="H2194" s="53">
        <f>VLOOKUP(Cust_Ref,customerType,2,TRUE)</f>
        <v>44053</v>
      </c>
    </row>
    <row r="2195" spans="1:8" x14ac:dyDescent="0.25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  <c r="G2195" s="47" t="str">
        <f t="shared" si="34"/>
        <v>302</v>
      </c>
      <c r="H2195" s="53">
        <f>VLOOKUP(Cust_Ref,customerType,2,TRUE)</f>
        <v>44053</v>
      </c>
    </row>
    <row r="2196" spans="1:8" x14ac:dyDescent="0.25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  <c r="G2196" s="47" t="str">
        <f t="shared" si="34"/>
        <v>0</v>
      </c>
      <c r="H2196" s="53">
        <f>VLOOKUP(Cust_Ref,customerType,2,TRUE)</f>
        <v>44053</v>
      </c>
    </row>
    <row r="2197" spans="1:8" x14ac:dyDescent="0.25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  <c r="G2197" s="47" t="str">
        <f t="shared" si="34"/>
        <v>0</v>
      </c>
      <c r="H2197" s="53">
        <f>VLOOKUP(Cust_Ref,customerType,2,TRUE)</f>
        <v>44053</v>
      </c>
    </row>
    <row r="2198" spans="1:8" x14ac:dyDescent="0.25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  <c r="G2198" s="47" t="str">
        <f t="shared" si="34"/>
        <v>4281.6</v>
      </c>
      <c r="H2198" s="53">
        <f>VLOOKUP(Cust_Ref,customerType,2,TRUE)</f>
        <v>44053</v>
      </c>
    </row>
    <row r="2199" spans="1:8" x14ac:dyDescent="0.25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  <c r="G2199" s="47" t="str">
        <f t="shared" si="34"/>
        <v>0</v>
      </c>
      <c r="H2199" s="53">
        <f>VLOOKUP(Cust_Ref,customerType,2,TRUE)</f>
        <v>44053</v>
      </c>
    </row>
    <row r="2200" spans="1:8" x14ac:dyDescent="0.25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  <c r="G2200" s="47" t="str">
        <f t="shared" si="34"/>
        <v>0</v>
      </c>
      <c r="H2200" s="53">
        <f>VLOOKUP(Cust_Ref,customerType,2,TRUE)</f>
        <v>44053</v>
      </c>
    </row>
    <row r="2201" spans="1:8" x14ac:dyDescent="0.25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  <c r="G2201" s="47" t="str">
        <f t="shared" si="34"/>
        <v>3262.77</v>
      </c>
      <c r="H2201" s="53">
        <f>VLOOKUP(Cust_Ref,customerType,2,TRUE)</f>
        <v>44063</v>
      </c>
    </row>
    <row r="2202" spans="1:8" x14ac:dyDescent="0.25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  <c r="G2202" s="47" t="str">
        <f t="shared" si="34"/>
        <v>1075</v>
      </c>
      <c r="H2202" s="53">
        <f>VLOOKUP(Cust_Ref,customerType,2,TRUE)</f>
        <v>44063</v>
      </c>
    </row>
    <row r="2203" spans="1:8" x14ac:dyDescent="0.25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  <c r="G2203" s="47" t="str">
        <f t="shared" si="34"/>
        <v>0</v>
      </c>
      <c r="H2203" s="53">
        <f>VLOOKUP(Cust_Ref,customerType,2,TRUE)</f>
        <v>44063</v>
      </c>
    </row>
    <row r="2204" spans="1:8" x14ac:dyDescent="0.25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  <c r="G2204" s="47" t="str">
        <f t="shared" si="34"/>
        <v>5302.75</v>
      </c>
      <c r="H2204" s="53">
        <f>VLOOKUP(Cust_Ref,customerType,2,TRUE)</f>
        <v>44053</v>
      </c>
    </row>
    <row r="2205" spans="1:8" x14ac:dyDescent="0.25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  <c r="G2205" s="47" t="str">
        <f t="shared" si="34"/>
        <v>1681</v>
      </c>
      <c r="H2205" s="53">
        <f>VLOOKUP(Cust_Ref,customerType,2,TRUE)</f>
        <v>44053</v>
      </c>
    </row>
    <row r="2206" spans="1:8" x14ac:dyDescent="0.25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  <c r="G2206" s="47" t="str">
        <f t="shared" si="34"/>
        <v>0</v>
      </c>
      <c r="H2206" s="53">
        <f>VLOOKUP(Cust_Ref,customerType,2,TRUE)</f>
        <v>44053</v>
      </c>
    </row>
    <row r="2207" spans="1:8" x14ac:dyDescent="0.25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  <c r="G2207" s="47" t="str">
        <f t="shared" si="34"/>
        <v>4305.55</v>
      </c>
      <c r="H2207" s="53">
        <f>VLOOKUP(Cust_Ref,customerType,2,TRUE)</f>
        <v>44053</v>
      </c>
    </row>
    <row r="2208" spans="1:8" x14ac:dyDescent="0.25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  <c r="G2208" s="47" t="str">
        <f t="shared" si="34"/>
        <v>1852</v>
      </c>
      <c r="H2208" s="53">
        <f>VLOOKUP(Cust_Ref,customerType,2,TRUE)</f>
        <v>44053</v>
      </c>
    </row>
    <row r="2209" spans="1:8" x14ac:dyDescent="0.25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  <c r="G2209" s="47" t="str">
        <f t="shared" si="34"/>
        <v>0</v>
      </c>
      <c r="H2209" s="53">
        <f>VLOOKUP(Cust_Ref,customerType,2,TRUE)</f>
        <v>44053</v>
      </c>
    </row>
    <row r="2210" spans="1:8" x14ac:dyDescent="0.25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  <c r="G2210" s="47" t="str">
        <f t="shared" si="34"/>
        <v>250</v>
      </c>
      <c r="H2210" s="53">
        <f>VLOOKUP(Cust_Ref,customerType,2,TRUE)</f>
        <v>44053</v>
      </c>
    </row>
    <row r="2211" spans="1:8" x14ac:dyDescent="0.25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  <c r="G2211" s="47" t="str">
        <f t="shared" si="34"/>
        <v>0</v>
      </c>
      <c r="H2211" s="53">
        <f>VLOOKUP(Cust_Ref,customerType,2,TRUE)</f>
        <v>44053</v>
      </c>
    </row>
    <row r="2212" spans="1:8" x14ac:dyDescent="0.25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  <c r="G2212" s="47" t="str">
        <f t="shared" si="34"/>
        <v>0</v>
      </c>
      <c r="H2212" s="53">
        <f>VLOOKUP(Cust_Ref,customerType,2,TRUE)</f>
        <v>44053</v>
      </c>
    </row>
    <row r="2213" spans="1:8" x14ac:dyDescent="0.25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  <c r="G2213" s="47" t="str">
        <f t="shared" si="34"/>
        <v>539.5</v>
      </c>
      <c r="H2213" s="53">
        <f>VLOOKUP(Cust_Ref,customerType,2,TRUE)</f>
        <v>44096</v>
      </c>
    </row>
    <row r="2214" spans="1:8" x14ac:dyDescent="0.25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  <c r="G2214" s="47" t="str">
        <f t="shared" si="34"/>
        <v>2200</v>
      </c>
      <c r="H2214" s="53">
        <f>VLOOKUP(Cust_Ref,customerType,2,TRUE)</f>
        <v>44096</v>
      </c>
    </row>
    <row r="2215" spans="1:8" x14ac:dyDescent="0.25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  <c r="G2215" s="47" t="str">
        <f t="shared" si="34"/>
        <v>0</v>
      </c>
      <c r="H2215" s="53">
        <f>VLOOKUP(Cust_Ref,customerType,2,TRUE)</f>
        <v>44096</v>
      </c>
    </row>
    <row r="2216" spans="1:8" x14ac:dyDescent="0.25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  <c r="G2216" s="47" t="str">
        <f t="shared" si="34"/>
        <v>721.15</v>
      </c>
      <c r="H2216" s="53">
        <f>VLOOKUP(Cust_Ref,customerType,2,TRUE)</f>
        <v>44053</v>
      </c>
    </row>
    <row r="2217" spans="1:8" x14ac:dyDescent="0.25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  <c r="G2217" s="47" t="str">
        <f t="shared" si="34"/>
        <v>51</v>
      </c>
      <c r="H2217" s="53">
        <f>VLOOKUP(Cust_Ref,customerType,2,TRUE)</f>
        <v>44053</v>
      </c>
    </row>
    <row r="2218" spans="1:8" x14ac:dyDescent="0.25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  <c r="G2218" s="47" t="str">
        <f t="shared" si="34"/>
        <v>0</v>
      </c>
      <c r="H2218" s="53">
        <f>VLOOKUP(Cust_Ref,customerType,2,TRUE)</f>
        <v>44053</v>
      </c>
    </row>
    <row r="2219" spans="1:8" x14ac:dyDescent="0.25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  <c r="G2219" s="47" t="str">
        <f t="shared" si="34"/>
        <v>587.9</v>
      </c>
      <c r="H2219" s="53">
        <f>VLOOKUP(Cust_Ref,customerType,2,TRUE)</f>
        <v>44053</v>
      </c>
    </row>
    <row r="2220" spans="1:8" x14ac:dyDescent="0.25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  <c r="G2220" s="47" t="str">
        <f t="shared" si="34"/>
        <v>0</v>
      </c>
      <c r="H2220" s="53">
        <f>VLOOKUP(Cust_Ref,customerType,2,TRUE)</f>
        <v>44053</v>
      </c>
    </row>
    <row r="2221" spans="1:8" x14ac:dyDescent="0.25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  <c r="G2221" s="47" t="str">
        <f t="shared" si="34"/>
        <v>0</v>
      </c>
      <c r="H2221" s="53">
        <f>VLOOKUP(Cust_Ref,customerType,2,TRUE)</f>
        <v>44053</v>
      </c>
    </row>
    <row r="2222" spans="1:8" x14ac:dyDescent="0.25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  <c r="G2222" s="47" t="str">
        <f t="shared" si="34"/>
        <v>4560.29</v>
      </c>
      <c r="H2222" s="53">
        <f>VLOOKUP(Cust_Ref,customerType,2,TRUE)</f>
        <v>44053</v>
      </c>
    </row>
    <row r="2223" spans="1:8" x14ac:dyDescent="0.25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  <c r="G2223" s="47" t="str">
        <f t="shared" si="34"/>
        <v>0</v>
      </c>
      <c r="H2223" s="53">
        <f>VLOOKUP(Cust_Ref,customerType,2,TRUE)</f>
        <v>44053</v>
      </c>
    </row>
    <row r="2224" spans="1:8" x14ac:dyDescent="0.25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  <c r="G2224" s="47" t="str">
        <f t="shared" si="34"/>
        <v>0</v>
      </c>
      <c r="H2224" s="53">
        <f>VLOOKUP(Cust_Ref,customerType,2,TRUE)</f>
        <v>44053</v>
      </c>
    </row>
    <row r="2225" spans="1:8" x14ac:dyDescent="0.25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  <c r="G2225" s="47" t="str">
        <f t="shared" si="34"/>
        <v>3161</v>
      </c>
      <c r="H2225" s="53">
        <f>VLOOKUP(Cust_Ref,customerType,2,TRUE)</f>
        <v>44053</v>
      </c>
    </row>
    <row r="2226" spans="1:8" x14ac:dyDescent="0.25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  <c r="G2226" s="47" t="str">
        <f t="shared" si="34"/>
        <v>0</v>
      </c>
      <c r="H2226" s="53">
        <f>VLOOKUP(Cust_Ref,customerType,2,TRUE)</f>
        <v>44053</v>
      </c>
    </row>
    <row r="2227" spans="1:8" x14ac:dyDescent="0.25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  <c r="G2227" s="47" t="str">
        <f t="shared" si="34"/>
        <v>0</v>
      </c>
      <c r="H2227" s="53">
        <f>VLOOKUP(Cust_Ref,customerType,2,TRUE)</f>
        <v>44053</v>
      </c>
    </row>
    <row r="2228" spans="1:8" x14ac:dyDescent="0.25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  <c r="G2228" s="47" t="str">
        <f t="shared" si="34"/>
        <v>3455.73</v>
      </c>
      <c r="H2228" s="53">
        <f>VLOOKUP(Cust_Ref,customerType,2,TRUE)</f>
        <v>44063</v>
      </c>
    </row>
    <row r="2229" spans="1:8" x14ac:dyDescent="0.25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  <c r="G2229" s="47" t="str">
        <f t="shared" si="34"/>
        <v>2956</v>
      </c>
      <c r="H2229" s="53">
        <f>VLOOKUP(Cust_Ref,customerType,2,TRUE)</f>
        <v>44063</v>
      </c>
    </row>
    <row r="2230" spans="1:8" x14ac:dyDescent="0.25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  <c r="G2230" s="47" t="str">
        <f t="shared" si="34"/>
        <v>0</v>
      </c>
      <c r="H2230" s="53">
        <f>VLOOKUP(Cust_Ref,customerType,2,TRUE)</f>
        <v>44063</v>
      </c>
    </row>
    <row r="2231" spans="1:8" x14ac:dyDescent="0.25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  <c r="G2231" s="47" t="str">
        <f t="shared" si="34"/>
        <v>4028.5</v>
      </c>
      <c r="H2231" s="53">
        <f>VLOOKUP(Cust_Ref,customerType,2,TRUE)</f>
        <v>44082</v>
      </c>
    </row>
    <row r="2232" spans="1:8" x14ac:dyDescent="0.25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  <c r="G2232" s="47" t="str">
        <f t="shared" si="34"/>
        <v>1345</v>
      </c>
      <c r="H2232" s="53">
        <f>VLOOKUP(Cust_Ref,customerType,2,TRUE)</f>
        <v>44082</v>
      </c>
    </row>
    <row r="2233" spans="1:8" x14ac:dyDescent="0.25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  <c r="G2233" s="47" t="str">
        <f t="shared" si="34"/>
        <v>0</v>
      </c>
      <c r="H2233" s="53">
        <f>VLOOKUP(Cust_Ref,customerType,2,TRUE)</f>
        <v>44082</v>
      </c>
    </row>
    <row r="2234" spans="1:8" x14ac:dyDescent="0.25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  <c r="G2234" s="47" t="str">
        <f t="shared" si="34"/>
        <v>8336</v>
      </c>
      <c r="H2234" s="53">
        <f>VLOOKUP(Cust_Ref,customerType,2,TRUE)</f>
        <v>44053</v>
      </c>
    </row>
    <row r="2235" spans="1:8" x14ac:dyDescent="0.25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  <c r="G2235" s="47" t="str">
        <f t="shared" si="34"/>
        <v>1017</v>
      </c>
      <c r="H2235" s="53">
        <f>VLOOKUP(Cust_Ref,customerType,2,TRUE)</f>
        <v>44053</v>
      </c>
    </row>
    <row r="2236" spans="1:8" x14ac:dyDescent="0.25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  <c r="G2236" s="47" t="str">
        <f t="shared" si="34"/>
        <v>0</v>
      </c>
      <c r="H2236" s="53">
        <f>VLOOKUP(Cust_Ref,customerType,2,TRUE)</f>
        <v>44053</v>
      </c>
    </row>
    <row r="2237" spans="1:8" x14ac:dyDescent="0.25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  <c r="G2237" s="47" t="str">
        <f t="shared" si="34"/>
        <v>2697</v>
      </c>
      <c r="H2237" s="53">
        <f>VLOOKUP(Cust_Ref,customerType,2,TRUE)</f>
        <v>44063</v>
      </c>
    </row>
    <row r="2238" spans="1:8" x14ac:dyDescent="0.25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  <c r="G2238" s="47" t="str">
        <f t="shared" si="34"/>
        <v>2262</v>
      </c>
      <c r="H2238" s="53">
        <f>VLOOKUP(Cust_Ref,customerType,2,TRUE)</f>
        <v>44063</v>
      </c>
    </row>
    <row r="2239" spans="1:8" x14ac:dyDescent="0.25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  <c r="G2239" s="47" t="str">
        <f t="shared" si="34"/>
        <v>0</v>
      </c>
      <c r="H2239" s="53">
        <f>VLOOKUP(Cust_Ref,customerType,2,TRUE)</f>
        <v>44063</v>
      </c>
    </row>
    <row r="2240" spans="1:8" x14ac:dyDescent="0.25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  <c r="G2240" s="47" t="str">
        <f t="shared" si="34"/>
        <v>588.6</v>
      </c>
      <c r="H2240" s="53">
        <f>VLOOKUP(Cust_Ref,customerType,2,TRUE)</f>
        <v>44053</v>
      </c>
    </row>
    <row r="2241" spans="1:8" x14ac:dyDescent="0.25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  <c r="G2241" s="47" t="str">
        <f t="shared" si="34"/>
        <v>0</v>
      </c>
      <c r="H2241" s="53">
        <f>VLOOKUP(Cust_Ref,customerType,2,TRUE)</f>
        <v>44053</v>
      </c>
    </row>
    <row r="2242" spans="1:8" x14ac:dyDescent="0.25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  <c r="G2242" s="47" t="str">
        <f t="shared" si="34"/>
        <v>0</v>
      </c>
      <c r="H2242" s="53">
        <f>VLOOKUP(Cust_Ref,customerType,2,TRUE)</f>
        <v>44053</v>
      </c>
    </row>
    <row r="2243" spans="1:8" x14ac:dyDescent="0.25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  <c r="G2243" s="47" t="str">
        <f t="shared" ref="G2243:G2306" si="35">TRIM(VALUE(F2243))</f>
        <v>137.6</v>
      </c>
      <c r="H2243" s="53">
        <f>VLOOKUP(Cust_Ref,customerType,2,TRUE)</f>
        <v>44053</v>
      </c>
    </row>
    <row r="2244" spans="1:8" x14ac:dyDescent="0.25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  <c r="G2244" s="47" t="str">
        <f t="shared" si="35"/>
        <v>0</v>
      </c>
      <c r="H2244" s="53">
        <f>VLOOKUP(Cust_Ref,customerType,2,TRUE)</f>
        <v>44053</v>
      </c>
    </row>
    <row r="2245" spans="1:8" x14ac:dyDescent="0.25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  <c r="G2245" s="47" t="str">
        <f t="shared" si="35"/>
        <v>0</v>
      </c>
      <c r="H2245" s="53">
        <f>VLOOKUP(Cust_Ref,customerType,2,TRUE)</f>
        <v>44053</v>
      </c>
    </row>
    <row r="2246" spans="1:8" x14ac:dyDescent="0.25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  <c r="G2246" s="47" t="str">
        <f t="shared" si="35"/>
        <v>1767.85</v>
      </c>
      <c r="H2246" s="53">
        <f>VLOOKUP(Cust_Ref,customerType,2,TRUE)</f>
        <v>44053</v>
      </c>
    </row>
    <row r="2247" spans="1:8" x14ac:dyDescent="0.25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  <c r="G2247" s="47" t="str">
        <f t="shared" si="35"/>
        <v>0</v>
      </c>
      <c r="H2247" s="53">
        <f>VLOOKUP(Cust_Ref,customerType,2,TRUE)</f>
        <v>44053</v>
      </c>
    </row>
    <row r="2248" spans="1:8" x14ac:dyDescent="0.25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  <c r="G2248" s="47" t="str">
        <f t="shared" si="35"/>
        <v>0</v>
      </c>
      <c r="H2248" s="53">
        <f>VLOOKUP(Cust_Ref,customerType,2,TRUE)</f>
        <v>44053</v>
      </c>
    </row>
    <row r="2249" spans="1:8" x14ac:dyDescent="0.25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  <c r="G2249" s="47" t="str">
        <f t="shared" si="35"/>
        <v>1034.95</v>
      </c>
      <c r="H2249" s="53">
        <f>VLOOKUP(Cust_Ref,customerType,2,TRUE)</f>
        <v>44053</v>
      </c>
    </row>
    <row r="2250" spans="1:8" x14ac:dyDescent="0.25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  <c r="G2250" s="47" t="str">
        <f t="shared" si="35"/>
        <v>0</v>
      </c>
      <c r="H2250" s="53">
        <f>VLOOKUP(Cust_Ref,customerType,2,TRUE)</f>
        <v>44053</v>
      </c>
    </row>
    <row r="2251" spans="1:8" x14ac:dyDescent="0.25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  <c r="G2251" s="47" t="str">
        <f t="shared" si="35"/>
        <v>0</v>
      </c>
      <c r="H2251" s="53">
        <f>VLOOKUP(Cust_Ref,customerType,2,TRUE)</f>
        <v>44053</v>
      </c>
    </row>
    <row r="2252" spans="1:8" x14ac:dyDescent="0.25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  <c r="G2252" s="47" t="str">
        <f t="shared" si="35"/>
        <v>5015.05</v>
      </c>
      <c r="H2252" s="53">
        <f>VLOOKUP(Cust_Ref,customerType,2,TRUE)</f>
        <v>44053</v>
      </c>
    </row>
    <row r="2253" spans="1:8" x14ac:dyDescent="0.25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  <c r="G2253" s="47" t="str">
        <f t="shared" si="35"/>
        <v>0</v>
      </c>
      <c r="H2253" s="53">
        <f>VLOOKUP(Cust_Ref,customerType,2,TRUE)</f>
        <v>44053</v>
      </c>
    </row>
    <row r="2254" spans="1:8" x14ac:dyDescent="0.25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  <c r="G2254" s="47" t="str">
        <f t="shared" si="35"/>
        <v>0</v>
      </c>
      <c r="H2254" s="53">
        <f>VLOOKUP(Cust_Ref,customerType,2,TRUE)</f>
        <v>44053</v>
      </c>
    </row>
    <row r="2255" spans="1:8" x14ac:dyDescent="0.25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  <c r="G2255" s="47" t="str">
        <f t="shared" si="35"/>
        <v>6819.73</v>
      </c>
      <c r="H2255" s="53">
        <f>VLOOKUP(Cust_Ref,customerType,2,TRUE)</f>
        <v>44053</v>
      </c>
    </row>
    <row r="2256" spans="1:8" x14ac:dyDescent="0.25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  <c r="G2256" s="47" t="str">
        <f t="shared" si="35"/>
        <v>0</v>
      </c>
      <c r="H2256" s="53">
        <f>VLOOKUP(Cust_Ref,customerType,2,TRUE)</f>
        <v>44053</v>
      </c>
    </row>
    <row r="2257" spans="1:8" x14ac:dyDescent="0.25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  <c r="G2257" s="47" t="str">
        <f t="shared" si="35"/>
        <v>0</v>
      </c>
      <c r="H2257" s="53">
        <f>VLOOKUP(Cust_Ref,customerType,2,TRUE)</f>
        <v>44053</v>
      </c>
    </row>
    <row r="2258" spans="1:8" x14ac:dyDescent="0.25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  <c r="G2258" s="47" t="str">
        <f t="shared" si="35"/>
        <v>8705.5</v>
      </c>
      <c r="H2258" s="53">
        <f>VLOOKUP(Cust_Ref,customerType,2,TRUE)</f>
        <v>44063</v>
      </c>
    </row>
    <row r="2259" spans="1:8" x14ac:dyDescent="0.25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  <c r="G2259" s="47" t="str">
        <f t="shared" si="35"/>
        <v>680</v>
      </c>
      <c r="H2259" s="53">
        <f>VLOOKUP(Cust_Ref,customerType,2,TRUE)</f>
        <v>44063</v>
      </c>
    </row>
    <row r="2260" spans="1:8" x14ac:dyDescent="0.25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  <c r="G2260" s="47" t="str">
        <f t="shared" si="35"/>
        <v>0</v>
      </c>
      <c r="H2260" s="53">
        <f>VLOOKUP(Cust_Ref,customerType,2,TRUE)</f>
        <v>44063</v>
      </c>
    </row>
    <row r="2261" spans="1:8" x14ac:dyDescent="0.25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  <c r="G2261" s="47" t="str">
        <f t="shared" si="35"/>
        <v>9505.25</v>
      </c>
      <c r="H2261" s="53">
        <f>VLOOKUP(Cust_Ref,customerType,2,TRUE)</f>
        <v>44060</v>
      </c>
    </row>
    <row r="2262" spans="1:8" x14ac:dyDescent="0.25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  <c r="G2262" s="47" t="str">
        <f t="shared" si="35"/>
        <v>1902</v>
      </c>
      <c r="H2262" s="53">
        <f>VLOOKUP(Cust_Ref,customerType,2,TRUE)</f>
        <v>44060</v>
      </c>
    </row>
    <row r="2263" spans="1:8" x14ac:dyDescent="0.25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  <c r="G2263" s="47" t="str">
        <f t="shared" si="35"/>
        <v>0</v>
      </c>
      <c r="H2263" s="53">
        <f>VLOOKUP(Cust_Ref,customerType,2,TRUE)</f>
        <v>44060</v>
      </c>
    </row>
    <row r="2264" spans="1:8" x14ac:dyDescent="0.25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  <c r="G2264" s="47" t="str">
        <f t="shared" si="35"/>
        <v>3468</v>
      </c>
      <c r="H2264" s="53">
        <f>VLOOKUP(Cust_Ref,customerType,2,TRUE)</f>
        <v>44053</v>
      </c>
    </row>
    <row r="2265" spans="1:8" x14ac:dyDescent="0.25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  <c r="G2265" s="47" t="str">
        <f t="shared" si="35"/>
        <v>2122</v>
      </c>
      <c r="H2265" s="53">
        <f>VLOOKUP(Cust_Ref,customerType,2,TRUE)</f>
        <v>44053</v>
      </c>
    </row>
    <row r="2266" spans="1:8" x14ac:dyDescent="0.25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  <c r="G2266" s="47" t="str">
        <f t="shared" si="35"/>
        <v>0</v>
      </c>
      <c r="H2266" s="53">
        <f>VLOOKUP(Cust_Ref,customerType,2,TRUE)</f>
        <v>44053</v>
      </c>
    </row>
    <row r="2267" spans="1:8" x14ac:dyDescent="0.25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  <c r="G2267" s="47" t="str">
        <f t="shared" si="35"/>
        <v>5040</v>
      </c>
      <c r="H2267" s="53">
        <f>VLOOKUP(Cust_Ref,customerType,2,TRUE)</f>
        <v>44060</v>
      </c>
    </row>
    <row r="2268" spans="1:8" x14ac:dyDescent="0.25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  <c r="G2268" s="47" t="str">
        <f t="shared" si="35"/>
        <v>512</v>
      </c>
      <c r="H2268" s="53">
        <f>VLOOKUP(Cust_Ref,customerType,2,TRUE)</f>
        <v>44060</v>
      </c>
    </row>
    <row r="2269" spans="1:8" x14ac:dyDescent="0.25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  <c r="G2269" s="47" t="str">
        <f t="shared" si="35"/>
        <v>0</v>
      </c>
      <c r="H2269" s="53">
        <f>VLOOKUP(Cust_Ref,customerType,2,TRUE)</f>
        <v>44060</v>
      </c>
    </row>
    <row r="2270" spans="1:8" x14ac:dyDescent="0.25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  <c r="G2270" s="47" t="str">
        <f t="shared" si="35"/>
        <v>260.15</v>
      </c>
      <c r="H2270" s="53">
        <f>VLOOKUP(Cust_Ref,customerType,2,TRUE)</f>
        <v>44053</v>
      </c>
    </row>
    <row r="2271" spans="1:8" x14ac:dyDescent="0.25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  <c r="G2271" s="47" t="str">
        <f t="shared" si="35"/>
        <v>1403</v>
      </c>
      <c r="H2271" s="53">
        <f>VLOOKUP(Cust_Ref,customerType,2,TRUE)</f>
        <v>44053</v>
      </c>
    </row>
    <row r="2272" spans="1:8" x14ac:dyDescent="0.25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  <c r="G2272" s="47" t="str">
        <f t="shared" si="35"/>
        <v>0</v>
      </c>
      <c r="H2272" s="53">
        <f>VLOOKUP(Cust_Ref,customerType,2,TRUE)</f>
        <v>44053</v>
      </c>
    </row>
    <row r="2273" spans="1:8" x14ac:dyDescent="0.25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  <c r="G2273" s="47" t="str">
        <f t="shared" si="35"/>
        <v>7748.2</v>
      </c>
      <c r="H2273" s="53">
        <f>VLOOKUP(Cust_Ref,customerType,2,TRUE)</f>
        <v>44061</v>
      </c>
    </row>
    <row r="2274" spans="1:8" x14ac:dyDescent="0.25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  <c r="G2274" s="47" t="str">
        <f t="shared" si="35"/>
        <v>548</v>
      </c>
      <c r="H2274" s="53">
        <f>VLOOKUP(Cust_Ref,customerType,2,TRUE)</f>
        <v>44061</v>
      </c>
    </row>
    <row r="2275" spans="1:8" x14ac:dyDescent="0.25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  <c r="G2275" s="47" t="str">
        <f t="shared" si="35"/>
        <v>0</v>
      </c>
      <c r="H2275" s="53">
        <f>VLOOKUP(Cust_Ref,customerType,2,TRUE)</f>
        <v>44061</v>
      </c>
    </row>
    <row r="2276" spans="1:8" x14ac:dyDescent="0.25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  <c r="G2276" s="47" t="str">
        <f t="shared" si="35"/>
        <v>4651.05</v>
      </c>
      <c r="H2276" s="53">
        <f>VLOOKUP(Cust_Ref,customerType,2,TRUE)</f>
        <v>44053</v>
      </c>
    </row>
    <row r="2277" spans="1:8" x14ac:dyDescent="0.25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  <c r="G2277" s="47" t="str">
        <f t="shared" si="35"/>
        <v>1744</v>
      </c>
      <c r="H2277" s="53">
        <f>VLOOKUP(Cust_Ref,customerType,2,TRUE)</f>
        <v>44053</v>
      </c>
    </row>
    <row r="2278" spans="1:8" x14ac:dyDescent="0.25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  <c r="G2278" s="47" t="str">
        <f t="shared" si="35"/>
        <v>0</v>
      </c>
      <c r="H2278" s="53">
        <f>VLOOKUP(Cust_Ref,customerType,2,TRUE)</f>
        <v>44053</v>
      </c>
    </row>
    <row r="2279" spans="1:8" x14ac:dyDescent="0.25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  <c r="G2279" s="47" t="str">
        <f t="shared" si="35"/>
        <v>3230</v>
      </c>
      <c r="H2279" s="53">
        <f>VLOOKUP(Cust_Ref,customerType,2,TRUE)</f>
        <v>44053</v>
      </c>
    </row>
    <row r="2280" spans="1:8" x14ac:dyDescent="0.25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  <c r="G2280" s="47" t="str">
        <f t="shared" si="35"/>
        <v>2203</v>
      </c>
      <c r="H2280" s="53">
        <f>VLOOKUP(Cust_Ref,customerType,2,TRUE)</f>
        <v>44053</v>
      </c>
    </row>
    <row r="2281" spans="1:8" x14ac:dyDescent="0.25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  <c r="G2281" s="47" t="str">
        <f t="shared" si="35"/>
        <v>0</v>
      </c>
      <c r="H2281" s="53">
        <f>VLOOKUP(Cust_Ref,customerType,2,TRUE)</f>
        <v>44053</v>
      </c>
    </row>
    <row r="2282" spans="1:8" x14ac:dyDescent="0.25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  <c r="G2282" s="47" t="str">
        <f t="shared" si="35"/>
        <v>451.7</v>
      </c>
      <c r="H2282" s="53">
        <f>VLOOKUP(Cust_Ref,customerType,2,TRUE)</f>
        <v>44053</v>
      </c>
    </row>
    <row r="2283" spans="1:8" x14ac:dyDescent="0.25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  <c r="G2283" s="47" t="str">
        <f t="shared" si="35"/>
        <v>0</v>
      </c>
      <c r="H2283" s="53">
        <f>VLOOKUP(Cust_Ref,customerType,2,TRUE)</f>
        <v>44053</v>
      </c>
    </row>
    <row r="2284" spans="1:8" x14ac:dyDescent="0.25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  <c r="G2284" s="47" t="str">
        <f t="shared" si="35"/>
        <v>0</v>
      </c>
      <c r="H2284" s="53">
        <f>VLOOKUP(Cust_Ref,customerType,2,TRUE)</f>
        <v>44053</v>
      </c>
    </row>
    <row r="2285" spans="1:8" x14ac:dyDescent="0.25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  <c r="G2285" s="47" t="str">
        <f t="shared" si="35"/>
        <v>2184.55</v>
      </c>
      <c r="H2285" s="53">
        <f>VLOOKUP(Cust_Ref,customerType,2,TRUE)</f>
        <v>44053</v>
      </c>
    </row>
    <row r="2286" spans="1:8" x14ac:dyDescent="0.25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  <c r="G2286" s="47" t="str">
        <f t="shared" si="35"/>
        <v>0</v>
      </c>
      <c r="H2286" s="53">
        <f>VLOOKUP(Cust_Ref,customerType,2,TRUE)</f>
        <v>44053</v>
      </c>
    </row>
    <row r="2287" spans="1:8" x14ac:dyDescent="0.25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  <c r="G2287" s="47" t="str">
        <f t="shared" si="35"/>
        <v>0</v>
      </c>
      <c r="H2287" s="53">
        <f>VLOOKUP(Cust_Ref,customerType,2,TRUE)</f>
        <v>44053</v>
      </c>
    </row>
    <row r="2288" spans="1:8" x14ac:dyDescent="0.25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  <c r="G2288" s="47" t="str">
        <f t="shared" si="35"/>
        <v>3920</v>
      </c>
      <c r="H2288" s="53">
        <f>VLOOKUP(Cust_Ref,customerType,2,TRUE)</f>
        <v>44053</v>
      </c>
    </row>
    <row r="2289" spans="1:8" x14ac:dyDescent="0.25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  <c r="G2289" s="47" t="str">
        <f t="shared" si="35"/>
        <v>530</v>
      </c>
      <c r="H2289" s="53">
        <f>VLOOKUP(Cust_Ref,customerType,2,TRUE)</f>
        <v>44053</v>
      </c>
    </row>
    <row r="2290" spans="1:8" x14ac:dyDescent="0.25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  <c r="G2290" s="47" t="str">
        <f t="shared" si="35"/>
        <v>0</v>
      </c>
      <c r="H2290" s="53">
        <f>VLOOKUP(Cust_Ref,customerType,2,TRUE)</f>
        <v>44053</v>
      </c>
    </row>
    <row r="2291" spans="1:8" x14ac:dyDescent="0.25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  <c r="G2291" s="47" t="str">
        <f t="shared" si="35"/>
        <v>9884</v>
      </c>
      <c r="H2291" s="53">
        <f>VLOOKUP(Cust_Ref,customerType,2,TRUE)</f>
        <v>44053</v>
      </c>
    </row>
    <row r="2292" spans="1:8" x14ac:dyDescent="0.25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  <c r="G2292" s="47" t="str">
        <f t="shared" si="35"/>
        <v>425</v>
      </c>
      <c r="H2292" s="53">
        <f>VLOOKUP(Cust_Ref,customerType,2,TRUE)</f>
        <v>44053</v>
      </c>
    </row>
    <row r="2293" spans="1:8" x14ac:dyDescent="0.25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  <c r="G2293" s="47" t="str">
        <f t="shared" si="35"/>
        <v>0</v>
      </c>
      <c r="H2293" s="53">
        <f>VLOOKUP(Cust_Ref,customerType,2,TRUE)</f>
        <v>44053</v>
      </c>
    </row>
    <row r="2294" spans="1:8" x14ac:dyDescent="0.25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  <c r="G2294" s="47" t="str">
        <f t="shared" si="35"/>
        <v>6600.94</v>
      </c>
      <c r="H2294" s="53">
        <f>VLOOKUP(Cust_Ref,customerType,2,TRUE)</f>
        <v>44063</v>
      </c>
    </row>
    <row r="2295" spans="1:8" x14ac:dyDescent="0.25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  <c r="G2295" s="47" t="str">
        <f t="shared" si="35"/>
        <v>710</v>
      </c>
      <c r="H2295" s="53">
        <f>VLOOKUP(Cust_Ref,customerType,2,TRUE)</f>
        <v>44063</v>
      </c>
    </row>
    <row r="2296" spans="1:8" x14ac:dyDescent="0.25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  <c r="G2296" s="47" t="str">
        <f t="shared" si="35"/>
        <v>0</v>
      </c>
      <c r="H2296" s="53">
        <f>VLOOKUP(Cust_Ref,customerType,2,TRUE)</f>
        <v>44063</v>
      </c>
    </row>
    <row r="2297" spans="1:8" x14ac:dyDescent="0.25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  <c r="G2297" s="47" t="str">
        <f t="shared" si="35"/>
        <v>2010.4</v>
      </c>
      <c r="H2297" s="53">
        <f>VLOOKUP(Cust_Ref,customerType,2,TRUE)</f>
        <v>44053</v>
      </c>
    </row>
    <row r="2298" spans="1:8" x14ac:dyDescent="0.25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  <c r="G2298" s="47" t="str">
        <f t="shared" si="35"/>
        <v>2723</v>
      </c>
      <c r="H2298" s="53">
        <f>VLOOKUP(Cust_Ref,customerType,2,TRUE)</f>
        <v>44053</v>
      </c>
    </row>
    <row r="2299" spans="1:8" x14ac:dyDescent="0.25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  <c r="G2299" s="47" t="str">
        <f t="shared" si="35"/>
        <v>0</v>
      </c>
      <c r="H2299" s="53">
        <f>VLOOKUP(Cust_Ref,customerType,2,TRUE)</f>
        <v>44053</v>
      </c>
    </row>
    <row r="2300" spans="1:8" x14ac:dyDescent="0.25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  <c r="G2300" s="47" t="str">
        <f t="shared" si="35"/>
        <v>5733.29</v>
      </c>
      <c r="H2300" s="53">
        <f>VLOOKUP(Cust_Ref,customerType,2,TRUE)</f>
        <v>44053</v>
      </c>
    </row>
    <row r="2301" spans="1:8" x14ac:dyDescent="0.25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  <c r="G2301" s="47" t="str">
        <f t="shared" si="35"/>
        <v>833</v>
      </c>
      <c r="H2301" s="53">
        <f>VLOOKUP(Cust_Ref,customerType,2,TRUE)</f>
        <v>44053</v>
      </c>
    </row>
    <row r="2302" spans="1:8" x14ac:dyDescent="0.25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  <c r="G2302" s="47" t="str">
        <f t="shared" si="35"/>
        <v>0</v>
      </c>
      <c r="H2302" s="53">
        <f>VLOOKUP(Cust_Ref,customerType,2,TRUE)</f>
        <v>44053</v>
      </c>
    </row>
    <row r="2303" spans="1:8" x14ac:dyDescent="0.25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  <c r="G2303" s="47" t="str">
        <f t="shared" si="35"/>
        <v>4675</v>
      </c>
      <c r="H2303" s="53">
        <f>VLOOKUP(Cust_Ref,customerType,2,TRUE)</f>
        <v>44053</v>
      </c>
    </row>
    <row r="2304" spans="1:8" x14ac:dyDescent="0.25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  <c r="G2304" s="47" t="str">
        <f t="shared" si="35"/>
        <v>892</v>
      </c>
      <c r="H2304" s="53">
        <f>VLOOKUP(Cust_Ref,customerType,2,TRUE)</f>
        <v>44053</v>
      </c>
    </row>
    <row r="2305" spans="1:8" x14ac:dyDescent="0.25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  <c r="G2305" s="47" t="str">
        <f t="shared" si="35"/>
        <v>0</v>
      </c>
      <c r="H2305" s="53">
        <f>VLOOKUP(Cust_Ref,customerType,2,TRUE)</f>
        <v>44053</v>
      </c>
    </row>
    <row r="2306" spans="1:8" x14ac:dyDescent="0.25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  <c r="G2306" s="47" t="str">
        <f t="shared" si="35"/>
        <v>113.05</v>
      </c>
      <c r="H2306" s="53">
        <f>VLOOKUP(Cust_Ref,customerType,2,TRUE)</f>
        <v>44053</v>
      </c>
    </row>
    <row r="2307" spans="1:8" x14ac:dyDescent="0.25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  <c r="G2307" s="47" t="str">
        <f t="shared" ref="G2307:G2370" si="36">TRIM(VALUE(F2307))</f>
        <v>0</v>
      </c>
      <c r="H2307" s="53">
        <f>VLOOKUP(Cust_Ref,customerType,2,TRUE)</f>
        <v>44053</v>
      </c>
    </row>
    <row r="2308" spans="1:8" x14ac:dyDescent="0.25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  <c r="G2308" s="47" t="str">
        <f t="shared" si="36"/>
        <v>0</v>
      </c>
      <c r="H2308" s="53">
        <f>VLOOKUP(Cust_Ref,customerType,2,TRUE)</f>
        <v>44053</v>
      </c>
    </row>
    <row r="2309" spans="1:8" x14ac:dyDescent="0.25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  <c r="G2309" s="47" t="str">
        <f t="shared" si="36"/>
        <v>4582</v>
      </c>
      <c r="H2309" s="53">
        <f>VLOOKUP(Cust_Ref,customerType,2,TRUE)</f>
        <v>44053</v>
      </c>
    </row>
    <row r="2310" spans="1:8" x14ac:dyDescent="0.25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  <c r="G2310" s="47" t="str">
        <f t="shared" si="36"/>
        <v>1147</v>
      </c>
      <c r="H2310" s="53">
        <f>VLOOKUP(Cust_Ref,customerType,2,TRUE)</f>
        <v>44053</v>
      </c>
    </row>
    <row r="2311" spans="1:8" x14ac:dyDescent="0.25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  <c r="G2311" s="47" t="str">
        <f t="shared" si="36"/>
        <v>0</v>
      </c>
      <c r="H2311" s="53">
        <f>VLOOKUP(Cust_Ref,customerType,2,TRUE)</f>
        <v>44053</v>
      </c>
    </row>
    <row r="2312" spans="1:8" x14ac:dyDescent="0.25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  <c r="G2312" s="47" t="str">
        <f t="shared" si="36"/>
        <v>1257.95</v>
      </c>
      <c r="H2312" s="53">
        <f>VLOOKUP(Cust_Ref,customerType,2,TRUE)</f>
        <v>44053</v>
      </c>
    </row>
    <row r="2313" spans="1:8" x14ac:dyDescent="0.25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  <c r="G2313" s="47" t="str">
        <f t="shared" si="36"/>
        <v>0</v>
      </c>
      <c r="H2313" s="53">
        <f>VLOOKUP(Cust_Ref,customerType,2,TRUE)</f>
        <v>44053</v>
      </c>
    </row>
    <row r="2314" spans="1:8" x14ac:dyDescent="0.25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  <c r="G2314" s="47" t="str">
        <f t="shared" si="36"/>
        <v>0</v>
      </c>
      <c r="H2314" s="53">
        <f>VLOOKUP(Cust_Ref,customerType,2,TRUE)</f>
        <v>44053</v>
      </c>
    </row>
    <row r="2315" spans="1:8" x14ac:dyDescent="0.25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  <c r="G2315" s="47" t="str">
        <f t="shared" si="36"/>
        <v>545.25</v>
      </c>
      <c r="H2315" s="53">
        <f>VLOOKUP(Cust_Ref,customerType,2,TRUE)</f>
        <v>44053</v>
      </c>
    </row>
    <row r="2316" spans="1:8" x14ac:dyDescent="0.25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  <c r="G2316" s="47" t="str">
        <f t="shared" si="36"/>
        <v>0</v>
      </c>
      <c r="H2316" s="53">
        <f>VLOOKUP(Cust_Ref,customerType,2,TRUE)</f>
        <v>44053</v>
      </c>
    </row>
    <row r="2317" spans="1:8" x14ac:dyDescent="0.25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  <c r="G2317" s="47" t="str">
        <f t="shared" si="36"/>
        <v>0</v>
      </c>
      <c r="H2317" s="53">
        <f>VLOOKUP(Cust_Ref,customerType,2,TRUE)</f>
        <v>44053</v>
      </c>
    </row>
    <row r="2318" spans="1:8" x14ac:dyDescent="0.25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  <c r="G2318" s="47" t="str">
        <f t="shared" si="36"/>
        <v>210.79</v>
      </c>
      <c r="H2318" s="53">
        <f>VLOOKUP(Cust_Ref,customerType,2,TRUE)</f>
        <v>44053</v>
      </c>
    </row>
    <row r="2319" spans="1:8" x14ac:dyDescent="0.25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  <c r="G2319" s="47" t="str">
        <f t="shared" si="36"/>
        <v>0</v>
      </c>
      <c r="H2319" s="53">
        <f>VLOOKUP(Cust_Ref,customerType,2,TRUE)</f>
        <v>44053</v>
      </c>
    </row>
    <row r="2320" spans="1:8" x14ac:dyDescent="0.25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  <c r="G2320" s="47" t="str">
        <f t="shared" si="36"/>
        <v>0</v>
      </c>
      <c r="H2320" s="53">
        <f>VLOOKUP(Cust_Ref,customerType,2,TRUE)</f>
        <v>44053</v>
      </c>
    </row>
    <row r="2321" spans="1:8" x14ac:dyDescent="0.25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  <c r="G2321" s="47" t="str">
        <f t="shared" si="36"/>
        <v>9820.75</v>
      </c>
      <c r="H2321" s="53">
        <f>VLOOKUP(Cust_Ref,customerType,2,TRUE)</f>
        <v>44063</v>
      </c>
    </row>
    <row r="2322" spans="1:8" x14ac:dyDescent="0.25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  <c r="G2322" s="47" t="str">
        <f t="shared" si="36"/>
        <v>1455</v>
      </c>
      <c r="H2322" s="53">
        <f>VLOOKUP(Cust_Ref,customerType,2,TRUE)</f>
        <v>44063</v>
      </c>
    </row>
    <row r="2323" spans="1:8" x14ac:dyDescent="0.25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  <c r="G2323" s="47" t="str">
        <f t="shared" si="36"/>
        <v>0</v>
      </c>
      <c r="H2323" s="53">
        <f>VLOOKUP(Cust_Ref,customerType,2,TRUE)</f>
        <v>44063</v>
      </c>
    </row>
    <row r="2324" spans="1:8" x14ac:dyDescent="0.25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  <c r="G2324" s="47" t="str">
        <f t="shared" si="36"/>
        <v>3291.64</v>
      </c>
      <c r="H2324" s="53">
        <f>VLOOKUP(Cust_Ref,customerType,2,TRUE)</f>
        <v>44053</v>
      </c>
    </row>
    <row r="2325" spans="1:8" x14ac:dyDescent="0.25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  <c r="G2325" s="47" t="str">
        <f t="shared" si="36"/>
        <v>0</v>
      </c>
      <c r="H2325" s="53">
        <f>VLOOKUP(Cust_Ref,customerType,2,TRUE)</f>
        <v>44053</v>
      </c>
    </row>
    <row r="2326" spans="1:8" x14ac:dyDescent="0.25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  <c r="G2326" s="47" t="str">
        <f t="shared" si="36"/>
        <v>0</v>
      </c>
      <c r="H2326" s="53">
        <f>VLOOKUP(Cust_Ref,customerType,2,TRUE)</f>
        <v>44053</v>
      </c>
    </row>
    <row r="2327" spans="1:8" x14ac:dyDescent="0.25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  <c r="G2327" s="47" t="str">
        <f t="shared" si="36"/>
        <v>7244.86</v>
      </c>
      <c r="H2327" s="53">
        <f>VLOOKUP(Cust_Ref,customerType,2,TRUE)</f>
        <v>44089</v>
      </c>
    </row>
    <row r="2328" spans="1:8" x14ac:dyDescent="0.25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  <c r="G2328" s="47" t="str">
        <f t="shared" si="36"/>
        <v>0</v>
      </c>
      <c r="H2328" s="53">
        <f>VLOOKUP(Cust_Ref,customerType,2,TRUE)</f>
        <v>44089</v>
      </c>
    </row>
    <row r="2329" spans="1:8" x14ac:dyDescent="0.25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  <c r="G2329" s="47" t="str">
        <f t="shared" si="36"/>
        <v>0</v>
      </c>
      <c r="H2329" s="53">
        <f>VLOOKUP(Cust_Ref,customerType,2,TRUE)</f>
        <v>44089</v>
      </c>
    </row>
    <row r="2330" spans="1:8" x14ac:dyDescent="0.25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  <c r="G2330" s="47" t="str">
        <f t="shared" si="36"/>
        <v>440.4</v>
      </c>
      <c r="H2330" s="53">
        <f>VLOOKUP(Cust_Ref,customerType,2,TRUE)</f>
        <v>44053</v>
      </c>
    </row>
    <row r="2331" spans="1:8" x14ac:dyDescent="0.25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  <c r="G2331" s="47" t="str">
        <f t="shared" si="36"/>
        <v>1561</v>
      </c>
      <c r="H2331" s="53">
        <f>VLOOKUP(Cust_Ref,customerType,2,TRUE)</f>
        <v>44053</v>
      </c>
    </row>
    <row r="2332" spans="1:8" x14ac:dyDescent="0.25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  <c r="G2332" s="47" t="str">
        <f t="shared" si="36"/>
        <v>0</v>
      </c>
      <c r="H2332" s="53">
        <f>VLOOKUP(Cust_Ref,customerType,2,TRUE)</f>
        <v>44053</v>
      </c>
    </row>
    <row r="2333" spans="1:8" x14ac:dyDescent="0.25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  <c r="G2333" s="47" t="str">
        <f t="shared" si="36"/>
        <v>4478</v>
      </c>
      <c r="H2333" s="53">
        <f>VLOOKUP(Cust_Ref,customerType,2,TRUE)</f>
        <v>44053</v>
      </c>
    </row>
    <row r="2334" spans="1:8" x14ac:dyDescent="0.25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  <c r="G2334" s="47" t="str">
        <f t="shared" si="36"/>
        <v>1374</v>
      </c>
      <c r="H2334" s="53">
        <f>VLOOKUP(Cust_Ref,customerType,2,TRUE)</f>
        <v>44053</v>
      </c>
    </row>
    <row r="2335" spans="1:8" x14ac:dyDescent="0.25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  <c r="G2335" s="47" t="str">
        <f t="shared" si="36"/>
        <v>0</v>
      </c>
      <c r="H2335" s="53">
        <f>VLOOKUP(Cust_Ref,customerType,2,TRUE)</f>
        <v>44053</v>
      </c>
    </row>
    <row r="2336" spans="1:8" x14ac:dyDescent="0.25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  <c r="G2336" s="47" t="str">
        <f t="shared" si="36"/>
        <v>364.08</v>
      </c>
      <c r="H2336" s="53">
        <f>VLOOKUP(Cust_Ref,customerType,2,TRUE)</f>
        <v>44053</v>
      </c>
    </row>
    <row r="2337" spans="1:8" x14ac:dyDescent="0.25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  <c r="G2337" s="47" t="str">
        <f t="shared" si="36"/>
        <v>0</v>
      </c>
      <c r="H2337" s="53">
        <f>VLOOKUP(Cust_Ref,customerType,2,TRUE)</f>
        <v>44053</v>
      </c>
    </row>
    <row r="2338" spans="1:8" x14ac:dyDescent="0.25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  <c r="G2338" s="47" t="str">
        <f t="shared" si="36"/>
        <v>0</v>
      </c>
      <c r="H2338" s="53">
        <f>VLOOKUP(Cust_Ref,customerType,2,TRUE)</f>
        <v>44053</v>
      </c>
    </row>
    <row r="2339" spans="1:8" x14ac:dyDescent="0.25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  <c r="G2339" s="47" t="str">
        <f t="shared" si="36"/>
        <v>2421.5</v>
      </c>
      <c r="H2339" s="53">
        <f>VLOOKUP(Cust_Ref,customerType,2,TRUE)</f>
        <v>44053</v>
      </c>
    </row>
    <row r="2340" spans="1:8" x14ac:dyDescent="0.25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  <c r="G2340" s="47" t="str">
        <f t="shared" si="36"/>
        <v>2701</v>
      </c>
      <c r="H2340" s="53">
        <f>VLOOKUP(Cust_Ref,customerType,2,TRUE)</f>
        <v>44053</v>
      </c>
    </row>
    <row r="2341" spans="1:8" x14ac:dyDescent="0.25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  <c r="G2341" s="47" t="str">
        <f t="shared" si="36"/>
        <v>0</v>
      </c>
      <c r="H2341" s="53">
        <f>VLOOKUP(Cust_Ref,customerType,2,TRUE)</f>
        <v>44053</v>
      </c>
    </row>
    <row r="2342" spans="1:8" x14ac:dyDescent="0.25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  <c r="G2342" s="47" t="str">
        <f t="shared" si="36"/>
        <v>1898.26</v>
      </c>
      <c r="H2342" s="53">
        <f>VLOOKUP(Cust_Ref,customerType,2,TRUE)</f>
        <v>44053</v>
      </c>
    </row>
    <row r="2343" spans="1:8" x14ac:dyDescent="0.25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  <c r="G2343" s="47" t="str">
        <f t="shared" si="36"/>
        <v>1131</v>
      </c>
      <c r="H2343" s="53">
        <f>VLOOKUP(Cust_Ref,customerType,2,TRUE)</f>
        <v>44053</v>
      </c>
    </row>
    <row r="2344" spans="1:8" x14ac:dyDescent="0.25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  <c r="G2344" s="47" t="str">
        <f t="shared" si="36"/>
        <v>0</v>
      </c>
      <c r="H2344" s="53">
        <f>VLOOKUP(Cust_Ref,customerType,2,TRUE)</f>
        <v>44053</v>
      </c>
    </row>
    <row r="2345" spans="1:8" x14ac:dyDescent="0.25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  <c r="G2345" s="47" t="str">
        <f t="shared" si="36"/>
        <v>118.22</v>
      </c>
      <c r="H2345" s="53">
        <f>VLOOKUP(Cust_Ref,customerType,2,TRUE)</f>
        <v>44053</v>
      </c>
    </row>
    <row r="2346" spans="1:8" x14ac:dyDescent="0.25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  <c r="G2346" s="47" t="str">
        <f t="shared" si="36"/>
        <v>0</v>
      </c>
      <c r="H2346" s="53">
        <f>VLOOKUP(Cust_Ref,customerType,2,TRUE)</f>
        <v>44053</v>
      </c>
    </row>
    <row r="2347" spans="1:8" x14ac:dyDescent="0.25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  <c r="G2347" s="47" t="str">
        <f t="shared" si="36"/>
        <v>0</v>
      </c>
      <c r="H2347" s="53">
        <f>VLOOKUP(Cust_Ref,customerType,2,TRUE)</f>
        <v>44053</v>
      </c>
    </row>
    <row r="2348" spans="1:8" x14ac:dyDescent="0.25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  <c r="G2348" s="47" t="str">
        <f t="shared" si="36"/>
        <v>4271.05</v>
      </c>
      <c r="H2348" s="53">
        <f>VLOOKUP(Cust_Ref,customerType,2,TRUE)</f>
        <v>44053</v>
      </c>
    </row>
    <row r="2349" spans="1:8" x14ac:dyDescent="0.25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  <c r="G2349" s="47" t="str">
        <f t="shared" si="36"/>
        <v>612</v>
      </c>
      <c r="H2349" s="53">
        <f>VLOOKUP(Cust_Ref,customerType,2,TRUE)</f>
        <v>44053</v>
      </c>
    </row>
    <row r="2350" spans="1:8" x14ac:dyDescent="0.25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  <c r="G2350" s="47" t="str">
        <f t="shared" si="36"/>
        <v>0</v>
      </c>
      <c r="H2350" s="53">
        <f>VLOOKUP(Cust_Ref,customerType,2,TRUE)</f>
        <v>44053</v>
      </c>
    </row>
    <row r="2351" spans="1:8" x14ac:dyDescent="0.25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  <c r="G2351" s="47" t="str">
        <f t="shared" si="36"/>
        <v>129.4</v>
      </c>
      <c r="H2351" s="53">
        <f>VLOOKUP(Cust_Ref,customerType,2,TRUE)</f>
        <v>44053</v>
      </c>
    </row>
    <row r="2352" spans="1:8" x14ac:dyDescent="0.25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  <c r="G2352" s="47" t="str">
        <f t="shared" si="36"/>
        <v>0</v>
      </c>
      <c r="H2352" s="53">
        <f>VLOOKUP(Cust_Ref,customerType,2,TRUE)</f>
        <v>44053</v>
      </c>
    </row>
    <row r="2353" spans="1:8" x14ac:dyDescent="0.25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  <c r="G2353" s="47" t="str">
        <f t="shared" si="36"/>
        <v>0</v>
      </c>
      <c r="H2353" s="53">
        <f>VLOOKUP(Cust_Ref,customerType,2,TRUE)</f>
        <v>44053</v>
      </c>
    </row>
    <row r="2354" spans="1:8" x14ac:dyDescent="0.25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  <c r="G2354" s="47" t="str">
        <f t="shared" si="36"/>
        <v>3230</v>
      </c>
      <c r="H2354" s="53">
        <f>VLOOKUP(Cust_Ref,customerType,2,TRUE)</f>
        <v>44053</v>
      </c>
    </row>
    <row r="2355" spans="1:8" x14ac:dyDescent="0.25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  <c r="G2355" s="47" t="str">
        <f t="shared" si="36"/>
        <v>294</v>
      </c>
      <c r="H2355" s="53">
        <f>VLOOKUP(Cust_Ref,customerType,2,TRUE)</f>
        <v>44053</v>
      </c>
    </row>
    <row r="2356" spans="1:8" x14ac:dyDescent="0.25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  <c r="G2356" s="47" t="str">
        <f t="shared" si="36"/>
        <v>0</v>
      </c>
      <c r="H2356" s="53">
        <f>VLOOKUP(Cust_Ref,customerType,2,TRUE)</f>
        <v>44053</v>
      </c>
    </row>
    <row r="2357" spans="1:8" x14ac:dyDescent="0.25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  <c r="G2357" s="47" t="str">
        <f t="shared" si="36"/>
        <v>4750.15</v>
      </c>
      <c r="H2357" s="53">
        <f>VLOOKUP(Cust_Ref,customerType,2,TRUE)</f>
        <v>44063</v>
      </c>
    </row>
    <row r="2358" spans="1:8" x14ac:dyDescent="0.25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  <c r="G2358" s="47" t="str">
        <f t="shared" si="36"/>
        <v>2958</v>
      </c>
      <c r="H2358" s="53">
        <f>VLOOKUP(Cust_Ref,customerType,2,TRUE)</f>
        <v>44063</v>
      </c>
    </row>
    <row r="2359" spans="1:8" x14ac:dyDescent="0.25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  <c r="G2359" s="47" t="str">
        <f t="shared" si="36"/>
        <v>0</v>
      </c>
      <c r="H2359" s="53">
        <f>VLOOKUP(Cust_Ref,customerType,2,TRUE)</f>
        <v>44063</v>
      </c>
    </row>
    <row r="2360" spans="1:8" x14ac:dyDescent="0.25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  <c r="G2360" s="47" t="str">
        <f t="shared" si="36"/>
        <v>1477.15</v>
      </c>
      <c r="H2360" s="53">
        <f>VLOOKUP(Cust_Ref,customerType,2,TRUE)</f>
        <v>44053</v>
      </c>
    </row>
    <row r="2361" spans="1:8" x14ac:dyDescent="0.25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  <c r="G2361" s="47" t="str">
        <f t="shared" si="36"/>
        <v>0</v>
      </c>
      <c r="H2361" s="53">
        <f>VLOOKUP(Cust_Ref,customerType,2,TRUE)</f>
        <v>44053</v>
      </c>
    </row>
    <row r="2362" spans="1:8" x14ac:dyDescent="0.25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  <c r="G2362" s="47" t="str">
        <f t="shared" si="36"/>
        <v>0</v>
      </c>
      <c r="H2362" s="53">
        <f>VLOOKUP(Cust_Ref,customerType,2,TRUE)</f>
        <v>44053</v>
      </c>
    </row>
    <row r="2363" spans="1:8" x14ac:dyDescent="0.25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  <c r="G2363" s="47" t="str">
        <f t="shared" si="36"/>
        <v>281</v>
      </c>
      <c r="H2363" s="53">
        <f>VLOOKUP(Cust_Ref,customerType,2,TRUE)</f>
        <v>44089</v>
      </c>
    </row>
    <row r="2364" spans="1:8" x14ac:dyDescent="0.25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  <c r="G2364" s="47" t="str">
        <f t="shared" si="36"/>
        <v>0</v>
      </c>
      <c r="H2364" s="53">
        <f>VLOOKUP(Cust_Ref,customerType,2,TRUE)</f>
        <v>44089</v>
      </c>
    </row>
    <row r="2365" spans="1:8" x14ac:dyDescent="0.25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  <c r="G2365" s="47" t="str">
        <f t="shared" si="36"/>
        <v>0</v>
      </c>
      <c r="H2365" s="53">
        <f>VLOOKUP(Cust_Ref,customerType,2,TRUE)</f>
        <v>44089</v>
      </c>
    </row>
    <row r="2366" spans="1:8" x14ac:dyDescent="0.25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  <c r="G2366" s="47" t="str">
        <f t="shared" si="36"/>
        <v>1547</v>
      </c>
      <c r="H2366" s="53">
        <f>VLOOKUP(Cust_Ref,customerType,2,TRUE)</f>
        <v>44053</v>
      </c>
    </row>
    <row r="2367" spans="1:8" x14ac:dyDescent="0.25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  <c r="G2367" s="47" t="str">
        <f t="shared" si="36"/>
        <v>0</v>
      </c>
      <c r="H2367" s="53">
        <f>VLOOKUP(Cust_Ref,customerType,2,TRUE)</f>
        <v>44053</v>
      </c>
    </row>
    <row r="2368" spans="1:8" x14ac:dyDescent="0.25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  <c r="G2368" s="47" t="str">
        <f t="shared" si="36"/>
        <v>0</v>
      </c>
      <c r="H2368" s="53">
        <f>VLOOKUP(Cust_Ref,customerType,2,TRUE)</f>
        <v>44053</v>
      </c>
    </row>
    <row r="2369" spans="1:8" x14ac:dyDescent="0.25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  <c r="G2369" s="47" t="str">
        <f t="shared" si="36"/>
        <v>4331.5</v>
      </c>
      <c r="H2369" s="53">
        <f>VLOOKUP(Cust_Ref,customerType,2,TRUE)</f>
        <v>44053</v>
      </c>
    </row>
    <row r="2370" spans="1:8" x14ac:dyDescent="0.25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  <c r="G2370" s="47" t="str">
        <f t="shared" si="36"/>
        <v>0</v>
      </c>
      <c r="H2370" s="53">
        <f>VLOOKUP(Cust_Ref,customerType,2,TRUE)</f>
        <v>44053</v>
      </c>
    </row>
    <row r="2371" spans="1:8" x14ac:dyDescent="0.25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  <c r="G2371" s="47" t="str">
        <f t="shared" ref="G2371:G2434" si="37">TRIM(VALUE(F2371))</f>
        <v>0</v>
      </c>
      <c r="H2371" s="53">
        <f>VLOOKUP(Cust_Ref,customerType,2,TRUE)</f>
        <v>44053</v>
      </c>
    </row>
    <row r="2372" spans="1:8" x14ac:dyDescent="0.25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  <c r="G2372" s="47" t="str">
        <f t="shared" si="37"/>
        <v>633.6</v>
      </c>
      <c r="H2372" s="53">
        <f>VLOOKUP(Cust_Ref,customerType,2,TRUE)</f>
        <v>44053</v>
      </c>
    </row>
    <row r="2373" spans="1:8" x14ac:dyDescent="0.25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  <c r="G2373" s="47" t="str">
        <f t="shared" si="37"/>
        <v>0</v>
      </c>
      <c r="H2373" s="53">
        <f>VLOOKUP(Cust_Ref,customerType,2,TRUE)</f>
        <v>44053</v>
      </c>
    </row>
    <row r="2374" spans="1:8" x14ac:dyDescent="0.25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  <c r="G2374" s="47" t="str">
        <f t="shared" si="37"/>
        <v>0</v>
      </c>
      <c r="H2374" s="53">
        <f>VLOOKUP(Cust_Ref,customerType,2,TRUE)</f>
        <v>44053</v>
      </c>
    </row>
    <row r="2375" spans="1:8" x14ac:dyDescent="0.25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  <c r="G2375" s="47" t="str">
        <f t="shared" si="37"/>
        <v>2018.6</v>
      </c>
      <c r="H2375" s="53">
        <f>VLOOKUP(Cust_Ref,customerType,2,TRUE)</f>
        <v>44053</v>
      </c>
    </row>
    <row r="2376" spans="1:8" x14ac:dyDescent="0.25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  <c r="G2376" s="47" t="str">
        <f t="shared" si="37"/>
        <v>0</v>
      </c>
      <c r="H2376" s="53">
        <f>VLOOKUP(Cust_Ref,customerType,2,TRUE)</f>
        <v>44053</v>
      </c>
    </row>
    <row r="2377" spans="1:8" x14ac:dyDescent="0.25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  <c r="G2377" s="47" t="str">
        <f t="shared" si="37"/>
        <v>0</v>
      </c>
      <c r="H2377" s="53">
        <f>VLOOKUP(Cust_Ref,customerType,2,TRUE)</f>
        <v>44053</v>
      </c>
    </row>
    <row r="2378" spans="1:8" x14ac:dyDescent="0.25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  <c r="G2378" s="47" t="str">
        <f t="shared" si="37"/>
        <v>863</v>
      </c>
      <c r="H2378" s="53">
        <f>VLOOKUP(Cust_Ref,customerType,2,TRUE)</f>
        <v>44053</v>
      </c>
    </row>
    <row r="2379" spans="1:8" x14ac:dyDescent="0.25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  <c r="G2379" s="47" t="str">
        <f t="shared" si="37"/>
        <v>0</v>
      </c>
      <c r="H2379" s="53">
        <f>VLOOKUP(Cust_Ref,customerType,2,TRUE)</f>
        <v>44053</v>
      </c>
    </row>
    <row r="2380" spans="1:8" x14ac:dyDescent="0.25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  <c r="G2380" s="47" t="str">
        <f t="shared" si="37"/>
        <v>0</v>
      </c>
      <c r="H2380" s="53">
        <f>VLOOKUP(Cust_Ref,customerType,2,TRUE)</f>
        <v>44053</v>
      </c>
    </row>
    <row r="2381" spans="1:8" x14ac:dyDescent="0.25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  <c r="G2381" s="47" t="str">
        <f t="shared" si="37"/>
        <v>1966.72</v>
      </c>
      <c r="H2381" s="53">
        <f>VLOOKUP(Cust_Ref,customerType,2,TRUE)</f>
        <v>44060</v>
      </c>
    </row>
    <row r="2382" spans="1:8" x14ac:dyDescent="0.25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  <c r="G2382" s="47" t="str">
        <f t="shared" si="37"/>
        <v>116</v>
      </c>
      <c r="H2382" s="53">
        <f>VLOOKUP(Cust_Ref,customerType,2,TRUE)</f>
        <v>44060</v>
      </c>
    </row>
    <row r="2383" spans="1:8" x14ac:dyDescent="0.25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  <c r="G2383" s="47" t="str">
        <f t="shared" si="37"/>
        <v>0</v>
      </c>
      <c r="H2383" s="53">
        <f>VLOOKUP(Cust_Ref,customerType,2,TRUE)</f>
        <v>44060</v>
      </c>
    </row>
    <row r="2384" spans="1:8" x14ac:dyDescent="0.25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  <c r="G2384" s="47" t="str">
        <f t="shared" si="37"/>
        <v>560.95</v>
      </c>
      <c r="H2384" s="53">
        <f>VLOOKUP(Cust_Ref,customerType,2,TRUE)</f>
        <v>44053</v>
      </c>
    </row>
    <row r="2385" spans="1:8" x14ac:dyDescent="0.25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  <c r="G2385" s="47" t="str">
        <f t="shared" si="37"/>
        <v>0</v>
      </c>
      <c r="H2385" s="53">
        <f>VLOOKUP(Cust_Ref,customerType,2,TRUE)</f>
        <v>44053</v>
      </c>
    </row>
    <row r="2386" spans="1:8" x14ac:dyDescent="0.25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  <c r="G2386" s="47" t="str">
        <f t="shared" si="37"/>
        <v>0</v>
      </c>
      <c r="H2386" s="53">
        <f>VLOOKUP(Cust_Ref,customerType,2,TRUE)</f>
        <v>44053</v>
      </c>
    </row>
    <row r="2387" spans="1:8" x14ac:dyDescent="0.25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  <c r="G2387" s="47" t="str">
        <f t="shared" si="37"/>
        <v>4222</v>
      </c>
      <c r="H2387" s="53">
        <f>VLOOKUP(Cust_Ref,customerType,2,TRUE)</f>
        <v>44053</v>
      </c>
    </row>
    <row r="2388" spans="1:8" x14ac:dyDescent="0.25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  <c r="G2388" s="47" t="str">
        <f t="shared" si="37"/>
        <v>175</v>
      </c>
      <c r="H2388" s="53">
        <f>VLOOKUP(Cust_Ref,customerType,2,TRUE)</f>
        <v>44053</v>
      </c>
    </row>
    <row r="2389" spans="1:8" x14ac:dyDescent="0.25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  <c r="G2389" s="47" t="str">
        <f t="shared" si="37"/>
        <v>0</v>
      </c>
      <c r="H2389" s="53">
        <f>VLOOKUP(Cust_Ref,customerType,2,TRUE)</f>
        <v>44053</v>
      </c>
    </row>
    <row r="2390" spans="1:8" x14ac:dyDescent="0.25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  <c r="G2390" s="47" t="str">
        <f t="shared" si="37"/>
        <v>5386.5</v>
      </c>
      <c r="H2390" s="53">
        <f>VLOOKUP(Cust_Ref,customerType,2,TRUE)</f>
        <v>44103</v>
      </c>
    </row>
    <row r="2391" spans="1:8" x14ac:dyDescent="0.25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  <c r="G2391" s="47" t="str">
        <f t="shared" si="37"/>
        <v>625</v>
      </c>
      <c r="H2391" s="53">
        <f>VLOOKUP(Cust_Ref,customerType,2,TRUE)</f>
        <v>44103</v>
      </c>
    </row>
    <row r="2392" spans="1:8" x14ac:dyDescent="0.25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  <c r="G2392" s="47" t="str">
        <f t="shared" si="37"/>
        <v>0</v>
      </c>
      <c r="H2392" s="53">
        <f>VLOOKUP(Cust_Ref,customerType,2,TRUE)</f>
        <v>44103</v>
      </c>
    </row>
    <row r="2393" spans="1:8" x14ac:dyDescent="0.25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  <c r="G2393" s="47" t="str">
        <f t="shared" si="37"/>
        <v>5413.77</v>
      </c>
      <c r="H2393" s="53">
        <f>VLOOKUP(Cust_Ref,customerType,2,TRUE)</f>
        <v>44053</v>
      </c>
    </row>
    <row r="2394" spans="1:8" x14ac:dyDescent="0.25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  <c r="G2394" s="47" t="str">
        <f t="shared" si="37"/>
        <v>2400</v>
      </c>
      <c r="H2394" s="53">
        <f>VLOOKUP(Cust_Ref,customerType,2,TRUE)</f>
        <v>44053</v>
      </c>
    </row>
    <row r="2395" spans="1:8" x14ac:dyDescent="0.25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  <c r="G2395" s="47" t="str">
        <f t="shared" si="37"/>
        <v>0</v>
      </c>
      <c r="H2395" s="53">
        <f>VLOOKUP(Cust_Ref,customerType,2,TRUE)</f>
        <v>44053</v>
      </c>
    </row>
    <row r="2396" spans="1:8" x14ac:dyDescent="0.25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  <c r="G2396" s="47" t="str">
        <f t="shared" si="37"/>
        <v>2114.25</v>
      </c>
      <c r="H2396" s="53">
        <f>VLOOKUP(Cust_Ref,customerType,2,TRUE)</f>
        <v>44060</v>
      </c>
    </row>
    <row r="2397" spans="1:8" x14ac:dyDescent="0.25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  <c r="G2397" s="47" t="str">
        <f t="shared" si="37"/>
        <v>2933</v>
      </c>
      <c r="H2397" s="53">
        <f>VLOOKUP(Cust_Ref,customerType,2,TRUE)</f>
        <v>44060</v>
      </c>
    </row>
    <row r="2398" spans="1:8" x14ac:dyDescent="0.25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  <c r="G2398" s="47" t="str">
        <f t="shared" si="37"/>
        <v>0</v>
      </c>
      <c r="H2398" s="53">
        <f>VLOOKUP(Cust_Ref,customerType,2,TRUE)</f>
        <v>44060</v>
      </c>
    </row>
    <row r="2399" spans="1:8" x14ac:dyDescent="0.25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  <c r="G2399" s="47" t="str">
        <f t="shared" si="37"/>
        <v>8040</v>
      </c>
      <c r="H2399" s="53">
        <f>VLOOKUP(Cust_Ref,customerType,2,TRUE)</f>
        <v>44053</v>
      </c>
    </row>
    <row r="2400" spans="1:8" x14ac:dyDescent="0.25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  <c r="G2400" s="47" t="str">
        <f t="shared" si="37"/>
        <v>2061</v>
      </c>
      <c r="H2400" s="53">
        <f>VLOOKUP(Cust_Ref,customerType,2,TRUE)</f>
        <v>44053</v>
      </c>
    </row>
    <row r="2401" spans="1:8" x14ac:dyDescent="0.25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  <c r="G2401" s="47" t="str">
        <f t="shared" si="37"/>
        <v>0</v>
      </c>
      <c r="H2401" s="53">
        <f>VLOOKUP(Cust_Ref,customerType,2,TRUE)</f>
        <v>44053</v>
      </c>
    </row>
    <row r="2402" spans="1:8" x14ac:dyDescent="0.25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  <c r="G2402" s="47" t="str">
        <f t="shared" si="37"/>
        <v>4048.1</v>
      </c>
      <c r="H2402" s="53">
        <f>VLOOKUP(Cust_Ref,customerType,2,TRUE)</f>
        <v>44089</v>
      </c>
    </row>
    <row r="2403" spans="1:8" x14ac:dyDescent="0.25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  <c r="G2403" s="47" t="str">
        <f t="shared" si="37"/>
        <v>1671</v>
      </c>
      <c r="H2403" s="53">
        <f>VLOOKUP(Cust_Ref,customerType,2,TRUE)</f>
        <v>44089</v>
      </c>
    </row>
    <row r="2404" spans="1:8" x14ac:dyDescent="0.25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  <c r="G2404" s="47" t="str">
        <f t="shared" si="37"/>
        <v>0</v>
      </c>
      <c r="H2404" s="53">
        <f>VLOOKUP(Cust_Ref,customerType,2,TRUE)</f>
        <v>44089</v>
      </c>
    </row>
    <row r="2405" spans="1:8" x14ac:dyDescent="0.25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  <c r="G2405" s="47" t="str">
        <f t="shared" si="37"/>
        <v>8629.18</v>
      </c>
      <c r="H2405" s="53">
        <f>VLOOKUP(Cust_Ref,customerType,2,TRUE)</f>
        <v>44053</v>
      </c>
    </row>
    <row r="2406" spans="1:8" x14ac:dyDescent="0.25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  <c r="G2406" s="47" t="str">
        <f t="shared" si="37"/>
        <v>981</v>
      </c>
      <c r="H2406" s="53">
        <f>VLOOKUP(Cust_Ref,customerType,2,TRUE)</f>
        <v>44053</v>
      </c>
    </row>
    <row r="2407" spans="1:8" x14ac:dyDescent="0.25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  <c r="G2407" s="47" t="str">
        <f t="shared" si="37"/>
        <v>0</v>
      </c>
      <c r="H2407" s="53">
        <f>VLOOKUP(Cust_Ref,customerType,2,TRUE)</f>
        <v>44053</v>
      </c>
    </row>
    <row r="2408" spans="1:8" x14ac:dyDescent="0.25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  <c r="G2408" s="47" t="str">
        <f t="shared" si="37"/>
        <v>4613</v>
      </c>
      <c r="H2408" s="53">
        <f>VLOOKUP(Cust_Ref,customerType,2,TRUE)</f>
        <v>44053</v>
      </c>
    </row>
    <row r="2409" spans="1:8" x14ac:dyDescent="0.25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  <c r="G2409" s="47" t="str">
        <f t="shared" si="37"/>
        <v>538</v>
      </c>
      <c r="H2409" s="53">
        <f>VLOOKUP(Cust_Ref,customerType,2,TRUE)</f>
        <v>44053</v>
      </c>
    </row>
    <row r="2410" spans="1:8" x14ac:dyDescent="0.25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  <c r="G2410" s="47" t="str">
        <f t="shared" si="37"/>
        <v>0</v>
      </c>
      <c r="H2410" s="53">
        <f>VLOOKUP(Cust_Ref,customerType,2,TRUE)</f>
        <v>44053</v>
      </c>
    </row>
    <row r="2411" spans="1:8" x14ac:dyDescent="0.25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  <c r="G2411" s="47" t="str">
        <f t="shared" si="37"/>
        <v>342.5</v>
      </c>
      <c r="H2411" s="53">
        <f>VLOOKUP(Cust_Ref,customerType,2,TRUE)</f>
        <v>44053</v>
      </c>
    </row>
    <row r="2412" spans="1:8" x14ac:dyDescent="0.25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  <c r="G2412" s="47" t="str">
        <f t="shared" si="37"/>
        <v>0</v>
      </c>
      <c r="H2412" s="53">
        <f>VLOOKUP(Cust_Ref,customerType,2,TRUE)</f>
        <v>44053</v>
      </c>
    </row>
    <row r="2413" spans="1:8" x14ac:dyDescent="0.25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  <c r="G2413" s="47" t="str">
        <f t="shared" si="37"/>
        <v>0</v>
      </c>
      <c r="H2413" s="53">
        <f>VLOOKUP(Cust_Ref,customerType,2,TRUE)</f>
        <v>44053</v>
      </c>
    </row>
    <row r="2414" spans="1:8" x14ac:dyDescent="0.25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  <c r="G2414" s="47" t="str">
        <f t="shared" si="37"/>
        <v>4288.7</v>
      </c>
      <c r="H2414" s="53">
        <f>VLOOKUP(Cust_Ref,customerType,2,TRUE)</f>
        <v>44062</v>
      </c>
    </row>
    <row r="2415" spans="1:8" x14ac:dyDescent="0.25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  <c r="G2415" s="47" t="str">
        <f t="shared" si="37"/>
        <v>0</v>
      </c>
      <c r="H2415" s="53">
        <f>VLOOKUP(Cust_Ref,customerType,2,TRUE)</f>
        <v>44062</v>
      </c>
    </row>
    <row r="2416" spans="1:8" x14ac:dyDescent="0.25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  <c r="G2416" s="47" t="str">
        <f t="shared" si="37"/>
        <v>0</v>
      </c>
      <c r="H2416" s="53">
        <f>VLOOKUP(Cust_Ref,customerType,2,TRUE)</f>
        <v>44062</v>
      </c>
    </row>
    <row r="2417" spans="1:8" x14ac:dyDescent="0.25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  <c r="G2417" s="47" t="str">
        <f t="shared" si="37"/>
        <v>3389.81</v>
      </c>
      <c r="H2417" s="53">
        <f>VLOOKUP(Cust_Ref,customerType,2,TRUE)</f>
        <v>44053</v>
      </c>
    </row>
    <row r="2418" spans="1:8" x14ac:dyDescent="0.25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  <c r="G2418" s="47" t="str">
        <f t="shared" si="37"/>
        <v>0</v>
      </c>
      <c r="H2418" s="53">
        <f>VLOOKUP(Cust_Ref,customerType,2,TRUE)</f>
        <v>44053</v>
      </c>
    </row>
    <row r="2419" spans="1:8" x14ac:dyDescent="0.25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  <c r="G2419" s="47" t="str">
        <f t="shared" si="37"/>
        <v>0</v>
      </c>
      <c r="H2419" s="53">
        <f>VLOOKUP(Cust_Ref,customerType,2,TRUE)</f>
        <v>44053</v>
      </c>
    </row>
    <row r="2420" spans="1:8" x14ac:dyDescent="0.25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  <c r="G2420" s="47" t="str">
        <f t="shared" si="37"/>
        <v>13523.73</v>
      </c>
      <c r="H2420" s="53">
        <f>VLOOKUP(Cust_Ref,customerType,2,TRUE)</f>
        <v>44060</v>
      </c>
    </row>
    <row r="2421" spans="1:8" x14ac:dyDescent="0.25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  <c r="G2421" s="47" t="str">
        <f t="shared" si="37"/>
        <v>489</v>
      </c>
      <c r="H2421" s="53">
        <f>VLOOKUP(Cust_Ref,customerType,2,TRUE)</f>
        <v>44060</v>
      </c>
    </row>
    <row r="2422" spans="1:8" x14ac:dyDescent="0.25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  <c r="G2422" s="47" t="str">
        <f t="shared" si="37"/>
        <v>0</v>
      </c>
      <c r="H2422" s="53">
        <f>VLOOKUP(Cust_Ref,customerType,2,TRUE)</f>
        <v>44060</v>
      </c>
    </row>
    <row r="2423" spans="1:8" x14ac:dyDescent="0.25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  <c r="G2423" s="47" t="str">
        <f t="shared" si="37"/>
        <v>2668.94</v>
      </c>
      <c r="H2423" s="53">
        <f>VLOOKUP(Cust_Ref,customerType,2,TRUE)</f>
        <v>44053</v>
      </c>
    </row>
    <row r="2424" spans="1:8" x14ac:dyDescent="0.25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  <c r="G2424" s="47" t="str">
        <f t="shared" si="37"/>
        <v>0</v>
      </c>
      <c r="H2424" s="53">
        <f>VLOOKUP(Cust_Ref,customerType,2,TRUE)</f>
        <v>44053</v>
      </c>
    </row>
    <row r="2425" spans="1:8" x14ac:dyDescent="0.25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  <c r="G2425" s="47" t="str">
        <f t="shared" si="37"/>
        <v>0</v>
      </c>
      <c r="H2425" s="53">
        <f>VLOOKUP(Cust_Ref,customerType,2,TRUE)</f>
        <v>44053</v>
      </c>
    </row>
    <row r="2426" spans="1:8" x14ac:dyDescent="0.25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  <c r="G2426" s="47" t="str">
        <f t="shared" si="37"/>
        <v>5231.9</v>
      </c>
      <c r="H2426" s="53">
        <f>VLOOKUP(Cust_Ref,customerType,2,TRUE)</f>
        <v>44053</v>
      </c>
    </row>
    <row r="2427" spans="1:8" x14ac:dyDescent="0.25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  <c r="G2427" s="47" t="str">
        <f t="shared" si="37"/>
        <v>0</v>
      </c>
      <c r="H2427" s="53">
        <f>VLOOKUP(Cust_Ref,customerType,2,TRUE)</f>
        <v>44053</v>
      </c>
    </row>
    <row r="2428" spans="1:8" x14ac:dyDescent="0.25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  <c r="G2428" s="47" t="str">
        <f t="shared" si="37"/>
        <v>0</v>
      </c>
      <c r="H2428" s="53">
        <f>VLOOKUP(Cust_Ref,customerType,2,TRUE)</f>
        <v>44053</v>
      </c>
    </row>
    <row r="2429" spans="1:8" x14ac:dyDescent="0.25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  <c r="G2429" s="47" t="str">
        <f t="shared" si="37"/>
        <v>3957.13</v>
      </c>
      <c r="H2429" s="53">
        <f>VLOOKUP(Cust_Ref,customerType,2,TRUE)</f>
        <v>44053</v>
      </c>
    </row>
    <row r="2430" spans="1:8" x14ac:dyDescent="0.25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  <c r="G2430" s="47" t="str">
        <f t="shared" si="37"/>
        <v>1350</v>
      </c>
      <c r="H2430" s="53">
        <f>VLOOKUP(Cust_Ref,customerType,2,TRUE)</f>
        <v>44053</v>
      </c>
    </row>
    <row r="2431" spans="1:8" x14ac:dyDescent="0.25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  <c r="G2431" s="47" t="str">
        <f t="shared" si="37"/>
        <v>0</v>
      </c>
      <c r="H2431" s="53">
        <f>VLOOKUP(Cust_Ref,customerType,2,TRUE)</f>
        <v>44053</v>
      </c>
    </row>
    <row r="2432" spans="1:8" x14ac:dyDescent="0.25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  <c r="G2432" s="47" t="str">
        <f t="shared" si="37"/>
        <v>8052.99</v>
      </c>
      <c r="H2432" s="53">
        <f>VLOOKUP(Cust_Ref,customerType,2,TRUE)</f>
        <v>44053</v>
      </c>
    </row>
    <row r="2433" spans="1:8" x14ac:dyDescent="0.25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  <c r="G2433" s="47" t="str">
        <f t="shared" si="37"/>
        <v>962</v>
      </c>
      <c r="H2433" s="53">
        <f>VLOOKUP(Cust_Ref,customerType,2,TRUE)</f>
        <v>44053</v>
      </c>
    </row>
    <row r="2434" spans="1:8" x14ac:dyDescent="0.25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  <c r="G2434" s="47" t="str">
        <f t="shared" si="37"/>
        <v>0</v>
      </c>
      <c r="H2434" s="53">
        <f>VLOOKUP(Cust_Ref,customerType,2,TRUE)</f>
        <v>44053</v>
      </c>
    </row>
    <row r="2435" spans="1:8" x14ac:dyDescent="0.25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  <c r="G2435" s="47" t="str">
        <f t="shared" ref="G2435:G2498" si="38">TRIM(VALUE(F2435))</f>
        <v>224.85</v>
      </c>
      <c r="H2435" s="53">
        <f>VLOOKUP(Cust_Ref,customerType,2,TRUE)</f>
        <v>44053</v>
      </c>
    </row>
    <row r="2436" spans="1:8" x14ac:dyDescent="0.25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  <c r="G2436" s="47" t="str">
        <f t="shared" si="38"/>
        <v>0</v>
      </c>
      <c r="H2436" s="53">
        <f>VLOOKUP(Cust_Ref,customerType,2,TRUE)</f>
        <v>44053</v>
      </c>
    </row>
    <row r="2437" spans="1:8" x14ac:dyDescent="0.25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  <c r="G2437" s="47" t="str">
        <f t="shared" si="38"/>
        <v>0</v>
      </c>
      <c r="H2437" s="53">
        <f>VLOOKUP(Cust_Ref,customerType,2,TRUE)</f>
        <v>44053</v>
      </c>
    </row>
    <row r="2438" spans="1:8" x14ac:dyDescent="0.25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  <c r="G2438" s="47" t="str">
        <f t="shared" si="38"/>
        <v>108.8</v>
      </c>
      <c r="H2438" s="53">
        <f>VLOOKUP(Cust_Ref,customerType,2,TRUE)</f>
        <v>44053</v>
      </c>
    </row>
    <row r="2439" spans="1:8" x14ac:dyDescent="0.25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  <c r="G2439" s="47" t="str">
        <f t="shared" si="38"/>
        <v>0</v>
      </c>
      <c r="H2439" s="53">
        <f>VLOOKUP(Cust_Ref,customerType,2,TRUE)</f>
        <v>44053</v>
      </c>
    </row>
    <row r="2440" spans="1:8" x14ac:dyDescent="0.25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  <c r="G2440" s="47" t="str">
        <f t="shared" si="38"/>
        <v>0</v>
      </c>
      <c r="H2440" s="53">
        <f>VLOOKUP(Cust_Ref,customerType,2,TRUE)</f>
        <v>44053</v>
      </c>
    </row>
    <row r="2441" spans="1:8" x14ac:dyDescent="0.25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  <c r="G2441" s="47" t="str">
        <f t="shared" si="38"/>
        <v>5087</v>
      </c>
      <c r="H2441" s="53">
        <f>VLOOKUP(Cust_Ref,customerType,2,TRUE)</f>
        <v>44053</v>
      </c>
    </row>
    <row r="2442" spans="1:8" x14ac:dyDescent="0.25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  <c r="G2442" s="47" t="str">
        <f t="shared" si="38"/>
        <v>2133</v>
      </c>
      <c r="H2442" s="53">
        <f>VLOOKUP(Cust_Ref,customerType,2,TRUE)</f>
        <v>44053</v>
      </c>
    </row>
    <row r="2443" spans="1:8" x14ac:dyDescent="0.25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  <c r="G2443" s="47" t="str">
        <f t="shared" si="38"/>
        <v>0</v>
      </c>
      <c r="H2443" s="53">
        <f>VLOOKUP(Cust_Ref,customerType,2,TRUE)</f>
        <v>44053</v>
      </c>
    </row>
    <row r="2444" spans="1:8" x14ac:dyDescent="0.25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  <c r="G2444" s="47" t="str">
        <f t="shared" si="38"/>
        <v>4675</v>
      </c>
      <c r="H2444" s="53">
        <f>VLOOKUP(Cust_Ref,customerType,2,TRUE)</f>
        <v>44064</v>
      </c>
    </row>
    <row r="2445" spans="1:8" x14ac:dyDescent="0.25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  <c r="G2445" s="47" t="str">
        <f t="shared" si="38"/>
        <v>1514</v>
      </c>
      <c r="H2445" s="53">
        <f>VLOOKUP(Cust_Ref,customerType,2,TRUE)</f>
        <v>44064</v>
      </c>
    </row>
    <row r="2446" spans="1:8" x14ac:dyDescent="0.25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  <c r="G2446" s="47" t="str">
        <f t="shared" si="38"/>
        <v>0</v>
      </c>
      <c r="H2446" s="53">
        <f>VLOOKUP(Cust_Ref,customerType,2,TRUE)</f>
        <v>44064</v>
      </c>
    </row>
    <row r="2447" spans="1:8" x14ac:dyDescent="0.25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  <c r="G2447" s="47" t="str">
        <f t="shared" si="38"/>
        <v>12325.16</v>
      </c>
      <c r="H2447" s="53">
        <f>VLOOKUP(Cust_Ref,customerType,2,TRUE)</f>
        <v>44061</v>
      </c>
    </row>
    <row r="2448" spans="1:8" x14ac:dyDescent="0.25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  <c r="G2448" s="47" t="str">
        <f t="shared" si="38"/>
        <v>1455</v>
      </c>
      <c r="H2448" s="53">
        <f>VLOOKUP(Cust_Ref,customerType,2,TRUE)</f>
        <v>44061</v>
      </c>
    </row>
    <row r="2449" spans="1:8" x14ac:dyDescent="0.25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  <c r="G2449" s="47" t="str">
        <f t="shared" si="38"/>
        <v>0</v>
      </c>
      <c r="H2449" s="53">
        <f>VLOOKUP(Cust_Ref,customerType,2,TRUE)</f>
        <v>44061</v>
      </c>
    </row>
    <row r="2450" spans="1:8" x14ac:dyDescent="0.25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  <c r="G2450" s="47" t="str">
        <f t="shared" si="38"/>
        <v>400</v>
      </c>
      <c r="H2450" s="53">
        <f>VLOOKUP(Cust_Ref,customerType,2,TRUE)</f>
        <v>44053</v>
      </c>
    </row>
    <row r="2451" spans="1:8" x14ac:dyDescent="0.25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  <c r="G2451" s="47" t="str">
        <f t="shared" si="38"/>
        <v>0</v>
      </c>
      <c r="H2451" s="53">
        <f>VLOOKUP(Cust_Ref,customerType,2,TRUE)</f>
        <v>44053</v>
      </c>
    </row>
    <row r="2452" spans="1:8" x14ac:dyDescent="0.25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  <c r="G2452" s="47" t="str">
        <f t="shared" si="38"/>
        <v>0</v>
      </c>
      <c r="H2452" s="53">
        <f>VLOOKUP(Cust_Ref,customerType,2,TRUE)</f>
        <v>44053</v>
      </c>
    </row>
    <row r="2453" spans="1:8" x14ac:dyDescent="0.25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  <c r="G2453" s="47" t="str">
        <f t="shared" si="38"/>
        <v>4363</v>
      </c>
      <c r="H2453" s="53">
        <f>VLOOKUP(Cust_Ref,customerType,2,TRUE)</f>
        <v>44053</v>
      </c>
    </row>
    <row r="2454" spans="1:8" x14ac:dyDescent="0.25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  <c r="G2454" s="47" t="str">
        <f t="shared" si="38"/>
        <v>1505</v>
      </c>
      <c r="H2454" s="53">
        <f>VLOOKUP(Cust_Ref,customerType,2,TRUE)</f>
        <v>44053</v>
      </c>
    </row>
    <row r="2455" spans="1:8" x14ac:dyDescent="0.25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  <c r="G2455" s="47" t="str">
        <f t="shared" si="38"/>
        <v>0</v>
      </c>
      <c r="H2455" s="53">
        <f>VLOOKUP(Cust_Ref,customerType,2,TRUE)</f>
        <v>44053</v>
      </c>
    </row>
    <row r="2456" spans="1:8" x14ac:dyDescent="0.25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  <c r="G2456" s="47" t="str">
        <f t="shared" si="38"/>
        <v>515</v>
      </c>
      <c r="H2456" s="53">
        <f>VLOOKUP(Cust_Ref,customerType,2,TRUE)</f>
        <v>44053</v>
      </c>
    </row>
    <row r="2457" spans="1:8" x14ac:dyDescent="0.25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  <c r="G2457" s="47" t="str">
        <f t="shared" si="38"/>
        <v>0</v>
      </c>
      <c r="H2457" s="53">
        <f>VLOOKUP(Cust_Ref,customerType,2,TRUE)</f>
        <v>44053</v>
      </c>
    </row>
    <row r="2458" spans="1:8" x14ac:dyDescent="0.25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  <c r="G2458" s="47" t="str">
        <f t="shared" si="38"/>
        <v>0</v>
      </c>
      <c r="H2458" s="53">
        <f>VLOOKUP(Cust_Ref,customerType,2,TRUE)</f>
        <v>44053</v>
      </c>
    </row>
    <row r="2459" spans="1:8" x14ac:dyDescent="0.25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  <c r="G2459" s="47" t="str">
        <f t="shared" si="38"/>
        <v>8457.95</v>
      </c>
      <c r="H2459" s="53">
        <f>VLOOKUP(Cust_Ref,customerType,2,TRUE)</f>
        <v>44053</v>
      </c>
    </row>
    <row r="2460" spans="1:8" x14ac:dyDescent="0.25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  <c r="G2460" s="47" t="str">
        <f t="shared" si="38"/>
        <v>0</v>
      </c>
      <c r="H2460" s="53">
        <f>VLOOKUP(Cust_Ref,customerType,2,TRUE)</f>
        <v>44053</v>
      </c>
    </row>
    <row r="2461" spans="1:8" x14ac:dyDescent="0.25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  <c r="G2461" s="47" t="str">
        <f t="shared" si="38"/>
        <v>0</v>
      </c>
      <c r="H2461" s="53">
        <f>VLOOKUP(Cust_Ref,customerType,2,TRUE)</f>
        <v>44053</v>
      </c>
    </row>
    <row r="2462" spans="1:8" x14ac:dyDescent="0.25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  <c r="G2462" s="47" t="str">
        <f t="shared" si="38"/>
        <v>4582.75</v>
      </c>
      <c r="H2462" s="53">
        <f>VLOOKUP(Cust_Ref,customerType,2,TRUE)</f>
        <v>44063</v>
      </c>
    </row>
    <row r="2463" spans="1:8" x14ac:dyDescent="0.25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  <c r="G2463" s="47" t="str">
        <f t="shared" si="38"/>
        <v>618</v>
      </c>
      <c r="H2463" s="53">
        <f>VLOOKUP(Cust_Ref,customerType,2,TRUE)</f>
        <v>44063</v>
      </c>
    </row>
    <row r="2464" spans="1:8" x14ac:dyDescent="0.25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  <c r="G2464" s="47" t="str">
        <f t="shared" si="38"/>
        <v>0</v>
      </c>
      <c r="H2464" s="53">
        <f>VLOOKUP(Cust_Ref,customerType,2,TRUE)</f>
        <v>44063</v>
      </c>
    </row>
    <row r="2465" spans="1:8" x14ac:dyDescent="0.25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  <c r="G2465" s="47" t="str">
        <f t="shared" si="38"/>
        <v>4651.05</v>
      </c>
      <c r="H2465" s="53">
        <f>VLOOKUP(Cust_Ref,customerType,2,TRUE)</f>
        <v>44053</v>
      </c>
    </row>
    <row r="2466" spans="1:8" x14ac:dyDescent="0.25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  <c r="G2466" s="47" t="str">
        <f t="shared" si="38"/>
        <v>433</v>
      </c>
      <c r="H2466" s="53">
        <f>VLOOKUP(Cust_Ref,customerType,2,TRUE)</f>
        <v>44053</v>
      </c>
    </row>
    <row r="2467" spans="1:8" x14ac:dyDescent="0.25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  <c r="G2467" s="47" t="str">
        <f t="shared" si="38"/>
        <v>0</v>
      </c>
      <c r="H2467" s="53">
        <f>VLOOKUP(Cust_Ref,customerType,2,TRUE)</f>
        <v>44053</v>
      </c>
    </row>
    <row r="2468" spans="1:8" x14ac:dyDescent="0.25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  <c r="G2468" s="47" t="str">
        <f t="shared" si="38"/>
        <v>427.52</v>
      </c>
      <c r="H2468" s="53">
        <f>VLOOKUP(Cust_Ref,customerType,2,TRUE)</f>
        <v>44053</v>
      </c>
    </row>
    <row r="2469" spans="1:8" x14ac:dyDescent="0.25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  <c r="G2469" s="47" t="str">
        <f t="shared" si="38"/>
        <v>0</v>
      </c>
      <c r="H2469" s="53">
        <f>VLOOKUP(Cust_Ref,customerType,2,TRUE)</f>
        <v>44053</v>
      </c>
    </row>
    <row r="2470" spans="1:8" x14ac:dyDescent="0.25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  <c r="G2470" s="47" t="str">
        <f t="shared" si="38"/>
        <v>0</v>
      </c>
      <c r="H2470" s="53">
        <f>VLOOKUP(Cust_Ref,customerType,2,TRUE)</f>
        <v>44053</v>
      </c>
    </row>
    <row r="2471" spans="1:8" x14ac:dyDescent="0.25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  <c r="G2471" s="47" t="str">
        <f t="shared" si="38"/>
        <v>4030</v>
      </c>
      <c r="H2471" s="53">
        <f>VLOOKUP(Cust_Ref,customerType,2,TRUE)</f>
        <v>44063</v>
      </c>
    </row>
    <row r="2472" spans="1:8" x14ac:dyDescent="0.25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  <c r="G2472" s="47" t="str">
        <f t="shared" si="38"/>
        <v>1169</v>
      </c>
      <c r="H2472" s="53">
        <f>VLOOKUP(Cust_Ref,customerType,2,TRUE)</f>
        <v>44063</v>
      </c>
    </row>
    <row r="2473" spans="1:8" x14ac:dyDescent="0.25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  <c r="G2473" s="47" t="str">
        <f t="shared" si="38"/>
        <v>0</v>
      </c>
      <c r="H2473" s="53">
        <f>VLOOKUP(Cust_Ref,customerType,2,TRUE)</f>
        <v>44063</v>
      </c>
    </row>
    <row r="2474" spans="1:8" x14ac:dyDescent="0.25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  <c r="G2474" s="47" t="str">
        <f t="shared" si="38"/>
        <v>3174</v>
      </c>
      <c r="H2474" s="53">
        <f>VLOOKUP(Cust_Ref,customerType,2,TRUE)</f>
        <v>44103</v>
      </c>
    </row>
    <row r="2475" spans="1:8" x14ac:dyDescent="0.25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  <c r="G2475" s="47" t="str">
        <f t="shared" si="38"/>
        <v>1888</v>
      </c>
      <c r="H2475" s="53">
        <f>VLOOKUP(Cust_Ref,customerType,2,TRUE)</f>
        <v>44103</v>
      </c>
    </row>
    <row r="2476" spans="1:8" x14ac:dyDescent="0.25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  <c r="G2476" s="47" t="str">
        <f t="shared" si="38"/>
        <v>0</v>
      </c>
      <c r="H2476" s="53">
        <f>VLOOKUP(Cust_Ref,customerType,2,TRUE)</f>
        <v>44103</v>
      </c>
    </row>
    <row r="2477" spans="1:8" x14ac:dyDescent="0.25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  <c r="G2477" s="47" t="str">
        <f t="shared" si="38"/>
        <v>5423.75</v>
      </c>
      <c r="H2477" s="53">
        <f>VLOOKUP(Cust_Ref,customerType,2,TRUE)</f>
        <v>44053</v>
      </c>
    </row>
    <row r="2478" spans="1:8" x14ac:dyDescent="0.25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  <c r="G2478" s="47" t="str">
        <f t="shared" si="38"/>
        <v>0</v>
      </c>
      <c r="H2478" s="53">
        <f>VLOOKUP(Cust_Ref,customerType,2,TRUE)</f>
        <v>44053</v>
      </c>
    </row>
    <row r="2479" spans="1:8" x14ac:dyDescent="0.25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  <c r="G2479" s="47" t="str">
        <f t="shared" si="38"/>
        <v>0</v>
      </c>
      <c r="H2479" s="53">
        <f>VLOOKUP(Cust_Ref,customerType,2,TRUE)</f>
        <v>44053</v>
      </c>
    </row>
    <row r="2480" spans="1:8" x14ac:dyDescent="0.25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  <c r="G2480" s="47" t="str">
        <f t="shared" si="38"/>
        <v>1500</v>
      </c>
      <c r="H2480" s="53">
        <f>VLOOKUP(Cust_Ref,customerType,2,TRUE)</f>
        <v>44062</v>
      </c>
    </row>
    <row r="2481" spans="1:8" x14ac:dyDescent="0.25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  <c r="G2481" s="47" t="str">
        <f t="shared" si="38"/>
        <v>0</v>
      </c>
      <c r="H2481" s="53">
        <f>VLOOKUP(Cust_Ref,customerType,2,TRUE)</f>
        <v>44062</v>
      </c>
    </row>
    <row r="2482" spans="1:8" x14ac:dyDescent="0.25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  <c r="G2482" s="47" t="str">
        <f t="shared" si="38"/>
        <v>0</v>
      </c>
      <c r="H2482" s="53">
        <f>VLOOKUP(Cust_Ref,customerType,2,TRUE)</f>
        <v>44062</v>
      </c>
    </row>
    <row r="2483" spans="1:8" x14ac:dyDescent="0.25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  <c r="G2483" s="47" t="str">
        <f t="shared" si="38"/>
        <v>5343.46</v>
      </c>
      <c r="H2483" s="53">
        <f>VLOOKUP(Cust_Ref,customerType,2,TRUE)</f>
        <v>44071</v>
      </c>
    </row>
    <row r="2484" spans="1:8" x14ac:dyDescent="0.25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  <c r="G2484" s="47" t="str">
        <f t="shared" si="38"/>
        <v>1584</v>
      </c>
      <c r="H2484" s="53">
        <f>VLOOKUP(Cust_Ref,customerType,2,TRUE)</f>
        <v>44071</v>
      </c>
    </row>
    <row r="2485" spans="1:8" x14ac:dyDescent="0.25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  <c r="G2485" s="47" t="str">
        <f t="shared" si="38"/>
        <v>0</v>
      </c>
      <c r="H2485" s="53">
        <f>VLOOKUP(Cust_Ref,customerType,2,TRUE)</f>
        <v>44071</v>
      </c>
    </row>
    <row r="2486" spans="1:8" x14ac:dyDescent="0.25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  <c r="G2486" s="47" t="str">
        <f t="shared" si="38"/>
        <v>1301</v>
      </c>
      <c r="H2486" s="53">
        <f>VLOOKUP(Cust_Ref,customerType,2,TRUE)</f>
        <v>44053</v>
      </c>
    </row>
    <row r="2487" spans="1:8" x14ac:dyDescent="0.25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  <c r="G2487" s="47" t="str">
        <f t="shared" si="38"/>
        <v>0</v>
      </c>
      <c r="H2487" s="53">
        <f>VLOOKUP(Cust_Ref,customerType,2,TRUE)</f>
        <v>44053</v>
      </c>
    </row>
    <row r="2488" spans="1:8" x14ac:dyDescent="0.25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  <c r="G2488" s="47" t="str">
        <f t="shared" si="38"/>
        <v>0</v>
      </c>
      <c r="H2488" s="53">
        <f>VLOOKUP(Cust_Ref,customerType,2,TRUE)</f>
        <v>44053</v>
      </c>
    </row>
    <row r="2489" spans="1:8" x14ac:dyDescent="0.25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  <c r="G2489" s="47" t="str">
        <f t="shared" si="38"/>
        <v>8613.15</v>
      </c>
      <c r="H2489" s="53">
        <f>VLOOKUP(Cust_Ref,customerType,2,TRUE)</f>
        <v>44053</v>
      </c>
    </row>
    <row r="2490" spans="1:8" x14ac:dyDescent="0.25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  <c r="G2490" s="47" t="str">
        <f t="shared" si="38"/>
        <v>1847</v>
      </c>
      <c r="H2490" s="53">
        <f>VLOOKUP(Cust_Ref,customerType,2,TRUE)</f>
        <v>44053</v>
      </c>
    </row>
    <row r="2491" spans="1:8" x14ac:dyDescent="0.25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  <c r="G2491" s="47" t="str">
        <f t="shared" si="38"/>
        <v>0</v>
      </c>
      <c r="H2491" s="53">
        <f>VLOOKUP(Cust_Ref,customerType,2,TRUE)</f>
        <v>44053</v>
      </c>
    </row>
    <row r="2492" spans="1:8" x14ac:dyDescent="0.25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  <c r="G2492" s="47" t="str">
        <f t="shared" si="38"/>
        <v>3316</v>
      </c>
      <c r="H2492" s="53">
        <f>VLOOKUP(Cust_Ref,customerType,2,TRUE)</f>
        <v>44053</v>
      </c>
    </row>
    <row r="2493" spans="1:8" x14ac:dyDescent="0.25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  <c r="G2493" s="47" t="str">
        <f t="shared" si="38"/>
        <v>0</v>
      </c>
      <c r="H2493" s="53">
        <f>VLOOKUP(Cust_Ref,customerType,2,TRUE)</f>
        <v>44053</v>
      </c>
    </row>
    <row r="2494" spans="1:8" x14ac:dyDescent="0.25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  <c r="G2494" s="47" t="str">
        <f t="shared" si="38"/>
        <v>0</v>
      </c>
      <c r="H2494" s="53">
        <f>VLOOKUP(Cust_Ref,customerType,2,TRUE)</f>
        <v>44053</v>
      </c>
    </row>
    <row r="2495" spans="1:8" x14ac:dyDescent="0.25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  <c r="G2495" s="47" t="str">
        <f t="shared" si="38"/>
        <v>4332.69</v>
      </c>
      <c r="H2495" s="53">
        <f>VLOOKUP(Cust_Ref,customerType,2,TRUE)</f>
        <v>44089</v>
      </c>
    </row>
    <row r="2496" spans="1:8" x14ac:dyDescent="0.25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  <c r="G2496" s="47" t="str">
        <f t="shared" si="38"/>
        <v>0</v>
      </c>
      <c r="H2496" s="53">
        <f>VLOOKUP(Cust_Ref,customerType,2,TRUE)</f>
        <v>44089</v>
      </c>
    </row>
    <row r="2497" spans="1:8" x14ac:dyDescent="0.25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  <c r="G2497" s="47" t="str">
        <f t="shared" si="38"/>
        <v>0</v>
      </c>
      <c r="H2497" s="53">
        <f>VLOOKUP(Cust_Ref,customerType,2,TRUE)</f>
        <v>44089</v>
      </c>
    </row>
    <row r="2498" spans="1:8" x14ac:dyDescent="0.25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  <c r="G2498" s="47" t="str">
        <f t="shared" si="38"/>
        <v>2661</v>
      </c>
      <c r="H2498" s="53">
        <f>VLOOKUP(Cust_Ref,customerType,2,TRUE)</f>
        <v>44053</v>
      </c>
    </row>
    <row r="2499" spans="1:8" x14ac:dyDescent="0.25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  <c r="G2499" s="47" t="str">
        <f t="shared" ref="G2499:G2562" si="39">TRIM(VALUE(F2499))</f>
        <v>0</v>
      </c>
      <c r="H2499" s="53">
        <f>VLOOKUP(Cust_Ref,customerType,2,TRUE)</f>
        <v>44053</v>
      </c>
    </row>
    <row r="2500" spans="1:8" x14ac:dyDescent="0.25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  <c r="G2500" s="47" t="str">
        <f t="shared" si="39"/>
        <v>0</v>
      </c>
      <c r="H2500" s="53">
        <f>VLOOKUP(Cust_Ref,customerType,2,TRUE)</f>
        <v>44053</v>
      </c>
    </row>
    <row r="2501" spans="1:8" x14ac:dyDescent="0.25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  <c r="G2501" s="47" t="str">
        <f t="shared" si="39"/>
        <v>1017.95</v>
      </c>
      <c r="H2501" s="53">
        <f>VLOOKUP(Cust_Ref,customerType,2,TRUE)</f>
        <v>44053</v>
      </c>
    </row>
    <row r="2502" spans="1:8" x14ac:dyDescent="0.25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  <c r="G2502" s="47" t="str">
        <f t="shared" si="39"/>
        <v>0</v>
      </c>
      <c r="H2502" s="53">
        <f>VLOOKUP(Cust_Ref,customerType,2,TRUE)</f>
        <v>44053</v>
      </c>
    </row>
    <row r="2503" spans="1:8" x14ac:dyDescent="0.25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  <c r="G2503" s="47" t="str">
        <f t="shared" si="39"/>
        <v>0</v>
      </c>
      <c r="H2503" s="53">
        <f>VLOOKUP(Cust_Ref,customerType,2,TRUE)</f>
        <v>44053</v>
      </c>
    </row>
    <row r="2504" spans="1:8" x14ac:dyDescent="0.25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  <c r="G2504" s="47" t="str">
        <f t="shared" si="39"/>
        <v>4994.75</v>
      </c>
      <c r="H2504" s="53">
        <f>VLOOKUP(Cust_Ref,customerType,2,TRUE)</f>
        <v>44053</v>
      </c>
    </row>
    <row r="2505" spans="1:8" x14ac:dyDescent="0.25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  <c r="G2505" s="47" t="str">
        <f t="shared" si="39"/>
        <v>1727</v>
      </c>
      <c r="H2505" s="53">
        <f>VLOOKUP(Cust_Ref,customerType,2,TRUE)</f>
        <v>44053</v>
      </c>
    </row>
    <row r="2506" spans="1:8" x14ac:dyDescent="0.25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  <c r="G2506" s="47" t="str">
        <f t="shared" si="39"/>
        <v>0</v>
      </c>
      <c r="H2506" s="53">
        <f>VLOOKUP(Cust_Ref,customerType,2,TRUE)</f>
        <v>44053</v>
      </c>
    </row>
    <row r="2507" spans="1:8" x14ac:dyDescent="0.25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  <c r="G2507" s="47" t="str">
        <f t="shared" si="39"/>
        <v>5042.99</v>
      </c>
      <c r="H2507" s="53">
        <f>VLOOKUP(Cust_Ref,customerType,2,TRUE)</f>
        <v>44053</v>
      </c>
    </row>
    <row r="2508" spans="1:8" x14ac:dyDescent="0.25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  <c r="G2508" s="47" t="str">
        <f t="shared" si="39"/>
        <v>0</v>
      </c>
      <c r="H2508" s="53">
        <f>VLOOKUP(Cust_Ref,customerType,2,TRUE)</f>
        <v>44053</v>
      </c>
    </row>
    <row r="2509" spans="1:8" x14ac:dyDescent="0.25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  <c r="G2509" s="47" t="str">
        <f t="shared" si="39"/>
        <v>0</v>
      </c>
      <c r="H2509" s="53">
        <f>VLOOKUP(Cust_Ref,customerType,2,TRUE)</f>
        <v>44053</v>
      </c>
    </row>
    <row r="2510" spans="1:8" x14ac:dyDescent="0.25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  <c r="G2510" s="47" t="str">
        <f t="shared" si="39"/>
        <v>7663.83</v>
      </c>
      <c r="H2510" s="53">
        <f>VLOOKUP(Cust_Ref,customerType,2,TRUE)</f>
        <v>44053</v>
      </c>
    </row>
    <row r="2511" spans="1:8" x14ac:dyDescent="0.25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  <c r="G2511" s="47" t="str">
        <f t="shared" si="39"/>
        <v>0</v>
      </c>
      <c r="H2511" s="53">
        <f>VLOOKUP(Cust_Ref,customerType,2,TRUE)</f>
        <v>44053</v>
      </c>
    </row>
    <row r="2512" spans="1:8" x14ac:dyDescent="0.25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  <c r="G2512" s="47" t="str">
        <f t="shared" si="39"/>
        <v>0</v>
      </c>
      <c r="H2512" s="53">
        <f>VLOOKUP(Cust_Ref,customerType,2,TRUE)</f>
        <v>44053</v>
      </c>
    </row>
    <row r="2513" spans="1:8" x14ac:dyDescent="0.25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  <c r="G2513" s="47" t="str">
        <f t="shared" si="39"/>
        <v>700</v>
      </c>
      <c r="H2513" s="53">
        <f>VLOOKUP(Cust_Ref,customerType,2,TRUE)</f>
        <v>44053</v>
      </c>
    </row>
    <row r="2514" spans="1:8" x14ac:dyDescent="0.25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  <c r="G2514" s="47" t="str">
        <f t="shared" si="39"/>
        <v>0</v>
      </c>
      <c r="H2514" s="53">
        <f>VLOOKUP(Cust_Ref,customerType,2,TRUE)</f>
        <v>44053</v>
      </c>
    </row>
    <row r="2515" spans="1:8" x14ac:dyDescent="0.25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  <c r="G2515" s="47" t="str">
        <f t="shared" si="39"/>
        <v>0</v>
      </c>
      <c r="H2515" s="53">
        <f>VLOOKUP(Cust_Ref,customerType,2,TRUE)</f>
        <v>44053</v>
      </c>
    </row>
    <row r="2516" spans="1:8" x14ac:dyDescent="0.25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  <c r="G2516" s="47" t="str">
        <f t="shared" si="39"/>
        <v>269.2</v>
      </c>
      <c r="H2516" s="53">
        <f>VLOOKUP(Cust_Ref,customerType,2,TRUE)</f>
        <v>44053</v>
      </c>
    </row>
    <row r="2517" spans="1:8" x14ac:dyDescent="0.25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  <c r="G2517" s="47" t="str">
        <f t="shared" si="39"/>
        <v>0</v>
      </c>
      <c r="H2517" s="53">
        <f>VLOOKUP(Cust_Ref,customerType,2,TRUE)</f>
        <v>44053</v>
      </c>
    </row>
    <row r="2518" spans="1:8" x14ac:dyDescent="0.25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  <c r="G2518" s="47" t="str">
        <f t="shared" si="39"/>
        <v>0</v>
      </c>
      <c r="H2518" s="53">
        <f>VLOOKUP(Cust_Ref,customerType,2,TRUE)</f>
        <v>44053</v>
      </c>
    </row>
    <row r="2519" spans="1:8" x14ac:dyDescent="0.25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  <c r="G2519" s="47" t="str">
        <f t="shared" si="39"/>
        <v>4656.25</v>
      </c>
      <c r="H2519" s="53">
        <f>VLOOKUP(Cust_Ref,customerType,2,TRUE)</f>
        <v>44089</v>
      </c>
    </row>
    <row r="2520" spans="1:8" x14ac:dyDescent="0.25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  <c r="G2520" s="47" t="str">
        <f t="shared" si="39"/>
        <v>844</v>
      </c>
      <c r="H2520" s="53">
        <f>VLOOKUP(Cust_Ref,customerType,2,TRUE)</f>
        <v>44089</v>
      </c>
    </row>
    <row r="2521" spans="1:8" x14ac:dyDescent="0.25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  <c r="G2521" s="47" t="str">
        <f t="shared" si="39"/>
        <v>0</v>
      </c>
      <c r="H2521" s="53">
        <f>VLOOKUP(Cust_Ref,customerType,2,TRUE)</f>
        <v>44089</v>
      </c>
    </row>
    <row r="2522" spans="1:8" x14ac:dyDescent="0.25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  <c r="G2522" s="47" t="str">
        <f t="shared" si="39"/>
        <v>136.4</v>
      </c>
      <c r="H2522" s="53">
        <f>VLOOKUP(Cust_Ref,customerType,2,TRUE)</f>
        <v>44053</v>
      </c>
    </row>
    <row r="2523" spans="1:8" x14ac:dyDescent="0.25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  <c r="G2523" s="47" t="str">
        <f t="shared" si="39"/>
        <v>0</v>
      </c>
      <c r="H2523" s="53">
        <f>VLOOKUP(Cust_Ref,customerType,2,TRUE)</f>
        <v>44053</v>
      </c>
    </row>
    <row r="2524" spans="1:8" x14ac:dyDescent="0.25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  <c r="G2524" s="47" t="str">
        <f t="shared" si="39"/>
        <v>0</v>
      </c>
      <c r="H2524" s="53">
        <f>VLOOKUP(Cust_Ref,customerType,2,TRUE)</f>
        <v>44053</v>
      </c>
    </row>
    <row r="2525" spans="1:8" x14ac:dyDescent="0.25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  <c r="G2525" s="47" t="str">
        <f t="shared" si="39"/>
        <v>3424</v>
      </c>
      <c r="H2525" s="53">
        <f>VLOOKUP(Cust_Ref,customerType,2,TRUE)</f>
        <v>44063</v>
      </c>
    </row>
    <row r="2526" spans="1:8" x14ac:dyDescent="0.25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  <c r="G2526" s="47" t="str">
        <f t="shared" si="39"/>
        <v>2963</v>
      </c>
      <c r="H2526" s="53">
        <f>VLOOKUP(Cust_Ref,customerType,2,TRUE)</f>
        <v>44063</v>
      </c>
    </row>
    <row r="2527" spans="1:8" x14ac:dyDescent="0.25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  <c r="G2527" s="47" t="str">
        <f t="shared" si="39"/>
        <v>0</v>
      </c>
      <c r="H2527" s="53">
        <f>VLOOKUP(Cust_Ref,customerType,2,TRUE)</f>
        <v>44063</v>
      </c>
    </row>
    <row r="2528" spans="1:8" x14ac:dyDescent="0.25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  <c r="G2528" s="47" t="str">
        <f t="shared" si="39"/>
        <v>4030</v>
      </c>
      <c r="H2528" s="53">
        <f>VLOOKUP(Cust_Ref,customerType,2,TRUE)</f>
        <v>44060</v>
      </c>
    </row>
    <row r="2529" spans="1:8" x14ac:dyDescent="0.25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  <c r="G2529" s="47" t="str">
        <f t="shared" si="39"/>
        <v>2244</v>
      </c>
      <c r="H2529" s="53">
        <f>VLOOKUP(Cust_Ref,customerType,2,TRUE)</f>
        <v>44060</v>
      </c>
    </row>
    <row r="2530" spans="1:8" x14ac:dyDescent="0.25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  <c r="G2530" s="47" t="str">
        <f t="shared" si="39"/>
        <v>0</v>
      </c>
      <c r="H2530" s="53">
        <f>VLOOKUP(Cust_Ref,customerType,2,TRUE)</f>
        <v>44060</v>
      </c>
    </row>
    <row r="2531" spans="1:8" x14ac:dyDescent="0.25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  <c r="G2531" s="47" t="str">
        <f t="shared" si="39"/>
        <v>140.9</v>
      </c>
      <c r="H2531" s="53">
        <f>VLOOKUP(Cust_Ref,customerType,2,TRUE)</f>
        <v>44053</v>
      </c>
    </row>
    <row r="2532" spans="1:8" x14ac:dyDescent="0.25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  <c r="G2532" s="47" t="str">
        <f t="shared" si="39"/>
        <v>0</v>
      </c>
      <c r="H2532" s="53">
        <f>VLOOKUP(Cust_Ref,customerType,2,TRUE)</f>
        <v>44053</v>
      </c>
    </row>
    <row r="2533" spans="1:8" x14ac:dyDescent="0.25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  <c r="G2533" s="47" t="str">
        <f t="shared" si="39"/>
        <v>0</v>
      </c>
      <c r="H2533" s="53">
        <f>VLOOKUP(Cust_Ref,customerType,2,TRUE)</f>
        <v>44053</v>
      </c>
    </row>
    <row r="2534" spans="1:8" x14ac:dyDescent="0.25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  <c r="G2534" s="47" t="str">
        <f t="shared" si="39"/>
        <v>6840.5</v>
      </c>
      <c r="H2534" s="53">
        <f>VLOOKUP(Cust_Ref,customerType,2,TRUE)</f>
        <v>44063</v>
      </c>
    </row>
    <row r="2535" spans="1:8" x14ac:dyDescent="0.25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  <c r="G2535" s="47" t="str">
        <f t="shared" si="39"/>
        <v>1449</v>
      </c>
      <c r="H2535" s="53">
        <f>VLOOKUP(Cust_Ref,customerType,2,TRUE)</f>
        <v>44063</v>
      </c>
    </row>
    <row r="2536" spans="1:8" x14ac:dyDescent="0.25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  <c r="G2536" s="47" t="str">
        <f t="shared" si="39"/>
        <v>0</v>
      </c>
      <c r="H2536" s="53">
        <f>VLOOKUP(Cust_Ref,customerType,2,TRUE)</f>
        <v>44063</v>
      </c>
    </row>
    <row r="2537" spans="1:8" x14ac:dyDescent="0.25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  <c r="G2537" s="47" t="str">
        <f t="shared" si="39"/>
        <v>250.61</v>
      </c>
      <c r="H2537" s="53">
        <f>VLOOKUP(Cust_Ref,customerType,2,TRUE)</f>
        <v>44063</v>
      </c>
    </row>
    <row r="2538" spans="1:8" x14ac:dyDescent="0.25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  <c r="G2538" s="47" t="str">
        <f t="shared" si="39"/>
        <v>0</v>
      </c>
      <c r="H2538" s="53">
        <f>VLOOKUP(Cust_Ref,customerType,2,TRUE)</f>
        <v>44063</v>
      </c>
    </row>
    <row r="2539" spans="1:8" x14ac:dyDescent="0.25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  <c r="G2539" s="47" t="str">
        <f t="shared" si="39"/>
        <v>0</v>
      </c>
      <c r="H2539" s="53">
        <f>VLOOKUP(Cust_Ref,customerType,2,TRUE)</f>
        <v>44063</v>
      </c>
    </row>
    <row r="2540" spans="1:8" x14ac:dyDescent="0.25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  <c r="G2540" s="47" t="str">
        <f t="shared" si="39"/>
        <v>5427.95</v>
      </c>
      <c r="H2540" s="53">
        <f>VLOOKUP(Cust_Ref,customerType,2,TRUE)</f>
        <v>44063</v>
      </c>
    </row>
    <row r="2541" spans="1:8" x14ac:dyDescent="0.25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  <c r="G2541" s="47" t="str">
        <f t="shared" si="39"/>
        <v>1270</v>
      </c>
      <c r="H2541" s="53">
        <f>VLOOKUP(Cust_Ref,customerType,2,TRUE)</f>
        <v>44063</v>
      </c>
    </row>
    <row r="2542" spans="1:8" x14ac:dyDescent="0.25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  <c r="G2542" s="47" t="str">
        <f t="shared" si="39"/>
        <v>0</v>
      </c>
      <c r="H2542" s="53">
        <f>VLOOKUP(Cust_Ref,customerType,2,TRUE)</f>
        <v>44063</v>
      </c>
    </row>
    <row r="2543" spans="1:8" x14ac:dyDescent="0.25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  <c r="G2543" s="47" t="str">
        <f t="shared" si="39"/>
        <v>3266</v>
      </c>
      <c r="H2543" s="53">
        <f>VLOOKUP(Cust_Ref,customerType,2,TRUE)</f>
        <v>44063</v>
      </c>
    </row>
    <row r="2544" spans="1:8" x14ac:dyDescent="0.25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  <c r="G2544" s="47" t="str">
        <f t="shared" si="39"/>
        <v>2623</v>
      </c>
      <c r="H2544" s="53">
        <f>VLOOKUP(Cust_Ref,customerType,2,TRUE)</f>
        <v>44063</v>
      </c>
    </row>
    <row r="2545" spans="1:8" x14ac:dyDescent="0.25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  <c r="G2545" s="47" t="str">
        <f t="shared" si="39"/>
        <v>0</v>
      </c>
      <c r="H2545" s="53">
        <f>VLOOKUP(Cust_Ref,customerType,2,TRUE)</f>
        <v>44063</v>
      </c>
    </row>
    <row r="2546" spans="1:8" x14ac:dyDescent="0.25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  <c r="G2546" s="47" t="str">
        <f t="shared" si="39"/>
        <v>6124</v>
      </c>
      <c r="H2546" s="53">
        <f>VLOOKUP(Cust_Ref,customerType,2,TRUE)</f>
        <v>44053</v>
      </c>
    </row>
    <row r="2547" spans="1:8" x14ac:dyDescent="0.25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  <c r="G2547" s="47" t="str">
        <f t="shared" si="39"/>
        <v>2975</v>
      </c>
      <c r="H2547" s="53">
        <f>VLOOKUP(Cust_Ref,customerType,2,TRUE)</f>
        <v>44053</v>
      </c>
    </row>
    <row r="2548" spans="1:8" x14ac:dyDescent="0.25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  <c r="G2548" s="47" t="str">
        <f t="shared" si="39"/>
        <v>0</v>
      </c>
      <c r="H2548" s="53">
        <f>VLOOKUP(Cust_Ref,customerType,2,TRUE)</f>
        <v>44053</v>
      </c>
    </row>
    <row r="2549" spans="1:8" x14ac:dyDescent="0.25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  <c r="G2549" s="47" t="str">
        <f t="shared" si="39"/>
        <v>4030</v>
      </c>
      <c r="H2549" s="53">
        <f>VLOOKUP(Cust_Ref,customerType,2,TRUE)</f>
        <v>44060</v>
      </c>
    </row>
    <row r="2550" spans="1:8" x14ac:dyDescent="0.25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  <c r="G2550" s="47" t="str">
        <f t="shared" si="39"/>
        <v>574</v>
      </c>
      <c r="H2550" s="53">
        <f>VLOOKUP(Cust_Ref,customerType,2,TRUE)</f>
        <v>44060</v>
      </c>
    </row>
    <row r="2551" spans="1:8" x14ac:dyDescent="0.25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  <c r="G2551" s="47" t="str">
        <f t="shared" si="39"/>
        <v>0</v>
      </c>
      <c r="H2551" s="53">
        <f>VLOOKUP(Cust_Ref,customerType,2,TRUE)</f>
        <v>44060</v>
      </c>
    </row>
    <row r="2552" spans="1:8" x14ac:dyDescent="0.25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  <c r="G2552" s="47" t="str">
        <f t="shared" si="39"/>
        <v>5621</v>
      </c>
      <c r="H2552" s="53">
        <f>VLOOKUP(Cust_Ref,customerType,2,TRUE)</f>
        <v>44053</v>
      </c>
    </row>
    <row r="2553" spans="1:8" x14ac:dyDescent="0.25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  <c r="G2553" s="47" t="str">
        <f t="shared" si="39"/>
        <v>103</v>
      </c>
      <c r="H2553" s="53">
        <f>VLOOKUP(Cust_Ref,customerType,2,TRUE)</f>
        <v>44053</v>
      </c>
    </row>
    <row r="2554" spans="1:8" x14ac:dyDescent="0.25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  <c r="G2554" s="47" t="str">
        <f t="shared" si="39"/>
        <v>0</v>
      </c>
      <c r="H2554" s="53">
        <f>VLOOKUP(Cust_Ref,customerType,2,TRUE)</f>
        <v>44053</v>
      </c>
    </row>
    <row r="2555" spans="1:8" x14ac:dyDescent="0.25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  <c r="G2555" s="47" t="str">
        <f t="shared" si="39"/>
        <v>238.7</v>
      </c>
      <c r="H2555" s="53">
        <f>VLOOKUP(Cust_Ref,customerType,2,TRUE)</f>
        <v>44053</v>
      </c>
    </row>
    <row r="2556" spans="1:8" x14ac:dyDescent="0.25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  <c r="G2556" s="47" t="str">
        <f t="shared" si="39"/>
        <v>0</v>
      </c>
      <c r="H2556" s="53">
        <f>VLOOKUP(Cust_Ref,customerType,2,TRUE)</f>
        <v>44053</v>
      </c>
    </row>
    <row r="2557" spans="1:8" x14ac:dyDescent="0.25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  <c r="G2557" s="47" t="str">
        <f t="shared" si="39"/>
        <v>0</v>
      </c>
      <c r="H2557" s="53">
        <f>VLOOKUP(Cust_Ref,customerType,2,TRUE)</f>
        <v>44053</v>
      </c>
    </row>
    <row r="2558" spans="1:8" x14ac:dyDescent="0.25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  <c r="G2558" s="47" t="str">
        <f t="shared" si="39"/>
        <v>8007.25</v>
      </c>
      <c r="H2558" s="53">
        <f>VLOOKUP(Cust_Ref,customerType,2,TRUE)</f>
        <v>44089</v>
      </c>
    </row>
    <row r="2559" spans="1:8" x14ac:dyDescent="0.25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  <c r="G2559" s="47" t="str">
        <f t="shared" si="39"/>
        <v>2336</v>
      </c>
      <c r="H2559" s="53">
        <f>VLOOKUP(Cust_Ref,customerType,2,TRUE)</f>
        <v>44089</v>
      </c>
    </row>
    <row r="2560" spans="1:8" x14ac:dyDescent="0.25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  <c r="G2560" s="47" t="str">
        <f t="shared" si="39"/>
        <v>0</v>
      </c>
      <c r="H2560" s="53">
        <f>VLOOKUP(Cust_Ref,customerType,2,TRUE)</f>
        <v>44089</v>
      </c>
    </row>
    <row r="2561" spans="1:8" x14ac:dyDescent="0.25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  <c r="G2561" s="47" t="str">
        <f t="shared" si="39"/>
        <v>4871</v>
      </c>
      <c r="H2561" s="53">
        <f>VLOOKUP(Cust_Ref,customerType,2,TRUE)</f>
        <v>44053</v>
      </c>
    </row>
    <row r="2562" spans="1:8" x14ac:dyDescent="0.25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  <c r="G2562" s="47" t="str">
        <f t="shared" si="39"/>
        <v>0</v>
      </c>
      <c r="H2562" s="53">
        <f>VLOOKUP(Cust_Ref,customerType,2,TRUE)</f>
        <v>44053</v>
      </c>
    </row>
    <row r="2563" spans="1:8" x14ac:dyDescent="0.25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  <c r="G2563" s="47" t="str">
        <f t="shared" ref="G2563:G2626" si="40">TRIM(VALUE(F2563))</f>
        <v>0</v>
      </c>
      <c r="H2563" s="53">
        <f>VLOOKUP(Cust_Ref,customerType,2,TRUE)</f>
        <v>44053</v>
      </c>
    </row>
    <row r="2564" spans="1:8" x14ac:dyDescent="0.25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  <c r="G2564" s="47" t="str">
        <f t="shared" si="40"/>
        <v>3661.11</v>
      </c>
      <c r="H2564" s="53">
        <f>VLOOKUP(Cust_Ref,customerType,2,TRUE)</f>
        <v>44053</v>
      </c>
    </row>
    <row r="2565" spans="1:8" x14ac:dyDescent="0.25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  <c r="G2565" s="47" t="str">
        <f t="shared" si="40"/>
        <v>2889</v>
      </c>
      <c r="H2565" s="53">
        <f>VLOOKUP(Cust_Ref,customerType,2,TRUE)</f>
        <v>44053</v>
      </c>
    </row>
    <row r="2566" spans="1:8" x14ac:dyDescent="0.25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  <c r="G2566" s="47" t="str">
        <f t="shared" si="40"/>
        <v>0</v>
      </c>
      <c r="H2566" s="53">
        <f>VLOOKUP(Cust_Ref,customerType,2,TRUE)</f>
        <v>44053</v>
      </c>
    </row>
    <row r="2567" spans="1:8" x14ac:dyDescent="0.25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  <c r="G2567" s="47" t="str">
        <f t="shared" si="40"/>
        <v>2036.66</v>
      </c>
      <c r="H2567" s="53">
        <f>VLOOKUP(Cust_Ref,customerType,2,TRUE)</f>
        <v>44053</v>
      </c>
    </row>
    <row r="2568" spans="1:8" x14ac:dyDescent="0.25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  <c r="G2568" s="47" t="str">
        <f t="shared" si="40"/>
        <v>710</v>
      </c>
      <c r="H2568" s="53">
        <f>VLOOKUP(Cust_Ref,customerType,2,TRUE)</f>
        <v>44053</v>
      </c>
    </row>
    <row r="2569" spans="1:8" x14ac:dyDescent="0.25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  <c r="G2569" s="47" t="str">
        <f t="shared" si="40"/>
        <v>0</v>
      </c>
      <c r="H2569" s="53">
        <f>VLOOKUP(Cust_Ref,customerType,2,TRUE)</f>
        <v>44053</v>
      </c>
    </row>
    <row r="2570" spans="1:8" x14ac:dyDescent="0.25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  <c r="G2570" s="47" t="str">
        <f t="shared" si="40"/>
        <v>2778</v>
      </c>
      <c r="H2570" s="53">
        <f>VLOOKUP(Cust_Ref,customerType,2,TRUE)</f>
        <v>44063</v>
      </c>
    </row>
    <row r="2571" spans="1:8" x14ac:dyDescent="0.25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  <c r="G2571" s="47" t="str">
        <f t="shared" si="40"/>
        <v>45</v>
      </c>
      <c r="H2571" s="53">
        <f>VLOOKUP(Cust_Ref,customerType,2,TRUE)</f>
        <v>44063</v>
      </c>
    </row>
    <row r="2572" spans="1:8" x14ac:dyDescent="0.25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  <c r="G2572" s="47" t="str">
        <f t="shared" si="40"/>
        <v>0</v>
      </c>
      <c r="H2572" s="53">
        <f>VLOOKUP(Cust_Ref,customerType,2,TRUE)</f>
        <v>44063</v>
      </c>
    </row>
    <row r="2573" spans="1:8" x14ac:dyDescent="0.25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  <c r="G2573" s="47" t="str">
        <f t="shared" si="40"/>
        <v>7193.91</v>
      </c>
      <c r="H2573" s="53">
        <f>VLOOKUP(Cust_Ref,customerType,2,TRUE)</f>
        <v>44053</v>
      </c>
    </row>
    <row r="2574" spans="1:8" x14ac:dyDescent="0.25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  <c r="G2574" s="47" t="str">
        <f t="shared" si="40"/>
        <v>1895</v>
      </c>
      <c r="H2574" s="53">
        <f>VLOOKUP(Cust_Ref,customerType,2,TRUE)</f>
        <v>44053</v>
      </c>
    </row>
    <row r="2575" spans="1:8" x14ac:dyDescent="0.25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  <c r="G2575" s="47" t="str">
        <f t="shared" si="40"/>
        <v>0</v>
      </c>
      <c r="H2575" s="53">
        <f>VLOOKUP(Cust_Ref,customerType,2,TRUE)</f>
        <v>44053</v>
      </c>
    </row>
    <row r="2576" spans="1:8" x14ac:dyDescent="0.25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  <c r="G2576" s="47" t="str">
        <f t="shared" si="40"/>
        <v>1266.6</v>
      </c>
      <c r="H2576" s="53">
        <f>VLOOKUP(Cust_Ref,customerType,2,TRUE)</f>
        <v>44053</v>
      </c>
    </row>
    <row r="2577" spans="1:8" x14ac:dyDescent="0.25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  <c r="G2577" s="47" t="str">
        <f t="shared" si="40"/>
        <v>0</v>
      </c>
      <c r="H2577" s="53">
        <f>VLOOKUP(Cust_Ref,customerType,2,TRUE)</f>
        <v>44053</v>
      </c>
    </row>
    <row r="2578" spans="1:8" x14ac:dyDescent="0.25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  <c r="G2578" s="47" t="str">
        <f t="shared" si="40"/>
        <v>0</v>
      </c>
      <c r="H2578" s="53">
        <f>VLOOKUP(Cust_Ref,customerType,2,TRUE)</f>
        <v>44053</v>
      </c>
    </row>
    <row r="2579" spans="1:8" x14ac:dyDescent="0.25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  <c r="G2579" s="47" t="str">
        <f t="shared" si="40"/>
        <v>651</v>
      </c>
      <c r="H2579" s="53">
        <f>VLOOKUP(Cust_Ref,customerType,2,TRUE)</f>
        <v>44053</v>
      </c>
    </row>
    <row r="2580" spans="1:8" x14ac:dyDescent="0.25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  <c r="G2580" s="47" t="str">
        <f t="shared" si="40"/>
        <v>0</v>
      </c>
      <c r="H2580" s="53">
        <f>VLOOKUP(Cust_Ref,customerType,2,TRUE)</f>
        <v>44053</v>
      </c>
    </row>
    <row r="2581" spans="1:8" x14ac:dyDescent="0.25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  <c r="G2581" s="47" t="str">
        <f t="shared" si="40"/>
        <v>0</v>
      </c>
      <c r="H2581" s="53">
        <f>VLOOKUP(Cust_Ref,customerType,2,TRUE)</f>
        <v>44053</v>
      </c>
    </row>
    <row r="2582" spans="1:8" x14ac:dyDescent="0.25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  <c r="G2582" s="47" t="str">
        <f t="shared" si="40"/>
        <v>230.75</v>
      </c>
      <c r="H2582" s="53">
        <f>VLOOKUP(Cust_Ref,customerType,2,TRUE)</f>
        <v>44053</v>
      </c>
    </row>
    <row r="2583" spans="1:8" x14ac:dyDescent="0.25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  <c r="G2583" s="47" t="str">
        <f t="shared" si="40"/>
        <v>0</v>
      </c>
      <c r="H2583" s="53">
        <f>VLOOKUP(Cust_Ref,customerType,2,TRUE)</f>
        <v>44053</v>
      </c>
    </row>
    <row r="2584" spans="1:8" x14ac:dyDescent="0.25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  <c r="G2584" s="47" t="str">
        <f t="shared" si="40"/>
        <v>0</v>
      </c>
      <c r="H2584" s="53">
        <f>VLOOKUP(Cust_Ref,customerType,2,TRUE)</f>
        <v>44053</v>
      </c>
    </row>
    <row r="2585" spans="1:8" x14ac:dyDescent="0.25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  <c r="G2585" s="47" t="str">
        <f t="shared" si="40"/>
        <v>4222</v>
      </c>
      <c r="H2585" s="53">
        <f>VLOOKUP(Cust_Ref,customerType,2,TRUE)</f>
        <v>44089</v>
      </c>
    </row>
    <row r="2586" spans="1:8" x14ac:dyDescent="0.25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  <c r="G2586" s="47" t="str">
        <f t="shared" si="40"/>
        <v>995</v>
      </c>
      <c r="H2586" s="53">
        <f>VLOOKUP(Cust_Ref,customerType,2,TRUE)</f>
        <v>44089</v>
      </c>
    </row>
    <row r="2587" spans="1:8" x14ac:dyDescent="0.25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  <c r="G2587" s="47" t="str">
        <f t="shared" si="40"/>
        <v>0</v>
      </c>
      <c r="H2587" s="53">
        <f>VLOOKUP(Cust_Ref,customerType,2,TRUE)</f>
        <v>44089</v>
      </c>
    </row>
    <row r="2588" spans="1:8" x14ac:dyDescent="0.25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  <c r="G2588" s="47" t="str">
        <f t="shared" si="40"/>
        <v>443.1</v>
      </c>
      <c r="H2588" s="53">
        <f>VLOOKUP(Cust_Ref,customerType,2,TRUE)</f>
        <v>44053</v>
      </c>
    </row>
    <row r="2589" spans="1:8" x14ac:dyDescent="0.25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  <c r="G2589" s="47" t="str">
        <f t="shared" si="40"/>
        <v>0</v>
      </c>
      <c r="H2589" s="53">
        <f>VLOOKUP(Cust_Ref,customerType,2,TRUE)</f>
        <v>44053</v>
      </c>
    </row>
    <row r="2590" spans="1:8" x14ac:dyDescent="0.25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  <c r="G2590" s="47" t="str">
        <f t="shared" si="40"/>
        <v>0</v>
      </c>
      <c r="H2590" s="53">
        <f>VLOOKUP(Cust_Ref,customerType,2,TRUE)</f>
        <v>44053</v>
      </c>
    </row>
    <row r="2591" spans="1:8" x14ac:dyDescent="0.25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  <c r="G2591" s="47" t="str">
        <f t="shared" si="40"/>
        <v>227.3</v>
      </c>
      <c r="H2591" s="53">
        <f>VLOOKUP(Cust_Ref,customerType,2,TRUE)</f>
        <v>44053</v>
      </c>
    </row>
    <row r="2592" spans="1:8" x14ac:dyDescent="0.25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  <c r="G2592" s="47" t="str">
        <f t="shared" si="40"/>
        <v>0</v>
      </c>
      <c r="H2592" s="53">
        <f>VLOOKUP(Cust_Ref,customerType,2,TRUE)</f>
        <v>44053</v>
      </c>
    </row>
    <row r="2593" spans="1:8" x14ac:dyDescent="0.25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  <c r="G2593" s="47" t="str">
        <f t="shared" si="40"/>
        <v>0</v>
      </c>
      <c r="H2593" s="53">
        <f>VLOOKUP(Cust_Ref,customerType,2,TRUE)</f>
        <v>44053</v>
      </c>
    </row>
    <row r="2594" spans="1:8" x14ac:dyDescent="0.25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  <c r="G2594" s="47" t="str">
        <f t="shared" si="40"/>
        <v>5606.3</v>
      </c>
      <c r="H2594" s="53">
        <f>VLOOKUP(Cust_Ref,customerType,2,TRUE)</f>
        <v>44053</v>
      </c>
    </row>
    <row r="2595" spans="1:8" x14ac:dyDescent="0.25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  <c r="G2595" s="47" t="str">
        <f t="shared" si="40"/>
        <v>262</v>
      </c>
      <c r="H2595" s="53">
        <f>VLOOKUP(Cust_Ref,customerType,2,TRUE)</f>
        <v>44053</v>
      </c>
    </row>
    <row r="2596" spans="1:8" x14ac:dyDescent="0.25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  <c r="G2596" s="47" t="str">
        <f t="shared" si="40"/>
        <v>0</v>
      </c>
      <c r="H2596" s="53">
        <f>VLOOKUP(Cust_Ref,customerType,2,TRUE)</f>
        <v>44053</v>
      </c>
    </row>
    <row r="2597" spans="1:8" x14ac:dyDescent="0.25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  <c r="G2597" s="47" t="str">
        <f t="shared" si="40"/>
        <v>3668</v>
      </c>
      <c r="H2597" s="53">
        <f>VLOOKUP(Cust_Ref,customerType,2,TRUE)</f>
        <v>44053</v>
      </c>
    </row>
    <row r="2598" spans="1:8" x14ac:dyDescent="0.25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  <c r="G2598" s="47" t="str">
        <f t="shared" si="40"/>
        <v>0</v>
      </c>
      <c r="H2598" s="53">
        <f>VLOOKUP(Cust_Ref,customerType,2,TRUE)</f>
        <v>44053</v>
      </c>
    </row>
    <row r="2599" spans="1:8" x14ac:dyDescent="0.25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  <c r="G2599" s="47" t="str">
        <f t="shared" si="40"/>
        <v>0</v>
      </c>
      <c r="H2599" s="53">
        <f>VLOOKUP(Cust_Ref,customerType,2,TRUE)</f>
        <v>44053</v>
      </c>
    </row>
    <row r="2600" spans="1:8" x14ac:dyDescent="0.25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  <c r="G2600" s="47" t="str">
        <f t="shared" si="40"/>
        <v>4750</v>
      </c>
      <c r="H2600" s="53">
        <f>VLOOKUP(Cust_Ref,customerType,2,TRUE)</f>
        <v>44053</v>
      </c>
    </row>
    <row r="2601" spans="1:8" x14ac:dyDescent="0.25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  <c r="G2601" s="47" t="str">
        <f t="shared" si="40"/>
        <v>1764</v>
      </c>
      <c r="H2601" s="53">
        <f>VLOOKUP(Cust_Ref,customerType,2,TRUE)</f>
        <v>44053</v>
      </c>
    </row>
    <row r="2602" spans="1:8" x14ac:dyDescent="0.25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  <c r="G2602" s="47" t="str">
        <f t="shared" si="40"/>
        <v>0</v>
      </c>
      <c r="H2602" s="53">
        <f>VLOOKUP(Cust_Ref,customerType,2,TRUE)</f>
        <v>44053</v>
      </c>
    </row>
    <row r="2603" spans="1:8" x14ac:dyDescent="0.25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  <c r="G2603" s="47" t="str">
        <f t="shared" si="40"/>
        <v>4335</v>
      </c>
      <c r="H2603" s="53">
        <f>VLOOKUP(Cust_Ref,customerType,2,TRUE)</f>
        <v>44089</v>
      </c>
    </row>
    <row r="2604" spans="1:8" x14ac:dyDescent="0.25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  <c r="G2604" s="47" t="str">
        <f t="shared" si="40"/>
        <v>0</v>
      </c>
      <c r="H2604" s="53">
        <f>VLOOKUP(Cust_Ref,customerType,2,TRUE)</f>
        <v>44089</v>
      </c>
    </row>
    <row r="2605" spans="1:8" x14ac:dyDescent="0.25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  <c r="G2605" s="47" t="str">
        <f t="shared" si="40"/>
        <v>0</v>
      </c>
      <c r="H2605" s="53">
        <f>VLOOKUP(Cust_Ref,customerType,2,TRUE)</f>
        <v>44089</v>
      </c>
    </row>
    <row r="2606" spans="1:8" x14ac:dyDescent="0.25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  <c r="G2606" s="47" t="str">
        <f t="shared" si="40"/>
        <v>1500</v>
      </c>
      <c r="H2606" s="53">
        <f>VLOOKUP(Cust_Ref,customerType,2,TRUE)</f>
        <v>44063</v>
      </c>
    </row>
    <row r="2607" spans="1:8" x14ac:dyDescent="0.25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  <c r="G2607" s="47" t="str">
        <f t="shared" si="40"/>
        <v>0</v>
      </c>
      <c r="H2607" s="53">
        <f>VLOOKUP(Cust_Ref,customerType,2,TRUE)</f>
        <v>44063</v>
      </c>
    </row>
    <row r="2608" spans="1:8" x14ac:dyDescent="0.25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  <c r="G2608" s="47" t="str">
        <f t="shared" si="40"/>
        <v>0</v>
      </c>
      <c r="H2608" s="53">
        <f>VLOOKUP(Cust_Ref,customerType,2,TRUE)</f>
        <v>44063</v>
      </c>
    </row>
    <row r="2609" spans="1:8" x14ac:dyDescent="0.25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  <c r="G2609" s="47" t="str">
        <f t="shared" si="40"/>
        <v>4030</v>
      </c>
      <c r="H2609" s="53">
        <f>VLOOKUP(Cust_Ref,customerType,2,TRUE)</f>
        <v>44053</v>
      </c>
    </row>
    <row r="2610" spans="1:8" x14ac:dyDescent="0.25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  <c r="G2610" s="47" t="str">
        <f t="shared" si="40"/>
        <v>1094</v>
      </c>
      <c r="H2610" s="53">
        <f>VLOOKUP(Cust_Ref,customerType,2,TRUE)</f>
        <v>44053</v>
      </c>
    </row>
    <row r="2611" spans="1:8" x14ac:dyDescent="0.25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  <c r="G2611" s="47" t="str">
        <f t="shared" si="40"/>
        <v>0</v>
      </c>
      <c r="H2611" s="53">
        <f>VLOOKUP(Cust_Ref,customerType,2,TRUE)</f>
        <v>44053</v>
      </c>
    </row>
    <row r="2612" spans="1:8" x14ac:dyDescent="0.25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  <c r="G2612" s="47" t="str">
        <f t="shared" si="40"/>
        <v>5228</v>
      </c>
      <c r="H2612" s="53">
        <f>VLOOKUP(Cust_Ref,customerType,2,TRUE)</f>
        <v>44053</v>
      </c>
    </row>
    <row r="2613" spans="1:8" x14ac:dyDescent="0.25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  <c r="G2613" s="47" t="str">
        <f t="shared" si="40"/>
        <v>153</v>
      </c>
      <c r="H2613" s="53">
        <f>VLOOKUP(Cust_Ref,customerType,2,TRUE)</f>
        <v>44053</v>
      </c>
    </row>
    <row r="2614" spans="1:8" x14ac:dyDescent="0.25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  <c r="G2614" s="47" t="str">
        <f t="shared" si="40"/>
        <v>0</v>
      </c>
      <c r="H2614" s="53">
        <f>VLOOKUP(Cust_Ref,customerType,2,TRUE)</f>
        <v>44053</v>
      </c>
    </row>
    <row r="2615" spans="1:8" x14ac:dyDescent="0.25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  <c r="G2615" s="47" t="str">
        <f t="shared" si="40"/>
        <v>4675</v>
      </c>
      <c r="H2615" s="53">
        <f>VLOOKUP(Cust_Ref,customerType,2,TRUE)</f>
        <v>44053</v>
      </c>
    </row>
    <row r="2616" spans="1:8" x14ac:dyDescent="0.25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  <c r="G2616" s="47" t="str">
        <f t="shared" si="40"/>
        <v>0</v>
      </c>
      <c r="H2616" s="53">
        <f>VLOOKUP(Cust_Ref,customerType,2,TRUE)</f>
        <v>44053</v>
      </c>
    </row>
    <row r="2617" spans="1:8" x14ac:dyDescent="0.25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  <c r="G2617" s="47" t="str">
        <f t="shared" si="40"/>
        <v>0</v>
      </c>
      <c r="H2617" s="53">
        <f>VLOOKUP(Cust_Ref,customerType,2,TRUE)</f>
        <v>44053</v>
      </c>
    </row>
    <row r="2618" spans="1:8" x14ac:dyDescent="0.25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  <c r="G2618" s="47" t="str">
        <f t="shared" si="40"/>
        <v>1654.5</v>
      </c>
      <c r="H2618" s="53">
        <f>VLOOKUP(Cust_Ref,customerType,2,TRUE)</f>
        <v>44053</v>
      </c>
    </row>
    <row r="2619" spans="1:8" x14ac:dyDescent="0.25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  <c r="G2619" s="47" t="str">
        <f t="shared" si="40"/>
        <v>0</v>
      </c>
      <c r="H2619" s="53">
        <f>VLOOKUP(Cust_Ref,customerType,2,TRUE)</f>
        <v>44053</v>
      </c>
    </row>
    <row r="2620" spans="1:8" x14ac:dyDescent="0.25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  <c r="G2620" s="47" t="str">
        <f t="shared" si="40"/>
        <v>0</v>
      </c>
      <c r="H2620" s="53">
        <f>VLOOKUP(Cust_Ref,customerType,2,TRUE)</f>
        <v>44053</v>
      </c>
    </row>
    <row r="2621" spans="1:8" x14ac:dyDescent="0.25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  <c r="G2621" s="47" t="str">
        <f t="shared" si="40"/>
        <v>729.95</v>
      </c>
      <c r="H2621" s="53">
        <f>VLOOKUP(Cust_Ref,customerType,2,TRUE)</f>
        <v>44053</v>
      </c>
    </row>
    <row r="2622" spans="1:8" x14ac:dyDescent="0.25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  <c r="G2622" s="47" t="str">
        <f t="shared" si="40"/>
        <v>0</v>
      </c>
      <c r="H2622" s="53">
        <f>VLOOKUP(Cust_Ref,customerType,2,TRUE)</f>
        <v>44053</v>
      </c>
    </row>
    <row r="2623" spans="1:8" x14ac:dyDescent="0.25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  <c r="G2623" s="47" t="str">
        <f t="shared" si="40"/>
        <v>0</v>
      </c>
      <c r="H2623" s="53">
        <f>VLOOKUP(Cust_Ref,customerType,2,TRUE)</f>
        <v>44053</v>
      </c>
    </row>
    <row r="2624" spans="1:8" x14ac:dyDescent="0.25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  <c r="G2624" s="47" t="str">
        <f t="shared" si="40"/>
        <v>5042.49</v>
      </c>
      <c r="H2624" s="53">
        <f>VLOOKUP(Cust_Ref,customerType,2,TRUE)</f>
        <v>44053</v>
      </c>
    </row>
    <row r="2625" spans="1:8" x14ac:dyDescent="0.25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  <c r="G2625" s="47" t="str">
        <f t="shared" si="40"/>
        <v>0</v>
      </c>
      <c r="H2625" s="53">
        <f>VLOOKUP(Cust_Ref,customerType,2,TRUE)</f>
        <v>44053</v>
      </c>
    </row>
    <row r="2626" spans="1:8" x14ac:dyDescent="0.25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  <c r="G2626" s="47" t="str">
        <f t="shared" si="40"/>
        <v>0</v>
      </c>
      <c r="H2626" s="53">
        <f>VLOOKUP(Cust_Ref,customerType,2,TRUE)</f>
        <v>44053</v>
      </c>
    </row>
    <row r="2627" spans="1:8" x14ac:dyDescent="0.25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  <c r="G2627" s="47" t="str">
        <f t="shared" ref="G2627:G2690" si="41">TRIM(VALUE(F2627))</f>
        <v>225.85</v>
      </c>
      <c r="H2627" s="53">
        <f>VLOOKUP(Cust_Ref,customerType,2,TRUE)</f>
        <v>44053</v>
      </c>
    </row>
    <row r="2628" spans="1:8" x14ac:dyDescent="0.25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  <c r="G2628" s="47" t="str">
        <f t="shared" si="41"/>
        <v>0</v>
      </c>
      <c r="H2628" s="53">
        <f>VLOOKUP(Cust_Ref,customerType,2,TRUE)</f>
        <v>44053</v>
      </c>
    </row>
    <row r="2629" spans="1:8" x14ac:dyDescent="0.25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  <c r="G2629" s="47" t="str">
        <f t="shared" si="41"/>
        <v>0</v>
      </c>
      <c r="H2629" s="53">
        <f>VLOOKUP(Cust_Ref,customerType,2,TRUE)</f>
        <v>44053</v>
      </c>
    </row>
    <row r="2630" spans="1:8" x14ac:dyDescent="0.25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  <c r="G2630" s="47" t="str">
        <f t="shared" si="41"/>
        <v>4580</v>
      </c>
      <c r="H2630" s="53">
        <f>VLOOKUP(Cust_Ref,customerType,2,TRUE)</f>
        <v>44089</v>
      </c>
    </row>
    <row r="2631" spans="1:8" x14ac:dyDescent="0.25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  <c r="G2631" s="47" t="str">
        <f t="shared" si="41"/>
        <v>2560</v>
      </c>
      <c r="H2631" s="53">
        <f>VLOOKUP(Cust_Ref,customerType,2,TRUE)</f>
        <v>44089</v>
      </c>
    </row>
    <row r="2632" spans="1:8" x14ac:dyDescent="0.25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  <c r="G2632" s="47" t="str">
        <f t="shared" si="41"/>
        <v>0</v>
      </c>
      <c r="H2632" s="53">
        <f>VLOOKUP(Cust_Ref,customerType,2,TRUE)</f>
        <v>44089</v>
      </c>
    </row>
    <row r="2633" spans="1:8" x14ac:dyDescent="0.25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  <c r="G2633" s="47" t="str">
        <f t="shared" si="41"/>
        <v>4708</v>
      </c>
      <c r="H2633" s="53">
        <f>VLOOKUP(Cust_Ref,customerType,2,TRUE)</f>
        <v>44053</v>
      </c>
    </row>
    <row r="2634" spans="1:8" x14ac:dyDescent="0.25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  <c r="G2634" s="47" t="str">
        <f t="shared" si="41"/>
        <v>0</v>
      </c>
      <c r="H2634" s="53">
        <f>VLOOKUP(Cust_Ref,customerType,2,TRUE)</f>
        <v>44053</v>
      </c>
    </row>
    <row r="2635" spans="1:8" x14ac:dyDescent="0.25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  <c r="G2635" s="47" t="str">
        <f t="shared" si="41"/>
        <v>0</v>
      </c>
      <c r="H2635" s="53">
        <f>VLOOKUP(Cust_Ref,customerType,2,TRUE)</f>
        <v>44053</v>
      </c>
    </row>
    <row r="2636" spans="1:8" x14ac:dyDescent="0.25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  <c r="G2636" s="47" t="str">
        <f t="shared" si="41"/>
        <v>4898.92</v>
      </c>
      <c r="H2636" s="53">
        <f>VLOOKUP(Cust_Ref,customerType,2,TRUE)</f>
        <v>44089</v>
      </c>
    </row>
    <row r="2637" spans="1:8" x14ac:dyDescent="0.25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  <c r="G2637" s="47" t="str">
        <f t="shared" si="41"/>
        <v>1161</v>
      </c>
      <c r="H2637" s="53">
        <f>VLOOKUP(Cust_Ref,customerType,2,TRUE)</f>
        <v>44089</v>
      </c>
    </row>
    <row r="2638" spans="1:8" x14ac:dyDescent="0.25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  <c r="G2638" s="47" t="str">
        <f t="shared" si="41"/>
        <v>0</v>
      </c>
      <c r="H2638" s="53">
        <f>VLOOKUP(Cust_Ref,customerType,2,TRUE)</f>
        <v>44089</v>
      </c>
    </row>
    <row r="2639" spans="1:8" x14ac:dyDescent="0.25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  <c r="G2639" s="47" t="str">
        <f t="shared" si="41"/>
        <v>10127</v>
      </c>
      <c r="H2639" s="53">
        <f>VLOOKUP(Cust_Ref,customerType,2,TRUE)</f>
        <v>44053</v>
      </c>
    </row>
    <row r="2640" spans="1:8" x14ac:dyDescent="0.25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  <c r="G2640" s="47" t="str">
        <f t="shared" si="41"/>
        <v>301</v>
      </c>
      <c r="H2640" s="53">
        <f>VLOOKUP(Cust_Ref,customerType,2,TRUE)</f>
        <v>44053</v>
      </c>
    </row>
    <row r="2641" spans="1:8" x14ac:dyDescent="0.25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  <c r="G2641" s="47" t="str">
        <f t="shared" si="41"/>
        <v>0</v>
      </c>
      <c r="H2641" s="53">
        <f>VLOOKUP(Cust_Ref,customerType,2,TRUE)</f>
        <v>44053</v>
      </c>
    </row>
    <row r="2642" spans="1:8" x14ac:dyDescent="0.25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  <c r="G2642" s="47" t="str">
        <f t="shared" si="41"/>
        <v>1351.95</v>
      </c>
      <c r="H2642" s="53">
        <f>VLOOKUP(Cust_Ref,customerType,2,TRUE)</f>
        <v>44053</v>
      </c>
    </row>
    <row r="2643" spans="1:8" x14ac:dyDescent="0.25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  <c r="G2643" s="47" t="str">
        <f t="shared" si="41"/>
        <v>0</v>
      </c>
      <c r="H2643" s="53">
        <f>VLOOKUP(Cust_Ref,customerType,2,TRUE)</f>
        <v>44053</v>
      </c>
    </row>
    <row r="2644" spans="1:8" x14ac:dyDescent="0.25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  <c r="G2644" s="47" t="str">
        <f t="shared" si="41"/>
        <v>0</v>
      </c>
      <c r="H2644" s="53">
        <f>VLOOKUP(Cust_Ref,customerType,2,TRUE)</f>
        <v>44053</v>
      </c>
    </row>
    <row r="2645" spans="1:8" x14ac:dyDescent="0.25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  <c r="G2645" s="47" t="str">
        <f t="shared" si="41"/>
        <v>1485.65</v>
      </c>
      <c r="H2645" s="53">
        <f>VLOOKUP(Cust_Ref,customerType,2,TRUE)</f>
        <v>44053</v>
      </c>
    </row>
    <row r="2646" spans="1:8" x14ac:dyDescent="0.25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  <c r="G2646" s="47" t="str">
        <f t="shared" si="41"/>
        <v>0</v>
      </c>
      <c r="H2646" s="53">
        <f>VLOOKUP(Cust_Ref,customerType,2,TRUE)</f>
        <v>44053</v>
      </c>
    </row>
    <row r="2647" spans="1:8" x14ac:dyDescent="0.25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  <c r="G2647" s="47" t="str">
        <f t="shared" si="41"/>
        <v>0</v>
      </c>
      <c r="H2647" s="53">
        <f>VLOOKUP(Cust_Ref,customerType,2,TRUE)</f>
        <v>44053</v>
      </c>
    </row>
    <row r="2648" spans="1:8" x14ac:dyDescent="0.25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  <c r="G2648" s="47" t="str">
        <f t="shared" si="41"/>
        <v>12403.46</v>
      </c>
      <c r="H2648" s="53">
        <f>VLOOKUP(Cust_Ref,customerType,2,TRUE)</f>
        <v>44053</v>
      </c>
    </row>
    <row r="2649" spans="1:8" x14ac:dyDescent="0.25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  <c r="G2649" s="47" t="str">
        <f t="shared" si="41"/>
        <v>0</v>
      </c>
      <c r="H2649" s="53">
        <f>VLOOKUP(Cust_Ref,customerType,2,TRUE)</f>
        <v>44053</v>
      </c>
    </row>
    <row r="2650" spans="1:8" x14ac:dyDescent="0.25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  <c r="G2650" s="47" t="str">
        <f t="shared" si="41"/>
        <v>0</v>
      </c>
      <c r="H2650" s="53">
        <f>VLOOKUP(Cust_Ref,customerType,2,TRUE)</f>
        <v>44053</v>
      </c>
    </row>
    <row r="2651" spans="1:8" x14ac:dyDescent="0.25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  <c r="G2651" s="47" t="str">
        <f t="shared" si="41"/>
        <v>6152.23</v>
      </c>
      <c r="H2651" s="53">
        <f>VLOOKUP(Cust_Ref,customerType,2,TRUE)</f>
        <v>44053</v>
      </c>
    </row>
    <row r="2652" spans="1:8" x14ac:dyDescent="0.25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  <c r="G2652" s="47" t="str">
        <f t="shared" si="41"/>
        <v>2298</v>
      </c>
      <c r="H2652" s="53">
        <f>VLOOKUP(Cust_Ref,customerType,2,TRUE)</f>
        <v>44053</v>
      </c>
    </row>
    <row r="2653" spans="1:8" x14ac:dyDescent="0.25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  <c r="G2653" s="47" t="str">
        <f t="shared" si="41"/>
        <v>0</v>
      </c>
      <c r="H2653" s="53">
        <f>VLOOKUP(Cust_Ref,customerType,2,TRUE)</f>
        <v>44053</v>
      </c>
    </row>
    <row r="2654" spans="1:8" x14ac:dyDescent="0.25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  <c r="G2654" s="47" t="str">
        <f t="shared" si="41"/>
        <v>4030</v>
      </c>
      <c r="H2654" s="53">
        <f>VLOOKUP(Cust_Ref,customerType,2,TRUE)</f>
        <v>44053</v>
      </c>
    </row>
    <row r="2655" spans="1:8" x14ac:dyDescent="0.25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  <c r="G2655" s="47" t="str">
        <f t="shared" si="41"/>
        <v>0</v>
      </c>
      <c r="H2655" s="53">
        <f>VLOOKUP(Cust_Ref,customerType,2,TRUE)</f>
        <v>44053</v>
      </c>
    </row>
    <row r="2656" spans="1:8" x14ac:dyDescent="0.25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  <c r="G2656" s="47" t="str">
        <f t="shared" si="41"/>
        <v>0</v>
      </c>
      <c r="H2656" s="53">
        <f>VLOOKUP(Cust_Ref,customerType,2,TRUE)</f>
        <v>44053</v>
      </c>
    </row>
    <row r="2657" spans="1:8" x14ac:dyDescent="0.25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  <c r="G2657" s="47" t="str">
        <f t="shared" si="41"/>
        <v>478</v>
      </c>
      <c r="H2657" s="53">
        <f>VLOOKUP(Cust_Ref,customerType,2,TRUE)</f>
        <v>44053</v>
      </c>
    </row>
    <row r="2658" spans="1:8" x14ac:dyDescent="0.25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  <c r="G2658" s="47" t="str">
        <f t="shared" si="41"/>
        <v>0</v>
      </c>
      <c r="H2658" s="53">
        <f>VLOOKUP(Cust_Ref,customerType,2,TRUE)</f>
        <v>44053</v>
      </c>
    </row>
    <row r="2659" spans="1:8" x14ac:dyDescent="0.25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  <c r="G2659" s="47" t="str">
        <f t="shared" si="41"/>
        <v>0</v>
      </c>
      <c r="H2659" s="53">
        <f>VLOOKUP(Cust_Ref,customerType,2,TRUE)</f>
        <v>44053</v>
      </c>
    </row>
    <row r="2660" spans="1:8" x14ac:dyDescent="0.25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  <c r="G2660" s="47" t="str">
        <f t="shared" si="41"/>
        <v>5087</v>
      </c>
      <c r="H2660" s="53">
        <f>VLOOKUP(Cust_Ref,customerType,2,TRUE)</f>
        <v>44053</v>
      </c>
    </row>
    <row r="2661" spans="1:8" x14ac:dyDescent="0.25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  <c r="G2661" s="47" t="str">
        <f t="shared" si="41"/>
        <v>1387</v>
      </c>
      <c r="H2661" s="53">
        <f>VLOOKUP(Cust_Ref,customerType,2,TRUE)</f>
        <v>44053</v>
      </c>
    </row>
    <row r="2662" spans="1:8" x14ac:dyDescent="0.25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  <c r="G2662" s="47" t="str">
        <f t="shared" si="41"/>
        <v>0</v>
      </c>
      <c r="H2662" s="53">
        <f>VLOOKUP(Cust_Ref,customerType,2,TRUE)</f>
        <v>44053</v>
      </c>
    </row>
    <row r="2663" spans="1:8" x14ac:dyDescent="0.25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  <c r="G2663" s="47" t="str">
        <f t="shared" si="41"/>
        <v>5203</v>
      </c>
      <c r="H2663" s="53">
        <f>VLOOKUP(Cust_Ref,customerType,2,TRUE)</f>
        <v>44053</v>
      </c>
    </row>
    <row r="2664" spans="1:8" x14ac:dyDescent="0.25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  <c r="G2664" s="47" t="str">
        <f t="shared" si="41"/>
        <v>687</v>
      </c>
      <c r="H2664" s="53">
        <f>VLOOKUP(Cust_Ref,customerType,2,TRUE)</f>
        <v>44053</v>
      </c>
    </row>
    <row r="2665" spans="1:8" x14ac:dyDescent="0.25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  <c r="G2665" s="47" t="str">
        <f t="shared" si="41"/>
        <v>0</v>
      </c>
      <c r="H2665" s="53">
        <f>VLOOKUP(Cust_Ref,customerType,2,TRUE)</f>
        <v>44053</v>
      </c>
    </row>
    <row r="2666" spans="1:8" x14ac:dyDescent="0.25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  <c r="G2666" s="47" t="str">
        <f t="shared" si="41"/>
        <v>1686</v>
      </c>
      <c r="H2666" s="53">
        <f>VLOOKUP(Cust_Ref,customerType,2,TRUE)</f>
        <v>44053</v>
      </c>
    </row>
    <row r="2667" spans="1:8" x14ac:dyDescent="0.25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  <c r="G2667" s="47" t="str">
        <f t="shared" si="41"/>
        <v>0</v>
      </c>
      <c r="H2667" s="53">
        <f>VLOOKUP(Cust_Ref,customerType,2,TRUE)</f>
        <v>44053</v>
      </c>
    </row>
    <row r="2668" spans="1:8" x14ac:dyDescent="0.25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  <c r="G2668" s="47" t="str">
        <f t="shared" si="41"/>
        <v>0</v>
      </c>
      <c r="H2668" s="53">
        <f>VLOOKUP(Cust_Ref,customerType,2,TRUE)</f>
        <v>44053</v>
      </c>
    </row>
    <row r="2669" spans="1:8" x14ac:dyDescent="0.25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  <c r="G2669" s="47" t="str">
        <f t="shared" si="41"/>
        <v>808</v>
      </c>
      <c r="H2669" s="53">
        <f>VLOOKUP(Cust_Ref,customerType,2,TRUE)</f>
        <v>44053</v>
      </c>
    </row>
    <row r="2670" spans="1:8" x14ac:dyDescent="0.25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  <c r="G2670" s="47" t="str">
        <f t="shared" si="41"/>
        <v>0</v>
      </c>
      <c r="H2670" s="53">
        <f>VLOOKUP(Cust_Ref,customerType,2,TRUE)</f>
        <v>44053</v>
      </c>
    </row>
    <row r="2671" spans="1:8" x14ac:dyDescent="0.25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  <c r="G2671" s="47" t="str">
        <f t="shared" si="41"/>
        <v>0</v>
      </c>
      <c r="H2671" s="53">
        <f>VLOOKUP(Cust_Ref,customerType,2,TRUE)</f>
        <v>44053</v>
      </c>
    </row>
    <row r="2672" spans="1:8" x14ac:dyDescent="0.25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  <c r="G2672" s="47" t="str">
        <f t="shared" si="41"/>
        <v>1738.6</v>
      </c>
      <c r="H2672" s="53">
        <f>VLOOKUP(Cust_Ref,customerType,2,TRUE)</f>
        <v>44053</v>
      </c>
    </row>
    <row r="2673" spans="1:8" x14ac:dyDescent="0.25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  <c r="G2673" s="47" t="str">
        <f t="shared" si="41"/>
        <v>0</v>
      </c>
      <c r="H2673" s="53">
        <f>VLOOKUP(Cust_Ref,customerType,2,TRUE)</f>
        <v>44053</v>
      </c>
    </row>
    <row r="2674" spans="1:8" x14ac:dyDescent="0.25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  <c r="G2674" s="47" t="str">
        <f t="shared" si="41"/>
        <v>0</v>
      </c>
      <c r="H2674" s="53">
        <f>VLOOKUP(Cust_Ref,customerType,2,TRUE)</f>
        <v>44053</v>
      </c>
    </row>
    <row r="2675" spans="1:8" x14ac:dyDescent="0.25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  <c r="G2675" s="47" t="str">
        <f t="shared" si="41"/>
        <v>5203</v>
      </c>
      <c r="H2675" s="53">
        <f>VLOOKUP(Cust_Ref,customerType,2,TRUE)</f>
        <v>44053</v>
      </c>
    </row>
    <row r="2676" spans="1:8" x14ac:dyDescent="0.25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  <c r="G2676" s="47" t="str">
        <f t="shared" si="41"/>
        <v>2307</v>
      </c>
      <c r="H2676" s="53">
        <f>VLOOKUP(Cust_Ref,customerType,2,TRUE)</f>
        <v>44053</v>
      </c>
    </row>
    <row r="2677" spans="1:8" x14ac:dyDescent="0.25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  <c r="G2677" s="47" t="str">
        <f t="shared" si="41"/>
        <v>0</v>
      </c>
      <c r="H2677" s="53">
        <f>VLOOKUP(Cust_Ref,customerType,2,TRUE)</f>
        <v>44053</v>
      </c>
    </row>
    <row r="2678" spans="1:8" x14ac:dyDescent="0.25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  <c r="G2678" s="47" t="str">
        <f t="shared" si="41"/>
        <v>1559.1</v>
      </c>
      <c r="H2678" s="53">
        <f>VLOOKUP(Cust_Ref,customerType,2,TRUE)</f>
        <v>44053</v>
      </c>
    </row>
    <row r="2679" spans="1:8" x14ac:dyDescent="0.25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  <c r="G2679" s="47" t="str">
        <f t="shared" si="41"/>
        <v>0</v>
      </c>
      <c r="H2679" s="53">
        <f>VLOOKUP(Cust_Ref,customerType,2,TRUE)</f>
        <v>44053</v>
      </c>
    </row>
    <row r="2680" spans="1:8" x14ac:dyDescent="0.25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  <c r="G2680" s="47" t="str">
        <f t="shared" si="41"/>
        <v>0</v>
      </c>
      <c r="H2680" s="53">
        <f>VLOOKUP(Cust_Ref,customerType,2,TRUE)</f>
        <v>44053</v>
      </c>
    </row>
    <row r="2681" spans="1:8" x14ac:dyDescent="0.25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  <c r="G2681" s="47" t="str">
        <f t="shared" si="41"/>
        <v>3215.3</v>
      </c>
      <c r="H2681" s="53">
        <f>VLOOKUP(Cust_Ref,customerType,2,TRUE)</f>
        <v>44053</v>
      </c>
    </row>
    <row r="2682" spans="1:8" x14ac:dyDescent="0.25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  <c r="G2682" s="47" t="str">
        <f t="shared" si="41"/>
        <v>1501</v>
      </c>
      <c r="H2682" s="53">
        <f>VLOOKUP(Cust_Ref,customerType,2,TRUE)</f>
        <v>44053</v>
      </c>
    </row>
    <row r="2683" spans="1:8" x14ac:dyDescent="0.25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  <c r="G2683" s="47" t="str">
        <f t="shared" si="41"/>
        <v>0</v>
      </c>
      <c r="H2683" s="53">
        <f>VLOOKUP(Cust_Ref,customerType,2,TRUE)</f>
        <v>44053</v>
      </c>
    </row>
    <row r="2684" spans="1:8" x14ac:dyDescent="0.25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  <c r="G2684" s="47" t="str">
        <f t="shared" si="41"/>
        <v>5426.93</v>
      </c>
      <c r="H2684" s="53">
        <f>VLOOKUP(Cust_Ref,customerType,2,TRUE)</f>
        <v>44053</v>
      </c>
    </row>
    <row r="2685" spans="1:8" x14ac:dyDescent="0.25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  <c r="G2685" s="47" t="str">
        <f t="shared" si="41"/>
        <v>866</v>
      </c>
      <c r="H2685" s="53">
        <f>VLOOKUP(Cust_Ref,customerType,2,TRUE)</f>
        <v>44053</v>
      </c>
    </row>
    <row r="2686" spans="1:8" x14ac:dyDescent="0.25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  <c r="G2686" s="47" t="str">
        <f t="shared" si="41"/>
        <v>0</v>
      </c>
      <c r="H2686" s="53">
        <f>VLOOKUP(Cust_Ref,customerType,2,TRUE)</f>
        <v>44053</v>
      </c>
    </row>
    <row r="2687" spans="1:8" x14ac:dyDescent="0.25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  <c r="G2687" s="47" t="str">
        <f t="shared" si="41"/>
        <v>1186.65</v>
      </c>
      <c r="H2687" s="53">
        <f>VLOOKUP(Cust_Ref,customerType,2,TRUE)</f>
        <v>44053</v>
      </c>
    </row>
    <row r="2688" spans="1:8" x14ac:dyDescent="0.25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  <c r="G2688" s="47" t="str">
        <f t="shared" si="41"/>
        <v>0</v>
      </c>
      <c r="H2688" s="53">
        <f>VLOOKUP(Cust_Ref,customerType,2,TRUE)</f>
        <v>44053</v>
      </c>
    </row>
    <row r="2689" spans="1:8" x14ac:dyDescent="0.25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  <c r="G2689" s="47" t="str">
        <f t="shared" si="41"/>
        <v>0</v>
      </c>
      <c r="H2689" s="53">
        <f>VLOOKUP(Cust_Ref,customerType,2,TRUE)</f>
        <v>44053</v>
      </c>
    </row>
    <row r="2690" spans="1:8" x14ac:dyDescent="0.25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  <c r="G2690" s="47" t="str">
        <f t="shared" si="41"/>
        <v>8166.88</v>
      </c>
      <c r="H2690" s="53">
        <f>VLOOKUP(Cust_Ref,customerType,2,TRUE)</f>
        <v>44053</v>
      </c>
    </row>
    <row r="2691" spans="1:8" x14ac:dyDescent="0.25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  <c r="G2691" s="47" t="str">
        <f t="shared" ref="G2691:G2754" si="42">TRIM(VALUE(F2691))</f>
        <v>253</v>
      </c>
      <c r="H2691" s="53">
        <f>VLOOKUP(Cust_Ref,customerType,2,TRUE)</f>
        <v>44053</v>
      </c>
    </row>
    <row r="2692" spans="1:8" x14ac:dyDescent="0.25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  <c r="G2692" s="47" t="str">
        <f t="shared" si="42"/>
        <v>0</v>
      </c>
      <c r="H2692" s="53">
        <f>VLOOKUP(Cust_Ref,customerType,2,TRUE)</f>
        <v>44053</v>
      </c>
    </row>
    <row r="2693" spans="1:8" x14ac:dyDescent="0.25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  <c r="G2693" s="47" t="str">
        <f t="shared" si="42"/>
        <v>4231.9</v>
      </c>
      <c r="H2693" s="53">
        <f>VLOOKUP(Cust_Ref,customerType,2,TRUE)</f>
        <v>44060</v>
      </c>
    </row>
    <row r="2694" spans="1:8" x14ac:dyDescent="0.25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  <c r="G2694" s="47" t="str">
        <f t="shared" si="42"/>
        <v>183</v>
      </c>
      <c r="H2694" s="53">
        <f>VLOOKUP(Cust_Ref,customerType,2,TRUE)</f>
        <v>44060</v>
      </c>
    </row>
    <row r="2695" spans="1:8" x14ac:dyDescent="0.25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  <c r="G2695" s="47" t="str">
        <f t="shared" si="42"/>
        <v>0</v>
      </c>
      <c r="H2695" s="53">
        <f>VLOOKUP(Cust_Ref,customerType,2,TRUE)</f>
        <v>44060</v>
      </c>
    </row>
    <row r="2696" spans="1:8" x14ac:dyDescent="0.25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  <c r="G2696" s="47" t="str">
        <f t="shared" si="42"/>
        <v>1367.4</v>
      </c>
      <c r="H2696" s="53">
        <f>VLOOKUP(Cust_Ref,customerType,2,TRUE)</f>
        <v>44053</v>
      </c>
    </row>
    <row r="2697" spans="1:8" x14ac:dyDescent="0.25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  <c r="G2697" s="47" t="str">
        <f t="shared" si="42"/>
        <v>92</v>
      </c>
      <c r="H2697" s="53">
        <f>VLOOKUP(Cust_Ref,customerType,2,TRUE)</f>
        <v>44053</v>
      </c>
    </row>
    <row r="2698" spans="1:8" x14ac:dyDescent="0.25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  <c r="G2698" s="47" t="str">
        <f t="shared" si="42"/>
        <v>0</v>
      </c>
      <c r="H2698" s="53">
        <f>VLOOKUP(Cust_Ref,customerType,2,TRUE)</f>
        <v>44053</v>
      </c>
    </row>
    <row r="2699" spans="1:8" x14ac:dyDescent="0.25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  <c r="G2699" s="47" t="str">
        <f t="shared" si="42"/>
        <v>12706.88</v>
      </c>
      <c r="H2699" s="53">
        <f>VLOOKUP(Cust_Ref,customerType,2,TRUE)</f>
        <v>44053</v>
      </c>
    </row>
    <row r="2700" spans="1:8" x14ac:dyDescent="0.25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  <c r="G2700" s="47" t="str">
        <f t="shared" si="42"/>
        <v>0</v>
      </c>
      <c r="H2700" s="53">
        <f>VLOOKUP(Cust_Ref,customerType,2,TRUE)</f>
        <v>44053</v>
      </c>
    </row>
    <row r="2701" spans="1:8" x14ac:dyDescent="0.25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  <c r="G2701" s="47" t="str">
        <f t="shared" si="42"/>
        <v>0</v>
      </c>
      <c r="H2701" s="53">
        <f>VLOOKUP(Cust_Ref,customerType,2,TRUE)</f>
        <v>44053</v>
      </c>
    </row>
    <row r="2702" spans="1:8" x14ac:dyDescent="0.25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  <c r="G2702" s="47" t="str">
        <f t="shared" si="42"/>
        <v>1013</v>
      </c>
      <c r="H2702" s="53">
        <f>VLOOKUP(Cust_Ref,customerType,2,TRUE)</f>
        <v>44053</v>
      </c>
    </row>
    <row r="2703" spans="1:8" x14ac:dyDescent="0.25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  <c r="G2703" s="47" t="str">
        <f t="shared" si="42"/>
        <v>0</v>
      </c>
      <c r="H2703" s="53">
        <f>VLOOKUP(Cust_Ref,customerType,2,TRUE)</f>
        <v>44053</v>
      </c>
    </row>
    <row r="2704" spans="1:8" x14ac:dyDescent="0.25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  <c r="G2704" s="47" t="str">
        <f t="shared" si="42"/>
        <v>0</v>
      </c>
      <c r="H2704" s="53">
        <f>VLOOKUP(Cust_Ref,customerType,2,TRUE)</f>
        <v>44053</v>
      </c>
    </row>
    <row r="2705" spans="1:8" x14ac:dyDescent="0.25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  <c r="G2705" s="47" t="str">
        <f t="shared" si="42"/>
        <v>9192</v>
      </c>
      <c r="H2705" s="53">
        <f>VLOOKUP(Cust_Ref,customerType,2,TRUE)</f>
        <v>44053</v>
      </c>
    </row>
    <row r="2706" spans="1:8" x14ac:dyDescent="0.25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  <c r="G2706" s="47" t="str">
        <f t="shared" si="42"/>
        <v>1409</v>
      </c>
      <c r="H2706" s="53">
        <f>VLOOKUP(Cust_Ref,customerType,2,TRUE)</f>
        <v>44053</v>
      </c>
    </row>
    <row r="2707" spans="1:8" x14ac:dyDescent="0.25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  <c r="G2707" s="47" t="str">
        <f t="shared" si="42"/>
        <v>0</v>
      </c>
      <c r="H2707" s="53">
        <f>VLOOKUP(Cust_Ref,customerType,2,TRUE)</f>
        <v>44053</v>
      </c>
    </row>
    <row r="2708" spans="1:8" x14ac:dyDescent="0.25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  <c r="G2708" s="47" t="str">
        <f t="shared" si="42"/>
        <v>7155.9</v>
      </c>
      <c r="H2708" s="53">
        <f>VLOOKUP(Cust_Ref,customerType,2,TRUE)</f>
        <v>44053</v>
      </c>
    </row>
    <row r="2709" spans="1:8" x14ac:dyDescent="0.25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  <c r="G2709" s="47" t="str">
        <f t="shared" si="42"/>
        <v>0</v>
      </c>
      <c r="H2709" s="53">
        <f>VLOOKUP(Cust_Ref,customerType,2,TRUE)</f>
        <v>44053</v>
      </c>
    </row>
    <row r="2710" spans="1:8" x14ac:dyDescent="0.25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  <c r="G2710" s="47" t="str">
        <f t="shared" si="42"/>
        <v>0</v>
      </c>
      <c r="H2710" s="53">
        <f>VLOOKUP(Cust_Ref,customerType,2,TRUE)</f>
        <v>44053</v>
      </c>
    </row>
    <row r="2711" spans="1:8" x14ac:dyDescent="0.25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  <c r="G2711" s="47" t="str">
        <f t="shared" si="42"/>
        <v>2382.17</v>
      </c>
      <c r="H2711" s="53">
        <f>VLOOKUP(Cust_Ref,customerType,2,TRUE)</f>
        <v>44053</v>
      </c>
    </row>
    <row r="2712" spans="1:8" x14ac:dyDescent="0.25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  <c r="G2712" s="47" t="str">
        <f t="shared" si="42"/>
        <v>1180</v>
      </c>
      <c r="H2712" s="53">
        <f>VLOOKUP(Cust_Ref,customerType,2,TRUE)</f>
        <v>44053</v>
      </c>
    </row>
    <row r="2713" spans="1:8" x14ac:dyDescent="0.25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  <c r="G2713" s="47" t="str">
        <f t="shared" si="42"/>
        <v>0</v>
      </c>
      <c r="H2713" s="53">
        <f>VLOOKUP(Cust_Ref,customerType,2,TRUE)</f>
        <v>44053</v>
      </c>
    </row>
    <row r="2714" spans="1:8" x14ac:dyDescent="0.25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  <c r="G2714" s="47" t="str">
        <f t="shared" si="42"/>
        <v>2298</v>
      </c>
      <c r="H2714" s="53">
        <f>VLOOKUP(Cust_Ref,customerType,2,TRUE)</f>
        <v>44053</v>
      </c>
    </row>
    <row r="2715" spans="1:8" x14ac:dyDescent="0.25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  <c r="G2715" s="47" t="str">
        <f t="shared" si="42"/>
        <v>0</v>
      </c>
      <c r="H2715" s="53">
        <f>VLOOKUP(Cust_Ref,customerType,2,TRUE)</f>
        <v>44053</v>
      </c>
    </row>
    <row r="2716" spans="1:8" x14ac:dyDescent="0.25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  <c r="G2716" s="47" t="str">
        <f t="shared" si="42"/>
        <v>0</v>
      </c>
      <c r="H2716" s="53">
        <f>VLOOKUP(Cust_Ref,customerType,2,TRUE)</f>
        <v>44053</v>
      </c>
    </row>
    <row r="2717" spans="1:8" x14ac:dyDescent="0.25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  <c r="G2717" s="47" t="str">
        <f t="shared" si="42"/>
        <v>3938.2</v>
      </c>
      <c r="H2717" s="53">
        <f>VLOOKUP(Cust_Ref,customerType,2,TRUE)</f>
        <v>44053</v>
      </c>
    </row>
    <row r="2718" spans="1:8" x14ac:dyDescent="0.25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  <c r="G2718" s="47" t="str">
        <f t="shared" si="42"/>
        <v>875</v>
      </c>
      <c r="H2718" s="53">
        <f>VLOOKUP(Cust_Ref,customerType,2,TRUE)</f>
        <v>44053</v>
      </c>
    </row>
    <row r="2719" spans="1:8" x14ac:dyDescent="0.25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  <c r="G2719" s="47" t="str">
        <f t="shared" si="42"/>
        <v>0</v>
      </c>
      <c r="H2719" s="53">
        <f>VLOOKUP(Cust_Ref,customerType,2,TRUE)</f>
        <v>44053</v>
      </c>
    </row>
    <row r="2720" spans="1:8" x14ac:dyDescent="0.25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  <c r="G2720" s="47" t="str">
        <f t="shared" si="42"/>
        <v>1700.95</v>
      </c>
      <c r="H2720" s="53">
        <f>VLOOKUP(Cust_Ref,customerType,2,TRUE)</f>
        <v>44106</v>
      </c>
    </row>
    <row r="2721" spans="1:8" x14ac:dyDescent="0.25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  <c r="G2721" s="47" t="str">
        <f t="shared" si="42"/>
        <v>0</v>
      </c>
      <c r="H2721" s="53">
        <f>VLOOKUP(Cust_Ref,customerType,2,TRUE)</f>
        <v>44106</v>
      </c>
    </row>
    <row r="2722" spans="1:8" x14ac:dyDescent="0.25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  <c r="G2722" s="47" t="str">
        <f t="shared" si="42"/>
        <v>0</v>
      </c>
      <c r="H2722" s="53">
        <f>VLOOKUP(Cust_Ref,customerType,2,TRUE)</f>
        <v>44106</v>
      </c>
    </row>
    <row r="2723" spans="1:8" x14ac:dyDescent="0.25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  <c r="G2723" s="47" t="str">
        <f t="shared" si="42"/>
        <v>3230</v>
      </c>
      <c r="H2723" s="53">
        <f>VLOOKUP(Cust_Ref,customerType,2,TRUE)</f>
        <v>44053</v>
      </c>
    </row>
    <row r="2724" spans="1:8" x14ac:dyDescent="0.25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  <c r="G2724" s="47" t="str">
        <f t="shared" si="42"/>
        <v>2329</v>
      </c>
      <c r="H2724" s="53">
        <f>VLOOKUP(Cust_Ref,customerType,2,TRUE)</f>
        <v>44053</v>
      </c>
    </row>
    <row r="2725" spans="1:8" x14ac:dyDescent="0.25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  <c r="G2725" s="47" t="str">
        <f t="shared" si="42"/>
        <v>0</v>
      </c>
      <c r="H2725" s="53">
        <f>VLOOKUP(Cust_Ref,customerType,2,TRUE)</f>
        <v>44053</v>
      </c>
    </row>
    <row r="2726" spans="1:8" x14ac:dyDescent="0.25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  <c r="G2726" s="47" t="str">
        <f t="shared" si="42"/>
        <v>1303</v>
      </c>
      <c r="H2726" s="53">
        <f>VLOOKUP(Cust_Ref,customerType,2,TRUE)</f>
        <v>44053</v>
      </c>
    </row>
    <row r="2727" spans="1:8" x14ac:dyDescent="0.25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  <c r="G2727" s="47" t="str">
        <f t="shared" si="42"/>
        <v>0</v>
      </c>
      <c r="H2727" s="53">
        <f>VLOOKUP(Cust_Ref,customerType,2,TRUE)</f>
        <v>44053</v>
      </c>
    </row>
    <row r="2728" spans="1:8" x14ac:dyDescent="0.25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  <c r="G2728" s="47" t="str">
        <f t="shared" si="42"/>
        <v>0</v>
      </c>
      <c r="H2728" s="53">
        <f>VLOOKUP(Cust_Ref,customerType,2,TRUE)</f>
        <v>44053</v>
      </c>
    </row>
    <row r="2729" spans="1:8" x14ac:dyDescent="0.25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  <c r="G2729" s="47" t="str">
        <f t="shared" si="42"/>
        <v>15585.7</v>
      </c>
      <c r="H2729" s="53">
        <f>VLOOKUP(Cust_Ref,customerType,2,TRUE)</f>
        <v>44061</v>
      </c>
    </row>
    <row r="2730" spans="1:8" x14ac:dyDescent="0.25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  <c r="G2730" s="47" t="str">
        <f t="shared" si="42"/>
        <v>0</v>
      </c>
      <c r="H2730" s="53">
        <f>VLOOKUP(Cust_Ref,customerType,2,TRUE)</f>
        <v>44061</v>
      </c>
    </row>
    <row r="2731" spans="1:8" x14ac:dyDescent="0.25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  <c r="G2731" s="47" t="str">
        <f t="shared" si="42"/>
        <v>0</v>
      </c>
      <c r="H2731" s="53">
        <f>VLOOKUP(Cust_Ref,customerType,2,TRUE)</f>
        <v>44061</v>
      </c>
    </row>
    <row r="2732" spans="1:8" x14ac:dyDescent="0.25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  <c r="G2732" s="47" t="str">
        <f t="shared" si="42"/>
        <v>3072.88</v>
      </c>
      <c r="H2732" s="53">
        <f>VLOOKUP(Cust_Ref,customerType,2,TRUE)</f>
        <v>44063</v>
      </c>
    </row>
    <row r="2733" spans="1:8" x14ac:dyDescent="0.25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  <c r="G2733" s="47" t="str">
        <f t="shared" si="42"/>
        <v>1274</v>
      </c>
      <c r="H2733" s="53">
        <f>VLOOKUP(Cust_Ref,customerType,2,TRUE)</f>
        <v>44063</v>
      </c>
    </row>
    <row r="2734" spans="1:8" x14ac:dyDescent="0.25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  <c r="G2734" s="47" t="str">
        <f t="shared" si="42"/>
        <v>0</v>
      </c>
      <c r="H2734" s="53">
        <f>VLOOKUP(Cust_Ref,customerType,2,TRUE)</f>
        <v>44063</v>
      </c>
    </row>
    <row r="2735" spans="1:8" x14ac:dyDescent="0.25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  <c r="G2735" s="47" t="str">
        <f t="shared" si="42"/>
        <v>1643.83</v>
      </c>
      <c r="H2735" s="53">
        <f>VLOOKUP(Cust_Ref,customerType,2,TRUE)</f>
        <v>44053</v>
      </c>
    </row>
    <row r="2736" spans="1:8" x14ac:dyDescent="0.25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  <c r="G2736" s="47" t="str">
        <f t="shared" si="42"/>
        <v>0</v>
      </c>
      <c r="H2736" s="53">
        <f>VLOOKUP(Cust_Ref,customerType,2,TRUE)</f>
        <v>44053</v>
      </c>
    </row>
    <row r="2737" spans="1:8" x14ac:dyDescent="0.25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  <c r="G2737" s="47" t="str">
        <f t="shared" si="42"/>
        <v>0</v>
      </c>
      <c r="H2737" s="53">
        <f>VLOOKUP(Cust_Ref,customerType,2,TRUE)</f>
        <v>44053</v>
      </c>
    </row>
    <row r="2738" spans="1:8" x14ac:dyDescent="0.25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  <c r="G2738" s="47" t="str">
        <f t="shared" si="42"/>
        <v>9537</v>
      </c>
      <c r="H2738" s="53">
        <f>VLOOKUP(Cust_Ref,customerType,2,TRUE)</f>
        <v>44053</v>
      </c>
    </row>
    <row r="2739" spans="1:8" x14ac:dyDescent="0.25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  <c r="G2739" s="47" t="str">
        <f t="shared" si="42"/>
        <v>297</v>
      </c>
      <c r="H2739" s="53">
        <f>VLOOKUP(Cust_Ref,customerType,2,TRUE)</f>
        <v>44053</v>
      </c>
    </row>
    <row r="2740" spans="1:8" x14ac:dyDescent="0.25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  <c r="G2740" s="47" t="str">
        <f t="shared" si="42"/>
        <v>0</v>
      </c>
      <c r="H2740" s="53">
        <f>VLOOKUP(Cust_Ref,customerType,2,TRUE)</f>
        <v>44053</v>
      </c>
    </row>
    <row r="2741" spans="1:8" x14ac:dyDescent="0.25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  <c r="G2741" s="47" t="str">
        <f t="shared" si="42"/>
        <v>4911.4</v>
      </c>
      <c r="H2741" s="53">
        <f>VLOOKUP(Cust_Ref,customerType,2,TRUE)</f>
        <v>44053</v>
      </c>
    </row>
    <row r="2742" spans="1:8" x14ac:dyDescent="0.25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  <c r="G2742" s="47" t="str">
        <f t="shared" si="42"/>
        <v>0</v>
      </c>
      <c r="H2742" s="53">
        <f>VLOOKUP(Cust_Ref,customerType,2,TRUE)</f>
        <v>44053</v>
      </c>
    </row>
    <row r="2743" spans="1:8" x14ac:dyDescent="0.25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  <c r="G2743" s="47" t="str">
        <f t="shared" si="42"/>
        <v>0</v>
      </c>
      <c r="H2743" s="53">
        <f>VLOOKUP(Cust_Ref,customerType,2,TRUE)</f>
        <v>44053</v>
      </c>
    </row>
    <row r="2744" spans="1:8" x14ac:dyDescent="0.25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  <c r="G2744" s="47" t="str">
        <f t="shared" si="42"/>
        <v>237</v>
      </c>
      <c r="H2744" s="53">
        <f>VLOOKUP(Cust_Ref,customerType,2,TRUE)</f>
        <v>44053</v>
      </c>
    </row>
    <row r="2745" spans="1:8" x14ac:dyDescent="0.25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  <c r="G2745" s="47" t="str">
        <f t="shared" si="42"/>
        <v>0</v>
      </c>
      <c r="H2745" s="53">
        <f>VLOOKUP(Cust_Ref,customerType,2,TRUE)</f>
        <v>44053</v>
      </c>
    </row>
    <row r="2746" spans="1:8" x14ac:dyDescent="0.25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  <c r="G2746" s="47" t="str">
        <f t="shared" si="42"/>
        <v>0</v>
      </c>
      <c r="H2746" s="53">
        <f>VLOOKUP(Cust_Ref,customerType,2,TRUE)</f>
        <v>44053</v>
      </c>
    </row>
    <row r="2747" spans="1:8" x14ac:dyDescent="0.25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  <c r="G2747" s="47" t="str">
        <f t="shared" si="42"/>
        <v>7471.5</v>
      </c>
      <c r="H2747" s="53">
        <f>VLOOKUP(Cust_Ref,customerType,2,TRUE)</f>
        <v>44089</v>
      </c>
    </row>
    <row r="2748" spans="1:8" x14ac:dyDescent="0.25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  <c r="G2748" s="47" t="str">
        <f t="shared" si="42"/>
        <v>393</v>
      </c>
      <c r="H2748" s="53">
        <f>VLOOKUP(Cust_Ref,customerType,2,TRUE)</f>
        <v>44089</v>
      </c>
    </row>
    <row r="2749" spans="1:8" x14ac:dyDescent="0.25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  <c r="G2749" s="47" t="str">
        <f t="shared" si="42"/>
        <v>0</v>
      </c>
      <c r="H2749" s="53">
        <f>VLOOKUP(Cust_Ref,customerType,2,TRUE)</f>
        <v>44089</v>
      </c>
    </row>
    <row r="2750" spans="1:8" x14ac:dyDescent="0.25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  <c r="G2750" s="47" t="str">
        <f t="shared" si="42"/>
        <v>274.8</v>
      </c>
      <c r="H2750" s="53">
        <f>VLOOKUP(Cust_Ref,customerType,2,TRUE)</f>
        <v>44053</v>
      </c>
    </row>
    <row r="2751" spans="1:8" x14ac:dyDescent="0.25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  <c r="G2751" s="47" t="str">
        <f t="shared" si="42"/>
        <v>0</v>
      </c>
      <c r="H2751" s="53">
        <f>VLOOKUP(Cust_Ref,customerType,2,TRUE)</f>
        <v>44053</v>
      </c>
    </row>
    <row r="2752" spans="1:8" x14ac:dyDescent="0.25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  <c r="G2752" s="47" t="str">
        <f t="shared" si="42"/>
        <v>0</v>
      </c>
      <c r="H2752" s="53">
        <f>VLOOKUP(Cust_Ref,customerType,2,TRUE)</f>
        <v>44053</v>
      </c>
    </row>
    <row r="2753" spans="1:8" x14ac:dyDescent="0.25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  <c r="G2753" s="47" t="str">
        <f t="shared" si="42"/>
        <v>1523.99</v>
      </c>
      <c r="H2753" s="53">
        <f>VLOOKUP(Cust_Ref,customerType,2,TRUE)</f>
        <v>44053</v>
      </c>
    </row>
    <row r="2754" spans="1:8" x14ac:dyDescent="0.25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  <c r="G2754" s="47" t="str">
        <f t="shared" si="42"/>
        <v>0</v>
      </c>
      <c r="H2754" s="53">
        <f>VLOOKUP(Cust_Ref,customerType,2,TRUE)</f>
        <v>44053</v>
      </c>
    </row>
    <row r="2755" spans="1:8" x14ac:dyDescent="0.25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  <c r="G2755" s="47" t="str">
        <f t="shared" ref="G2755:G2818" si="43">TRIM(VALUE(F2755))</f>
        <v>0</v>
      </c>
      <c r="H2755" s="53">
        <f>VLOOKUP(Cust_Ref,customerType,2,TRUE)</f>
        <v>44053</v>
      </c>
    </row>
    <row r="2756" spans="1:8" x14ac:dyDescent="0.25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  <c r="G2756" s="47" t="str">
        <f t="shared" si="43"/>
        <v>348</v>
      </c>
      <c r="H2756" s="53">
        <f>VLOOKUP(Cust_Ref,customerType,2,TRUE)</f>
        <v>44053</v>
      </c>
    </row>
    <row r="2757" spans="1:8" x14ac:dyDescent="0.25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  <c r="G2757" s="47" t="str">
        <f t="shared" si="43"/>
        <v>0</v>
      </c>
      <c r="H2757" s="53">
        <f>VLOOKUP(Cust_Ref,customerType,2,TRUE)</f>
        <v>44053</v>
      </c>
    </row>
    <row r="2758" spans="1:8" x14ac:dyDescent="0.25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  <c r="G2758" s="47" t="str">
        <f t="shared" si="43"/>
        <v>0</v>
      </c>
      <c r="H2758" s="53">
        <f>VLOOKUP(Cust_Ref,customerType,2,TRUE)</f>
        <v>44053</v>
      </c>
    </row>
    <row r="2759" spans="1:8" x14ac:dyDescent="0.25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  <c r="G2759" s="47" t="str">
        <f t="shared" si="43"/>
        <v>508</v>
      </c>
      <c r="H2759" s="53">
        <f>VLOOKUP(Cust_Ref,customerType,2,TRUE)</f>
        <v>44053</v>
      </c>
    </row>
    <row r="2760" spans="1:8" x14ac:dyDescent="0.25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  <c r="G2760" s="47" t="str">
        <f t="shared" si="43"/>
        <v>1040</v>
      </c>
      <c r="H2760" s="53">
        <f>VLOOKUP(Cust_Ref,customerType,2,TRUE)</f>
        <v>44053</v>
      </c>
    </row>
    <row r="2761" spans="1:8" x14ac:dyDescent="0.25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  <c r="G2761" s="47" t="str">
        <f t="shared" si="43"/>
        <v>0</v>
      </c>
      <c r="H2761" s="53">
        <f>VLOOKUP(Cust_Ref,customerType,2,TRUE)</f>
        <v>44053</v>
      </c>
    </row>
    <row r="2762" spans="1:8" x14ac:dyDescent="0.25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  <c r="G2762" s="47" t="str">
        <f t="shared" si="43"/>
        <v>4450.4</v>
      </c>
      <c r="H2762" s="53">
        <f>VLOOKUP(Cust_Ref,customerType,2,TRUE)</f>
        <v>44053</v>
      </c>
    </row>
    <row r="2763" spans="1:8" x14ac:dyDescent="0.25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  <c r="G2763" s="47" t="str">
        <f t="shared" si="43"/>
        <v>986</v>
      </c>
      <c r="H2763" s="53">
        <f>VLOOKUP(Cust_Ref,customerType,2,TRUE)</f>
        <v>44053</v>
      </c>
    </row>
    <row r="2764" spans="1:8" x14ac:dyDescent="0.25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  <c r="G2764" s="47" t="str">
        <f t="shared" si="43"/>
        <v>0</v>
      </c>
      <c r="H2764" s="53">
        <f>VLOOKUP(Cust_Ref,customerType,2,TRUE)</f>
        <v>44053</v>
      </c>
    </row>
    <row r="2765" spans="1:8" x14ac:dyDescent="0.25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  <c r="G2765" s="47" t="str">
        <f t="shared" si="43"/>
        <v>1042.9</v>
      </c>
      <c r="H2765" s="53">
        <f>VLOOKUP(Cust_Ref,customerType,2,TRUE)</f>
        <v>44053</v>
      </c>
    </row>
    <row r="2766" spans="1:8" x14ac:dyDescent="0.25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  <c r="G2766" s="47" t="str">
        <f t="shared" si="43"/>
        <v>2389</v>
      </c>
      <c r="H2766" s="53">
        <f>VLOOKUP(Cust_Ref,customerType,2,TRUE)</f>
        <v>44053</v>
      </c>
    </row>
    <row r="2767" spans="1:8" x14ac:dyDescent="0.25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  <c r="G2767" s="47" t="str">
        <f t="shared" si="43"/>
        <v>0</v>
      </c>
      <c r="H2767" s="53">
        <f>VLOOKUP(Cust_Ref,customerType,2,TRUE)</f>
        <v>44053</v>
      </c>
    </row>
    <row r="2768" spans="1:8" x14ac:dyDescent="0.25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  <c r="G2768" s="47" t="str">
        <f t="shared" si="43"/>
        <v>5039</v>
      </c>
      <c r="H2768" s="53">
        <f>VLOOKUP(Cust_Ref,customerType,2,TRUE)</f>
        <v>44053</v>
      </c>
    </row>
    <row r="2769" spans="1:8" x14ac:dyDescent="0.25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  <c r="G2769" s="47" t="str">
        <f t="shared" si="43"/>
        <v>0</v>
      </c>
      <c r="H2769" s="53">
        <f>VLOOKUP(Cust_Ref,customerType,2,TRUE)</f>
        <v>44053</v>
      </c>
    </row>
    <row r="2770" spans="1:8" x14ac:dyDescent="0.25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  <c r="G2770" s="47" t="str">
        <f t="shared" si="43"/>
        <v>0</v>
      </c>
      <c r="H2770" s="53">
        <f>VLOOKUP(Cust_Ref,customerType,2,TRUE)</f>
        <v>44053</v>
      </c>
    </row>
    <row r="2771" spans="1:8" x14ac:dyDescent="0.25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  <c r="G2771" s="47" t="str">
        <f t="shared" si="43"/>
        <v>3088</v>
      </c>
      <c r="H2771" s="53">
        <f>VLOOKUP(Cust_Ref,customerType,2,TRUE)</f>
        <v>44053</v>
      </c>
    </row>
    <row r="2772" spans="1:8" x14ac:dyDescent="0.25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  <c r="G2772" s="47" t="str">
        <f t="shared" si="43"/>
        <v>268</v>
      </c>
      <c r="H2772" s="53">
        <f>VLOOKUP(Cust_Ref,customerType,2,TRUE)</f>
        <v>44053</v>
      </c>
    </row>
    <row r="2773" spans="1:8" x14ac:dyDescent="0.25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  <c r="G2773" s="47" t="str">
        <f t="shared" si="43"/>
        <v>0</v>
      </c>
      <c r="H2773" s="53">
        <f>VLOOKUP(Cust_Ref,customerType,2,TRUE)</f>
        <v>44053</v>
      </c>
    </row>
    <row r="2774" spans="1:8" x14ac:dyDescent="0.25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  <c r="G2774" s="47" t="str">
        <f t="shared" si="43"/>
        <v>9485.78</v>
      </c>
      <c r="H2774" s="53">
        <f>VLOOKUP(Cust_Ref,customerType,2,TRUE)</f>
        <v>44053</v>
      </c>
    </row>
    <row r="2775" spans="1:8" x14ac:dyDescent="0.25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  <c r="G2775" s="47" t="str">
        <f t="shared" si="43"/>
        <v>0</v>
      </c>
      <c r="H2775" s="53">
        <f>VLOOKUP(Cust_Ref,customerType,2,TRUE)</f>
        <v>44053</v>
      </c>
    </row>
    <row r="2776" spans="1:8" x14ac:dyDescent="0.25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  <c r="G2776" s="47" t="str">
        <f t="shared" si="43"/>
        <v>0</v>
      </c>
      <c r="H2776" s="53">
        <f>VLOOKUP(Cust_Ref,customerType,2,TRUE)</f>
        <v>44053</v>
      </c>
    </row>
    <row r="2777" spans="1:8" x14ac:dyDescent="0.25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  <c r="G2777" s="47" t="str">
        <f t="shared" si="43"/>
        <v>4924.16</v>
      </c>
      <c r="H2777" s="53">
        <f>VLOOKUP(Cust_Ref,customerType,2,TRUE)</f>
        <v>44053</v>
      </c>
    </row>
    <row r="2778" spans="1:8" x14ac:dyDescent="0.25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  <c r="G2778" s="47" t="str">
        <f t="shared" si="43"/>
        <v>366</v>
      </c>
      <c r="H2778" s="53">
        <f>VLOOKUP(Cust_Ref,customerType,2,TRUE)</f>
        <v>44053</v>
      </c>
    </row>
    <row r="2779" spans="1:8" x14ac:dyDescent="0.25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  <c r="G2779" s="47" t="str">
        <f t="shared" si="43"/>
        <v>0</v>
      </c>
      <c r="H2779" s="53">
        <f>VLOOKUP(Cust_Ref,customerType,2,TRUE)</f>
        <v>44053</v>
      </c>
    </row>
    <row r="2780" spans="1:8" x14ac:dyDescent="0.25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  <c r="G2780" s="47" t="str">
        <f t="shared" si="43"/>
        <v>4613</v>
      </c>
      <c r="H2780" s="53">
        <f>VLOOKUP(Cust_Ref,customerType,2,TRUE)</f>
        <v>44053</v>
      </c>
    </row>
    <row r="2781" spans="1:8" x14ac:dyDescent="0.25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  <c r="G2781" s="47" t="str">
        <f t="shared" si="43"/>
        <v>0</v>
      </c>
      <c r="H2781" s="53">
        <f>VLOOKUP(Cust_Ref,customerType,2,TRUE)</f>
        <v>44053</v>
      </c>
    </row>
    <row r="2782" spans="1:8" x14ac:dyDescent="0.25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  <c r="G2782" s="47" t="str">
        <f t="shared" si="43"/>
        <v>0</v>
      </c>
      <c r="H2782" s="53">
        <f>VLOOKUP(Cust_Ref,customerType,2,TRUE)</f>
        <v>44053</v>
      </c>
    </row>
    <row r="2783" spans="1:8" x14ac:dyDescent="0.25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  <c r="G2783" s="47" t="str">
        <f t="shared" si="43"/>
        <v>205.95</v>
      </c>
      <c r="H2783" s="53">
        <f>VLOOKUP(Cust_Ref,customerType,2,TRUE)</f>
        <v>44053</v>
      </c>
    </row>
    <row r="2784" spans="1:8" x14ac:dyDescent="0.25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  <c r="G2784" s="47" t="str">
        <f t="shared" si="43"/>
        <v>0</v>
      </c>
      <c r="H2784" s="53">
        <f>VLOOKUP(Cust_Ref,customerType,2,TRUE)</f>
        <v>44053</v>
      </c>
    </row>
    <row r="2785" spans="1:8" x14ac:dyDescent="0.25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  <c r="G2785" s="47" t="str">
        <f t="shared" si="43"/>
        <v>0</v>
      </c>
      <c r="H2785" s="53">
        <f>VLOOKUP(Cust_Ref,customerType,2,TRUE)</f>
        <v>44053</v>
      </c>
    </row>
    <row r="2786" spans="1:8" x14ac:dyDescent="0.25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  <c r="G2786" s="47" t="str">
        <f t="shared" si="43"/>
        <v>4623</v>
      </c>
      <c r="H2786" s="53">
        <f>VLOOKUP(Cust_Ref,customerType,2,TRUE)</f>
        <v>44053</v>
      </c>
    </row>
    <row r="2787" spans="1:8" x14ac:dyDescent="0.25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  <c r="G2787" s="47" t="str">
        <f t="shared" si="43"/>
        <v>2595</v>
      </c>
      <c r="H2787" s="53">
        <f>VLOOKUP(Cust_Ref,customerType,2,TRUE)</f>
        <v>44053</v>
      </c>
    </row>
    <row r="2788" spans="1:8" x14ac:dyDescent="0.25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  <c r="G2788" s="47" t="str">
        <f t="shared" si="43"/>
        <v>0</v>
      </c>
      <c r="H2788" s="53">
        <f>VLOOKUP(Cust_Ref,customerType,2,TRUE)</f>
        <v>44053</v>
      </c>
    </row>
    <row r="2789" spans="1:8" x14ac:dyDescent="0.25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  <c r="G2789" s="47" t="str">
        <f t="shared" si="43"/>
        <v>4367.55</v>
      </c>
      <c r="H2789" s="53">
        <f>VLOOKUP(Cust_Ref,customerType,2,TRUE)</f>
        <v>44053</v>
      </c>
    </row>
    <row r="2790" spans="1:8" x14ac:dyDescent="0.25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  <c r="G2790" s="47" t="str">
        <f t="shared" si="43"/>
        <v>0</v>
      </c>
      <c r="H2790" s="53">
        <f>VLOOKUP(Cust_Ref,customerType,2,TRUE)</f>
        <v>44053</v>
      </c>
    </row>
    <row r="2791" spans="1:8" x14ac:dyDescent="0.25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  <c r="G2791" s="47" t="str">
        <f t="shared" si="43"/>
        <v>0</v>
      </c>
      <c r="H2791" s="53">
        <f>VLOOKUP(Cust_Ref,customerType,2,TRUE)</f>
        <v>44053</v>
      </c>
    </row>
    <row r="2792" spans="1:8" x14ac:dyDescent="0.25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  <c r="G2792" s="47" t="str">
        <f t="shared" si="43"/>
        <v>1349.8</v>
      </c>
      <c r="H2792" s="53">
        <f>VLOOKUP(Cust_Ref,customerType,2,TRUE)</f>
        <v>44053</v>
      </c>
    </row>
    <row r="2793" spans="1:8" x14ac:dyDescent="0.25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  <c r="G2793" s="47" t="str">
        <f t="shared" si="43"/>
        <v>0</v>
      </c>
      <c r="H2793" s="53">
        <f>VLOOKUP(Cust_Ref,customerType,2,TRUE)</f>
        <v>44053</v>
      </c>
    </row>
    <row r="2794" spans="1:8" x14ac:dyDescent="0.25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  <c r="G2794" s="47" t="str">
        <f t="shared" si="43"/>
        <v>0</v>
      </c>
      <c r="H2794" s="53">
        <f>VLOOKUP(Cust_Ref,customerType,2,TRUE)</f>
        <v>44053</v>
      </c>
    </row>
    <row r="2795" spans="1:8" x14ac:dyDescent="0.25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  <c r="G2795" s="47" t="str">
        <f t="shared" si="43"/>
        <v>5639.75</v>
      </c>
      <c r="H2795" s="53">
        <f>VLOOKUP(Cust_Ref,customerType,2,TRUE)</f>
        <v>44053</v>
      </c>
    </row>
    <row r="2796" spans="1:8" x14ac:dyDescent="0.25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  <c r="G2796" s="47" t="str">
        <f t="shared" si="43"/>
        <v>2818</v>
      </c>
      <c r="H2796" s="53">
        <f>VLOOKUP(Cust_Ref,customerType,2,TRUE)</f>
        <v>44053</v>
      </c>
    </row>
    <row r="2797" spans="1:8" x14ac:dyDescent="0.25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  <c r="G2797" s="47" t="str">
        <f t="shared" si="43"/>
        <v>0</v>
      </c>
      <c r="H2797" s="53">
        <f>VLOOKUP(Cust_Ref,customerType,2,TRUE)</f>
        <v>44053</v>
      </c>
    </row>
    <row r="2798" spans="1:8" x14ac:dyDescent="0.25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  <c r="G2798" s="47" t="str">
        <f t="shared" si="43"/>
        <v>3600</v>
      </c>
      <c r="H2798" s="53">
        <f>VLOOKUP(Cust_Ref,customerType,2,TRUE)</f>
        <v>44053</v>
      </c>
    </row>
    <row r="2799" spans="1:8" x14ac:dyDescent="0.25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  <c r="G2799" s="47" t="str">
        <f t="shared" si="43"/>
        <v>0</v>
      </c>
      <c r="H2799" s="53">
        <f>VLOOKUP(Cust_Ref,customerType,2,TRUE)</f>
        <v>44053</v>
      </c>
    </row>
    <row r="2800" spans="1:8" x14ac:dyDescent="0.25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  <c r="G2800" s="47" t="str">
        <f t="shared" si="43"/>
        <v>0</v>
      </c>
      <c r="H2800" s="53">
        <f>VLOOKUP(Cust_Ref,customerType,2,TRUE)</f>
        <v>44053</v>
      </c>
    </row>
    <row r="2801" spans="1:8" x14ac:dyDescent="0.25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  <c r="G2801" s="47" t="str">
        <f t="shared" si="43"/>
        <v>185.7</v>
      </c>
      <c r="H2801" s="53">
        <f>VLOOKUP(Cust_Ref,customerType,2,TRUE)</f>
        <v>44053</v>
      </c>
    </row>
    <row r="2802" spans="1:8" x14ac:dyDescent="0.25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  <c r="G2802" s="47" t="str">
        <f t="shared" si="43"/>
        <v>0</v>
      </c>
      <c r="H2802" s="53">
        <f>VLOOKUP(Cust_Ref,customerType,2,TRUE)</f>
        <v>44053</v>
      </c>
    </row>
    <row r="2803" spans="1:8" x14ac:dyDescent="0.25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  <c r="G2803" s="47" t="str">
        <f t="shared" si="43"/>
        <v>0</v>
      </c>
      <c r="H2803" s="53">
        <f>VLOOKUP(Cust_Ref,customerType,2,TRUE)</f>
        <v>44053</v>
      </c>
    </row>
    <row r="2804" spans="1:8" x14ac:dyDescent="0.25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  <c r="G2804" s="47" t="str">
        <f t="shared" si="43"/>
        <v>16432.79</v>
      </c>
      <c r="H2804" s="53">
        <f>VLOOKUP(Cust_Ref,customerType,2,TRUE)</f>
        <v>44061</v>
      </c>
    </row>
    <row r="2805" spans="1:8" x14ac:dyDescent="0.25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  <c r="G2805" s="47" t="str">
        <f t="shared" si="43"/>
        <v>393</v>
      </c>
      <c r="H2805" s="53">
        <f>VLOOKUP(Cust_Ref,customerType,2,TRUE)</f>
        <v>44061</v>
      </c>
    </row>
    <row r="2806" spans="1:8" x14ac:dyDescent="0.25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  <c r="G2806" s="47" t="str">
        <f t="shared" si="43"/>
        <v>0</v>
      </c>
      <c r="H2806" s="53">
        <f>VLOOKUP(Cust_Ref,customerType,2,TRUE)</f>
        <v>44061</v>
      </c>
    </row>
    <row r="2807" spans="1:8" x14ac:dyDescent="0.25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  <c r="G2807" s="47" t="str">
        <f t="shared" si="43"/>
        <v>5039</v>
      </c>
      <c r="H2807" s="53">
        <f>VLOOKUP(Cust_Ref,customerType,2,TRUE)</f>
        <v>44053</v>
      </c>
    </row>
    <row r="2808" spans="1:8" x14ac:dyDescent="0.25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  <c r="G2808" s="47" t="str">
        <f t="shared" si="43"/>
        <v>0</v>
      </c>
      <c r="H2808" s="53">
        <f>VLOOKUP(Cust_Ref,customerType,2,TRUE)</f>
        <v>44053</v>
      </c>
    </row>
    <row r="2809" spans="1:8" x14ac:dyDescent="0.25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  <c r="G2809" s="47" t="str">
        <f t="shared" si="43"/>
        <v>0</v>
      </c>
      <c r="H2809" s="53">
        <f>VLOOKUP(Cust_Ref,customerType,2,TRUE)</f>
        <v>44053</v>
      </c>
    </row>
    <row r="2810" spans="1:8" x14ac:dyDescent="0.25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  <c r="G2810" s="47" t="str">
        <f t="shared" si="43"/>
        <v>726.99</v>
      </c>
      <c r="H2810" s="53">
        <f>VLOOKUP(Cust_Ref,customerType,2,TRUE)</f>
        <v>44053</v>
      </c>
    </row>
    <row r="2811" spans="1:8" x14ac:dyDescent="0.25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  <c r="G2811" s="47" t="str">
        <f t="shared" si="43"/>
        <v>0</v>
      </c>
      <c r="H2811" s="53">
        <f>VLOOKUP(Cust_Ref,customerType,2,TRUE)</f>
        <v>44053</v>
      </c>
    </row>
    <row r="2812" spans="1:8" x14ac:dyDescent="0.25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  <c r="G2812" s="47" t="str">
        <f t="shared" si="43"/>
        <v>0</v>
      </c>
      <c r="H2812" s="53">
        <f>VLOOKUP(Cust_Ref,customerType,2,TRUE)</f>
        <v>44053</v>
      </c>
    </row>
    <row r="2813" spans="1:8" x14ac:dyDescent="0.25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  <c r="G2813" s="47" t="str">
        <f t="shared" si="43"/>
        <v>2644.96</v>
      </c>
      <c r="H2813" s="53">
        <f>VLOOKUP(Cust_Ref,customerType,2,TRUE)</f>
        <v>44053</v>
      </c>
    </row>
    <row r="2814" spans="1:8" x14ac:dyDescent="0.25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  <c r="G2814" s="47" t="str">
        <f t="shared" si="43"/>
        <v>0</v>
      </c>
      <c r="H2814" s="53">
        <f>VLOOKUP(Cust_Ref,customerType,2,TRUE)</f>
        <v>44053</v>
      </c>
    </row>
    <row r="2815" spans="1:8" x14ac:dyDescent="0.25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  <c r="G2815" s="47" t="str">
        <f t="shared" si="43"/>
        <v>0</v>
      </c>
      <c r="H2815" s="53">
        <f>VLOOKUP(Cust_Ref,customerType,2,TRUE)</f>
        <v>44053</v>
      </c>
    </row>
    <row r="2816" spans="1:8" x14ac:dyDescent="0.25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  <c r="G2816" s="47" t="str">
        <f t="shared" si="43"/>
        <v>3938.2</v>
      </c>
      <c r="H2816" s="53">
        <f>VLOOKUP(Cust_Ref,customerType,2,TRUE)</f>
        <v>44053</v>
      </c>
    </row>
    <row r="2817" spans="1:8" x14ac:dyDescent="0.25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  <c r="G2817" s="47" t="str">
        <f t="shared" si="43"/>
        <v>1588</v>
      </c>
      <c r="H2817" s="53">
        <f>VLOOKUP(Cust_Ref,customerType,2,TRUE)</f>
        <v>44053</v>
      </c>
    </row>
    <row r="2818" spans="1:8" x14ac:dyDescent="0.25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  <c r="G2818" s="47" t="str">
        <f t="shared" si="43"/>
        <v>0</v>
      </c>
      <c r="H2818" s="53">
        <f>VLOOKUP(Cust_Ref,customerType,2,TRUE)</f>
        <v>44053</v>
      </c>
    </row>
    <row r="2819" spans="1:8" x14ac:dyDescent="0.25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  <c r="G2819" s="47" t="str">
        <f t="shared" ref="G2819:G2882" si="44">TRIM(VALUE(F2819))</f>
        <v>121</v>
      </c>
      <c r="H2819" s="53">
        <f>VLOOKUP(Cust_Ref,customerType,2,TRUE)</f>
        <v>44053</v>
      </c>
    </row>
    <row r="2820" spans="1:8" x14ac:dyDescent="0.25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  <c r="G2820" s="47" t="str">
        <f t="shared" si="44"/>
        <v>2777</v>
      </c>
      <c r="H2820" s="53">
        <f>VLOOKUP(Cust_Ref,customerType,2,TRUE)</f>
        <v>44053</v>
      </c>
    </row>
    <row r="2821" spans="1:8" x14ac:dyDescent="0.25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  <c r="G2821" s="47" t="str">
        <f t="shared" si="44"/>
        <v>0</v>
      </c>
      <c r="H2821" s="53">
        <f>VLOOKUP(Cust_Ref,customerType,2,TRUE)</f>
        <v>44053</v>
      </c>
    </row>
    <row r="2822" spans="1:8" x14ac:dyDescent="0.25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  <c r="G2822" s="47" t="str">
        <f t="shared" si="44"/>
        <v>541</v>
      </c>
      <c r="H2822" s="53">
        <f>VLOOKUP(Cust_Ref,customerType,2,TRUE)</f>
        <v>44053</v>
      </c>
    </row>
    <row r="2823" spans="1:8" x14ac:dyDescent="0.25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  <c r="G2823" s="47" t="str">
        <f t="shared" si="44"/>
        <v>0</v>
      </c>
      <c r="H2823" s="53">
        <f>VLOOKUP(Cust_Ref,customerType,2,TRUE)</f>
        <v>44053</v>
      </c>
    </row>
    <row r="2824" spans="1:8" x14ac:dyDescent="0.25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  <c r="G2824" s="47" t="str">
        <f t="shared" si="44"/>
        <v>0</v>
      </c>
      <c r="H2824" s="53">
        <f>VLOOKUP(Cust_Ref,customerType,2,TRUE)</f>
        <v>44053</v>
      </c>
    </row>
    <row r="2825" spans="1:8" x14ac:dyDescent="0.25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  <c r="G2825" s="47" t="str">
        <f t="shared" si="44"/>
        <v>282</v>
      </c>
      <c r="H2825" s="53">
        <f>VLOOKUP(Cust_Ref,customerType,2,TRUE)</f>
        <v>44053</v>
      </c>
    </row>
    <row r="2826" spans="1:8" x14ac:dyDescent="0.25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  <c r="G2826" s="47" t="str">
        <f t="shared" si="44"/>
        <v>0</v>
      </c>
      <c r="H2826" s="53">
        <f>VLOOKUP(Cust_Ref,customerType,2,TRUE)</f>
        <v>44053</v>
      </c>
    </row>
    <row r="2827" spans="1:8" x14ac:dyDescent="0.25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  <c r="G2827" s="47" t="str">
        <f t="shared" si="44"/>
        <v>0</v>
      </c>
      <c r="H2827" s="53">
        <f>VLOOKUP(Cust_Ref,customerType,2,TRUE)</f>
        <v>44053</v>
      </c>
    </row>
    <row r="2828" spans="1:8" x14ac:dyDescent="0.25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  <c r="G2828" s="47" t="str">
        <f t="shared" si="44"/>
        <v>700</v>
      </c>
      <c r="H2828" s="53">
        <f>VLOOKUP(Cust_Ref,customerType,2,TRUE)</f>
        <v>44053</v>
      </c>
    </row>
    <row r="2829" spans="1:8" x14ac:dyDescent="0.25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  <c r="G2829" s="47" t="str">
        <f t="shared" si="44"/>
        <v>0</v>
      </c>
      <c r="H2829" s="53">
        <f>VLOOKUP(Cust_Ref,customerType,2,TRUE)</f>
        <v>44053</v>
      </c>
    </row>
    <row r="2830" spans="1:8" x14ac:dyDescent="0.25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  <c r="G2830" s="47" t="str">
        <f t="shared" si="44"/>
        <v>0</v>
      </c>
      <c r="H2830" s="53">
        <f>VLOOKUP(Cust_Ref,customerType,2,TRUE)</f>
        <v>44053</v>
      </c>
    </row>
    <row r="2831" spans="1:8" x14ac:dyDescent="0.25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  <c r="G2831" s="47" t="str">
        <f t="shared" si="44"/>
        <v>127.9</v>
      </c>
      <c r="H2831" s="53">
        <f>VLOOKUP(Cust_Ref,customerType,2,TRUE)</f>
        <v>44089</v>
      </c>
    </row>
    <row r="2832" spans="1:8" x14ac:dyDescent="0.25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  <c r="G2832" s="47" t="str">
        <f t="shared" si="44"/>
        <v>0</v>
      </c>
      <c r="H2832" s="53">
        <f>VLOOKUP(Cust_Ref,customerType,2,TRUE)</f>
        <v>44089</v>
      </c>
    </row>
    <row r="2833" spans="1:8" x14ac:dyDescent="0.25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  <c r="G2833" s="47" t="str">
        <f t="shared" si="44"/>
        <v>0</v>
      </c>
      <c r="H2833" s="53">
        <f>VLOOKUP(Cust_Ref,customerType,2,TRUE)</f>
        <v>44089</v>
      </c>
    </row>
    <row r="2834" spans="1:8" x14ac:dyDescent="0.25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  <c r="G2834" s="47" t="str">
        <f t="shared" si="44"/>
        <v>4029</v>
      </c>
      <c r="H2834" s="53">
        <f>VLOOKUP(Cust_Ref,customerType,2,TRUE)</f>
        <v>44060</v>
      </c>
    </row>
    <row r="2835" spans="1:8" x14ac:dyDescent="0.25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  <c r="G2835" s="47" t="str">
        <f t="shared" si="44"/>
        <v>487</v>
      </c>
      <c r="H2835" s="53">
        <f>VLOOKUP(Cust_Ref,customerType,2,TRUE)</f>
        <v>44060</v>
      </c>
    </row>
    <row r="2836" spans="1:8" x14ac:dyDescent="0.25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  <c r="G2836" s="47" t="str">
        <f t="shared" si="44"/>
        <v>0</v>
      </c>
      <c r="H2836" s="53">
        <f>VLOOKUP(Cust_Ref,customerType,2,TRUE)</f>
        <v>44060</v>
      </c>
    </row>
    <row r="2837" spans="1:8" x14ac:dyDescent="0.25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  <c r="G2837" s="47" t="str">
        <f t="shared" si="44"/>
        <v>270.3</v>
      </c>
      <c r="H2837" s="53">
        <f>VLOOKUP(Cust_Ref,customerType,2,TRUE)</f>
        <v>44053</v>
      </c>
    </row>
    <row r="2838" spans="1:8" x14ac:dyDescent="0.25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  <c r="G2838" s="47" t="str">
        <f t="shared" si="44"/>
        <v>0</v>
      </c>
      <c r="H2838" s="53">
        <f>VLOOKUP(Cust_Ref,customerType,2,TRUE)</f>
        <v>44053</v>
      </c>
    </row>
    <row r="2839" spans="1:8" x14ac:dyDescent="0.25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  <c r="G2839" s="47" t="str">
        <f t="shared" si="44"/>
        <v>0</v>
      </c>
      <c r="H2839" s="53">
        <f>VLOOKUP(Cust_Ref,customerType,2,TRUE)</f>
        <v>44053</v>
      </c>
    </row>
    <row r="2840" spans="1:8" x14ac:dyDescent="0.25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  <c r="G2840" s="47" t="str">
        <f t="shared" si="44"/>
        <v>509.3</v>
      </c>
      <c r="H2840" s="53">
        <f>VLOOKUP(Cust_Ref,customerType,2,TRUE)</f>
        <v>44053</v>
      </c>
    </row>
    <row r="2841" spans="1:8" x14ac:dyDescent="0.25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  <c r="G2841" s="47" t="str">
        <f t="shared" si="44"/>
        <v>0</v>
      </c>
      <c r="H2841" s="53">
        <f>VLOOKUP(Cust_Ref,customerType,2,TRUE)</f>
        <v>44053</v>
      </c>
    </row>
    <row r="2842" spans="1:8" x14ac:dyDescent="0.25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  <c r="G2842" s="47" t="str">
        <f t="shared" si="44"/>
        <v>0</v>
      </c>
      <c r="H2842" s="53">
        <f>VLOOKUP(Cust_Ref,customerType,2,TRUE)</f>
        <v>44053</v>
      </c>
    </row>
    <row r="2843" spans="1:8" x14ac:dyDescent="0.25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  <c r="G2843" s="47" t="str">
        <f t="shared" si="44"/>
        <v>5521</v>
      </c>
      <c r="H2843" s="53">
        <f>VLOOKUP(Cust_Ref,customerType,2,TRUE)</f>
        <v>44053</v>
      </c>
    </row>
    <row r="2844" spans="1:8" x14ac:dyDescent="0.25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  <c r="G2844" s="47" t="str">
        <f t="shared" si="44"/>
        <v>0</v>
      </c>
      <c r="H2844" s="53">
        <f>VLOOKUP(Cust_Ref,customerType,2,TRUE)</f>
        <v>44053</v>
      </c>
    </row>
    <row r="2845" spans="1:8" x14ac:dyDescent="0.25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  <c r="G2845" s="47" t="str">
        <f t="shared" si="44"/>
        <v>0</v>
      </c>
      <c r="H2845" s="53">
        <f>VLOOKUP(Cust_Ref,customerType,2,TRUE)</f>
        <v>44053</v>
      </c>
    </row>
    <row r="2846" spans="1:8" x14ac:dyDescent="0.25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  <c r="G2846" s="47" t="str">
        <f t="shared" si="44"/>
        <v>4081.59</v>
      </c>
      <c r="H2846" s="53">
        <f>VLOOKUP(Cust_Ref,customerType,2,TRUE)</f>
        <v>44053</v>
      </c>
    </row>
    <row r="2847" spans="1:8" x14ac:dyDescent="0.25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  <c r="G2847" s="47" t="str">
        <f t="shared" si="44"/>
        <v>0</v>
      </c>
      <c r="H2847" s="53">
        <f>VLOOKUP(Cust_Ref,customerType,2,TRUE)</f>
        <v>44053</v>
      </c>
    </row>
    <row r="2848" spans="1:8" x14ac:dyDescent="0.25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  <c r="G2848" s="47" t="str">
        <f t="shared" si="44"/>
        <v>0</v>
      </c>
      <c r="H2848" s="53">
        <f>VLOOKUP(Cust_Ref,customerType,2,TRUE)</f>
        <v>44053</v>
      </c>
    </row>
    <row r="2849" spans="1:8" x14ac:dyDescent="0.25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  <c r="G2849" s="47" t="str">
        <f t="shared" si="44"/>
        <v>16184.59</v>
      </c>
      <c r="H2849" s="53">
        <f>VLOOKUP(Cust_Ref,customerType,2,TRUE)</f>
        <v>44053</v>
      </c>
    </row>
    <row r="2850" spans="1:8" x14ac:dyDescent="0.25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  <c r="G2850" s="47" t="str">
        <f t="shared" si="44"/>
        <v>0</v>
      </c>
      <c r="H2850" s="53">
        <f>VLOOKUP(Cust_Ref,customerType,2,TRUE)</f>
        <v>44053</v>
      </c>
    </row>
    <row r="2851" spans="1:8" x14ac:dyDescent="0.25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  <c r="G2851" s="47" t="str">
        <f t="shared" si="44"/>
        <v>0</v>
      </c>
      <c r="H2851" s="53">
        <f>VLOOKUP(Cust_Ref,customerType,2,TRUE)</f>
        <v>44053</v>
      </c>
    </row>
    <row r="2852" spans="1:8" x14ac:dyDescent="0.25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  <c r="G2852" s="47" t="str">
        <f t="shared" si="44"/>
        <v>6331</v>
      </c>
      <c r="H2852" s="53">
        <f>VLOOKUP(Cust_Ref,customerType,2,TRUE)</f>
        <v>44103</v>
      </c>
    </row>
    <row r="2853" spans="1:8" x14ac:dyDescent="0.25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  <c r="G2853" s="47" t="str">
        <f t="shared" si="44"/>
        <v>0</v>
      </c>
      <c r="H2853" s="53">
        <f>VLOOKUP(Cust_Ref,customerType,2,TRUE)</f>
        <v>44103</v>
      </c>
    </row>
    <row r="2854" spans="1:8" x14ac:dyDescent="0.25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  <c r="G2854" s="47" t="str">
        <f t="shared" si="44"/>
        <v>0</v>
      </c>
      <c r="H2854" s="53">
        <f>VLOOKUP(Cust_Ref,customerType,2,TRUE)</f>
        <v>44103</v>
      </c>
    </row>
    <row r="2855" spans="1:8" x14ac:dyDescent="0.25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  <c r="G2855" s="47" t="str">
        <f t="shared" si="44"/>
        <v>8341</v>
      </c>
      <c r="H2855" s="53">
        <f>VLOOKUP(Cust_Ref,customerType,2,TRUE)</f>
        <v>44089</v>
      </c>
    </row>
    <row r="2856" spans="1:8" x14ac:dyDescent="0.25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  <c r="G2856" s="47" t="str">
        <f t="shared" si="44"/>
        <v>988</v>
      </c>
      <c r="H2856" s="53">
        <f>VLOOKUP(Cust_Ref,customerType,2,TRUE)</f>
        <v>44089</v>
      </c>
    </row>
    <row r="2857" spans="1:8" x14ac:dyDescent="0.25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  <c r="G2857" s="47" t="str">
        <f t="shared" si="44"/>
        <v>0</v>
      </c>
      <c r="H2857" s="53">
        <f>VLOOKUP(Cust_Ref,customerType,2,TRUE)</f>
        <v>44089</v>
      </c>
    </row>
    <row r="2858" spans="1:8" x14ac:dyDescent="0.25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  <c r="G2858" s="47" t="str">
        <f t="shared" si="44"/>
        <v>4030</v>
      </c>
      <c r="H2858" s="53">
        <f>VLOOKUP(Cust_Ref,customerType,2,TRUE)</f>
        <v>44053</v>
      </c>
    </row>
    <row r="2859" spans="1:8" x14ac:dyDescent="0.25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  <c r="G2859" s="47" t="str">
        <f t="shared" si="44"/>
        <v>979</v>
      </c>
      <c r="H2859" s="53">
        <f>VLOOKUP(Cust_Ref,customerType,2,TRUE)</f>
        <v>44053</v>
      </c>
    </row>
    <row r="2860" spans="1:8" x14ac:dyDescent="0.25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  <c r="G2860" s="47" t="str">
        <f t="shared" si="44"/>
        <v>0</v>
      </c>
      <c r="H2860" s="53">
        <f>VLOOKUP(Cust_Ref,customerType,2,TRUE)</f>
        <v>44053</v>
      </c>
    </row>
    <row r="2861" spans="1:8" x14ac:dyDescent="0.25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  <c r="G2861" s="47" t="str">
        <f t="shared" si="44"/>
        <v>6248</v>
      </c>
      <c r="H2861" s="53">
        <f>VLOOKUP(Cust_Ref,customerType,2,TRUE)</f>
        <v>44055</v>
      </c>
    </row>
    <row r="2862" spans="1:8" x14ac:dyDescent="0.25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  <c r="G2862" s="47" t="str">
        <f t="shared" si="44"/>
        <v>2558</v>
      </c>
      <c r="H2862" s="53">
        <f>VLOOKUP(Cust_Ref,customerType,2,TRUE)</f>
        <v>44055</v>
      </c>
    </row>
    <row r="2863" spans="1:8" x14ac:dyDescent="0.25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  <c r="G2863" s="47" t="str">
        <f t="shared" si="44"/>
        <v>0</v>
      </c>
      <c r="H2863" s="53">
        <f>VLOOKUP(Cust_Ref,customerType,2,TRUE)</f>
        <v>44055</v>
      </c>
    </row>
    <row r="2864" spans="1:8" x14ac:dyDescent="0.25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  <c r="G2864" s="47" t="str">
        <f t="shared" si="44"/>
        <v>199.97</v>
      </c>
      <c r="H2864" s="53">
        <f>VLOOKUP(Cust_Ref,customerType,2,TRUE)</f>
        <v>44053</v>
      </c>
    </row>
    <row r="2865" spans="1:8" x14ac:dyDescent="0.25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  <c r="G2865" s="47" t="str">
        <f t="shared" si="44"/>
        <v>0</v>
      </c>
      <c r="H2865" s="53">
        <f>VLOOKUP(Cust_Ref,customerType,2,TRUE)</f>
        <v>44053</v>
      </c>
    </row>
    <row r="2866" spans="1:8" x14ac:dyDescent="0.25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  <c r="G2866" s="47" t="str">
        <f t="shared" si="44"/>
        <v>0</v>
      </c>
      <c r="H2866" s="53">
        <f>VLOOKUP(Cust_Ref,customerType,2,TRUE)</f>
        <v>44053</v>
      </c>
    </row>
    <row r="2867" spans="1:8" x14ac:dyDescent="0.25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  <c r="G2867" s="47" t="str">
        <f t="shared" si="44"/>
        <v>15065.5</v>
      </c>
      <c r="H2867" s="53">
        <f>VLOOKUP(Cust_Ref,customerType,2,TRUE)</f>
        <v>44063</v>
      </c>
    </row>
    <row r="2868" spans="1:8" x14ac:dyDescent="0.25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  <c r="G2868" s="47" t="str">
        <f t="shared" si="44"/>
        <v>69</v>
      </c>
      <c r="H2868" s="53">
        <f>VLOOKUP(Cust_Ref,customerType,2,TRUE)</f>
        <v>44063</v>
      </c>
    </row>
    <row r="2869" spans="1:8" x14ac:dyDescent="0.25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  <c r="G2869" s="47" t="str">
        <f t="shared" si="44"/>
        <v>0</v>
      </c>
      <c r="H2869" s="53">
        <f>VLOOKUP(Cust_Ref,customerType,2,TRUE)</f>
        <v>44063</v>
      </c>
    </row>
    <row r="2870" spans="1:8" x14ac:dyDescent="0.25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  <c r="G2870" s="47" t="str">
        <f t="shared" si="44"/>
        <v>8879</v>
      </c>
      <c r="H2870" s="53">
        <f>VLOOKUP(Cust_Ref,customerType,2,TRUE)</f>
        <v>44053</v>
      </c>
    </row>
    <row r="2871" spans="1:8" x14ac:dyDescent="0.25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  <c r="G2871" s="47" t="str">
        <f t="shared" si="44"/>
        <v>650</v>
      </c>
      <c r="H2871" s="53">
        <f>VLOOKUP(Cust_Ref,customerType,2,TRUE)</f>
        <v>44053</v>
      </c>
    </row>
    <row r="2872" spans="1:8" x14ac:dyDescent="0.25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  <c r="G2872" s="47" t="str">
        <f t="shared" si="44"/>
        <v>0</v>
      </c>
      <c r="H2872" s="53">
        <f>VLOOKUP(Cust_Ref,customerType,2,TRUE)</f>
        <v>44053</v>
      </c>
    </row>
    <row r="2873" spans="1:8" x14ac:dyDescent="0.25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  <c r="G2873" s="47" t="str">
        <f t="shared" si="44"/>
        <v>8879</v>
      </c>
      <c r="H2873" s="53">
        <f>VLOOKUP(Cust_Ref,customerType,2,TRUE)</f>
        <v>44089</v>
      </c>
    </row>
    <row r="2874" spans="1:8" x14ac:dyDescent="0.25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  <c r="G2874" s="47" t="str">
        <f t="shared" si="44"/>
        <v>0</v>
      </c>
      <c r="H2874" s="53">
        <f>VLOOKUP(Cust_Ref,customerType,2,TRUE)</f>
        <v>44089</v>
      </c>
    </row>
    <row r="2875" spans="1:8" x14ac:dyDescent="0.25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  <c r="G2875" s="47" t="str">
        <f t="shared" si="44"/>
        <v>0</v>
      </c>
      <c r="H2875" s="53">
        <f>VLOOKUP(Cust_Ref,customerType,2,TRUE)</f>
        <v>44089</v>
      </c>
    </row>
    <row r="2876" spans="1:8" x14ac:dyDescent="0.25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  <c r="G2876" s="47" t="str">
        <f t="shared" si="44"/>
        <v>3174</v>
      </c>
      <c r="H2876" s="53">
        <f>VLOOKUP(Cust_Ref,customerType,2,TRUE)</f>
        <v>44061</v>
      </c>
    </row>
    <row r="2877" spans="1:8" x14ac:dyDescent="0.25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  <c r="G2877" s="47" t="str">
        <f t="shared" si="44"/>
        <v>2445</v>
      </c>
      <c r="H2877" s="53">
        <f>VLOOKUP(Cust_Ref,customerType,2,TRUE)</f>
        <v>44061</v>
      </c>
    </row>
    <row r="2878" spans="1:8" x14ac:dyDescent="0.25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  <c r="G2878" s="47" t="str">
        <f t="shared" si="44"/>
        <v>0</v>
      </c>
      <c r="H2878" s="53">
        <f>VLOOKUP(Cust_Ref,customerType,2,TRUE)</f>
        <v>44061</v>
      </c>
    </row>
    <row r="2879" spans="1:8" x14ac:dyDescent="0.25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  <c r="G2879" s="47" t="str">
        <f t="shared" si="44"/>
        <v>8901.95</v>
      </c>
      <c r="H2879" s="53">
        <f>VLOOKUP(Cust_Ref,customerType,2,TRUE)</f>
        <v>44053</v>
      </c>
    </row>
    <row r="2880" spans="1:8" x14ac:dyDescent="0.25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  <c r="G2880" s="47" t="str">
        <f t="shared" si="44"/>
        <v>2549</v>
      </c>
      <c r="H2880" s="53">
        <f>VLOOKUP(Cust_Ref,customerType,2,TRUE)</f>
        <v>44053</v>
      </c>
    </row>
    <row r="2881" spans="1:8" x14ac:dyDescent="0.25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  <c r="G2881" s="47" t="str">
        <f t="shared" si="44"/>
        <v>0</v>
      </c>
      <c r="H2881" s="53">
        <f>VLOOKUP(Cust_Ref,customerType,2,TRUE)</f>
        <v>44053</v>
      </c>
    </row>
    <row r="2882" spans="1:8" x14ac:dyDescent="0.25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  <c r="G2882" s="47" t="str">
        <f t="shared" si="44"/>
        <v>4935.95</v>
      </c>
      <c r="H2882" s="53">
        <f>VLOOKUP(Cust_Ref,customerType,2,TRUE)</f>
        <v>44053</v>
      </c>
    </row>
    <row r="2883" spans="1:8" x14ac:dyDescent="0.25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  <c r="G2883" s="47" t="str">
        <f t="shared" ref="G2883:G2946" si="45">TRIM(VALUE(F2883))</f>
        <v>0</v>
      </c>
      <c r="H2883" s="53">
        <f>VLOOKUP(Cust_Ref,customerType,2,TRUE)</f>
        <v>44053</v>
      </c>
    </row>
    <row r="2884" spans="1:8" x14ac:dyDescent="0.25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  <c r="G2884" s="47" t="str">
        <f t="shared" si="45"/>
        <v>0</v>
      </c>
      <c r="H2884" s="53">
        <f>VLOOKUP(Cust_Ref,customerType,2,TRUE)</f>
        <v>44053</v>
      </c>
    </row>
    <row r="2885" spans="1:8" x14ac:dyDescent="0.25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  <c r="G2885" s="47" t="str">
        <f t="shared" si="45"/>
        <v>2778</v>
      </c>
      <c r="H2885" s="53">
        <f>VLOOKUP(Cust_Ref,customerType,2,TRUE)</f>
        <v>44053</v>
      </c>
    </row>
    <row r="2886" spans="1:8" x14ac:dyDescent="0.25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  <c r="G2886" s="47" t="str">
        <f t="shared" si="45"/>
        <v>2151</v>
      </c>
      <c r="H2886" s="53">
        <f>VLOOKUP(Cust_Ref,customerType,2,TRUE)</f>
        <v>44053</v>
      </c>
    </row>
    <row r="2887" spans="1:8" x14ac:dyDescent="0.25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  <c r="G2887" s="47" t="str">
        <f t="shared" si="45"/>
        <v>0</v>
      </c>
      <c r="H2887" s="53">
        <f>VLOOKUP(Cust_Ref,customerType,2,TRUE)</f>
        <v>44053</v>
      </c>
    </row>
    <row r="2888" spans="1:8" x14ac:dyDescent="0.25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  <c r="G2888" s="47" t="str">
        <f t="shared" si="45"/>
        <v>4231.9</v>
      </c>
      <c r="H2888" s="53">
        <f>VLOOKUP(Cust_Ref,customerType,2,TRUE)</f>
        <v>44053</v>
      </c>
    </row>
    <row r="2889" spans="1:8" x14ac:dyDescent="0.25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  <c r="G2889" s="47" t="str">
        <f t="shared" si="45"/>
        <v>224</v>
      </c>
      <c r="H2889" s="53">
        <f>VLOOKUP(Cust_Ref,customerType,2,TRUE)</f>
        <v>44053</v>
      </c>
    </row>
    <row r="2890" spans="1:8" x14ac:dyDescent="0.25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  <c r="G2890" s="47" t="str">
        <f t="shared" si="45"/>
        <v>0</v>
      </c>
      <c r="H2890" s="53">
        <f>VLOOKUP(Cust_Ref,customerType,2,TRUE)</f>
        <v>44053</v>
      </c>
    </row>
    <row r="2891" spans="1:8" x14ac:dyDescent="0.25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  <c r="G2891" s="47" t="str">
        <f t="shared" si="45"/>
        <v>4901.55</v>
      </c>
      <c r="H2891" s="53">
        <f>VLOOKUP(Cust_Ref,customerType,2,TRUE)</f>
        <v>44053</v>
      </c>
    </row>
    <row r="2892" spans="1:8" x14ac:dyDescent="0.25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  <c r="G2892" s="47" t="str">
        <f t="shared" si="45"/>
        <v>2500</v>
      </c>
      <c r="H2892" s="53">
        <f>VLOOKUP(Cust_Ref,customerType,2,TRUE)</f>
        <v>44053</v>
      </c>
    </row>
    <row r="2893" spans="1:8" x14ac:dyDescent="0.25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  <c r="G2893" s="47" t="str">
        <f t="shared" si="45"/>
        <v>0</v>
      </c>
      <c r="H2893" s="53">
        <f>VLOOKUP(Cust_Ref,customerType,2,TRUE)</f>
        <v>44053</v>
      </c>
    </row>
    <row r="2894" spans="1:8" x14ac:dyDescent="0.25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  <c r="G2894" s="47" t="str">
        <f t="shared" si="45"/>
        <v>8547.52</v>
      </c>
      <c r="H2894" s="53">
        <f>VLOOKUP(Cust_Ref,customerType,2,TRUE)</f>
        <v>44053</v>
      </c>
    </row>
    <row r="2895" spans="1:8" x14ac:dyDescent="0.25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  <c r="G2895" s="47" t="str">
        <f t="shared" si="45"/>
        <v>1351</v>
      </c>
      <c r="H2895" s="53">
        <f>VLOOKUP(Cust_Ref,customerType,2,TRUE)</f>
        <v>44053</v>
      </c>
    </row>
    <row r="2896" spans="1:8" x14ac:dyDescent="0.25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  <c r="G2896" s="47" t="str">
        <f t="shared" si="45"/>
        <v>0</v>
      </c>
      <c r="H2896" s="53">
        <f>VLOOKUP(Cust_Ref,customerType,2,TRUE)</f>
        <v>44053</v>
      </c>
    </row>
    <row r="2897" spans="1:8" x14ac:dyDescent="0.25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  <c r="G2897" s="47" t="str">
        <f t="shared" si="45"/>
        <v>4070.69</v>
      </c>
      <c r="H2897" s="53">
        <f>VLOOKUP(Cust_Ref,customerType,2,TRUE)</f>
        <v>44053</v>
      </c>
    </row>
    <row r="2898" spans="1:8" x14ac:dyDescent="0.25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  <c r="G2898" s="47" t="str">
        <f t="shared" si="45"/>
        <v>1461</v>
      </c>
      <c r="H2898" s="53">
        <f>VLOOKUP(Cust_Ref,customerType,2,TRUE)</f>
        <v>44053</v>
      </c>
    </row>
    <row r="2899" spans="1:8" x14ac:dyDescent="0.25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  <c r="G2899" s="47" t="str">
        <f t="shared" si="45"/>
        <v>0</v>
      </c>
      <c r="H2899" s="53">
        <f>VLOOKUP(Cust_Ref,customerType,2,TRUE)</f>
        <v>44053</v>
      </c>
    </row>
    <row r="2900" spans="1:8" x14ac:dyDescent="0.25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  <c r="G2900" s="47" t="str">
        <f t="shared" si="45"/>
        <v>7343.2</v>
      </c>
      <c r="H2900" s="53">
        <f>VLOOKUP(Cust_Ref,customerType,2,TRUE)</f>
        <v>44053</v>
      </c>
    </row>
    <row r="2901" spans="1:8" x14ac:dyDescent="0.25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  <c r="G2901" s="47" t="str">
        <f t="shared" si="45"/>
        <v>1376</v>
      </c>
      <c r="H2901" s="53">
        <f>VLOOKUP(Cust_Ref,customerType,2,TRUE)</f>
        <v>44053</v>
      </c>
    </row>
    <row r="2902" spans="1:8" x14ac:dyDescent="0.25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  <c r="G2902" s="47" t="str">
        <f t="shared" si="45"/>
        <v>0</v>
      </c>
      <c r="H2902" s="53">
        <f>VLOOKUP(Cust_Ref,customerType,2,TRUE)</f>
        <v>44053</v>
      </c>
    </row>
    <row r="2903" spans="1:8" x14ac:dyDescent="0.25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  <c r="G2903" s="47" t="str">
        <f t="shared" si="45"/>
        <v>191.84</v>
      </c>
      <c r="H2903" s="53">
        <f>VLOOKUP(Cust_Ref,customerType,2,TRUE)</f>
        <v>44061</v>
      </c>
    </row>
    <row r="2904" spans="1:8" x14ac:dyDescent="0.25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  <c r="G2904" s="47" t="str">
        <f t="shared" si="45"/>
        <v>0</v>
      </c>
      <c r="H2904" s="53">
        <f>VLOOKUP(Cust_Ref,customerType,2,TRUE)</f>
        <v>44061</v>
      </c>
    </row>
    <row r="2905" spans="1:8" x14ac:dyDescent="0.25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  <c r="G2905" s="47" t="str">
        <f t="shared" si="45"/>
        <v>0</v>
      </c>
      <c r="H2905" s="53">
        <f>VLOOKUP(Cust_Ref,customerType,2,TRUE)</f>
        <v>44061</v>
      </c>
    </row>
    <row r="2906" spans="1:8" x14ac:dyDescent="0.25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  <c r="G2906" s="47" t="str">
        <f t="shared" si="45"/>
        <v>5470.25</v>
      </c>
      <c r="H2906" s="53">
        <f>VLOOKUP(Cust_Ref,customerType,2,TRUE)</f>
        <v>44089</v>
      </c>
    </row>
    <row r="2907" spans="1:8" x14ac:dyDescent="0.25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  <c r="G2907" s="47" t="str">
        <f t="shared" si="45"/>
        <v>1440</v>
      </c>
      <c r="H2907" s="53">
        <f>VLOOKUP(Cust_Ref,customerType,2,TRUE)</f>
        <v>44089</v>
      </c>
    </row>
    <row r="2908" spans="1:8" x14ac:dyDescent="0.25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  <c r="G2908" s="47" t="str">
        <f t="shared" si="45"/>
        <v>0</v>
      </c>
      <c r="H2908" s="53">
        <f>VLOOKUP(Cust_Ref,customerType,2,TRUE)</f>
        <v>44089</v>
      </c>
    </row>
    <row r="2909" spans="1:8" x14ac:dyDescent="0.25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  <c r="G2909" s="47" t="str">
        <f t="shared" si="45"/>
        <v>5039</v>
      </c>
      <c r="H2909" s="53">
        <f>VLOOKUP(Cust_Ref,customerType,2,TRUE)</f>
        <v>44053</v>
      </c>
    </row>
    <row r="2910" spans="1:8" x14ac:dyDescent="0.25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  <c r="G2910" s="47" t="str">
        <f t="shared" si="45"/>
        <v>0</v>
      </c>
      <c r="H2910" s="53">
        <f>VLOOKUP(Cust_Ref,customerType,2,TRUE)</f>
        <v>44053</v>
      </c>
    </row>
    <row r="2911" spans="1:8" x14ac:dyDescent="0.25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  <c r="G2911" s="47" t="str">
        <f t="shared" si="45"/>
        <v>0</v>
      </c>
      <c r="H2911" s="53">
        <f>VLOOKUP(Cust_Ref,customerType,2,TRUE)</f>
        <v>44053</v>
      </c>
    </row>
    <row r="2912" spans="1:8" x14ac:dyDescent="0.25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  <c r="G2912" s="47" t="str">
        <f t="shared" si="45"/>
        <v>5019.55</v>
      </c>
      <c r="H2912" s="53">
        <f>VLOOKUP(Cust_Ref,customerType,2,TRUE)</f>
        <v>44053</v>
      </c>
    </row>
    <row r="2913" spans="1:8" x14ac:dyDescent="0.25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  <c r="G2913" s="47" t="str">
        <f t="shared" si="45"/>
        <v>946</v>
      </c>
      <c r="H2913" s="53">
        <f>VLOOKUP(Cust_Ref,customerType,2,TRUE)</f>
        <v>44053</v>
      </c>
    </row>
    <row r="2914" spans="1:8" x14ac:dyDescent="0.25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  <c r="G2914" s="47" t="str">
        <f t="shared" si="45"/>
        <v>0</v>
      </c>
      <c r="H2914" s="53">
        <f>VLOOKUP(Cust_Ref,customerType,2,TRUE)</f>
        <v>44053</v>
      </c>
    </row>
    <row r="2915" spans="1:8" x14ac:dyDescent="0.25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  <c r="G2915" s="47" t="str">
        <f t="shared" si="45"/>
        <v>7348.75</v>
      </c>
      <c r="H2915" s="53">
        <f>VLOOKUP(Cust_Ref,customerType,2,TRUE)</f>
        <v>44053</v>
      </c>
    </row>
    <row r="2916" spans="1:8" x14ac:dyDescent="0.25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  <c r="G2916" s="47" t="str">
        <f t="shared" si="45"/>
        <v>822</v>
      </c>
      <c r="H2916" s="53">
        <f>VLOOKUP(Cust_Ref,customerType,2,TRUE)</f>
        <v>44053</v>
      </c>
    </row>
    <row r="2917" spans="1:8" x14ac:dyDescent="0.25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  <c r="G2917" s="47" t="str">
        <f t="shared" si="45"/>
        <v>0</v>
      </c>
      <c r="H2917" s="53">
        <f>VLOOKUP(Cust_Ref,customerType,2,TRUE)</f>
        <v>44053</v>
      </c>
    </row>
    <row r="2918" spans="1:8" x14ac:dyDescent="0.25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  <c r="G2918" s="47" t="str">
        <f t="shared" si="45"/>
        <v>260.15</v>
      </c>
      <c r="H2918" s="53">
        <f>VLOOKUP(Cust_Ref,customerType,2,TRUE)</f>
        <v>44053</v>
      </c>
    </row>
    <row r="2919" spans="1:8" x14ac:dyDescent="0.25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  <c r="G2919" s="47" t="str">
        <f t="shared" si="45"/>
        <v>397</v>
      </c>
      <c r="H2919" s="53">
        <f>VLOOKUP(Cust_Ref,customerType,2,TRUE)</f>
        <v>44053</v>
      </c>
    </row>
    <row r="2920" spans="1:8" x14ac:dyDescent="0.25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  <c r="G2920" s="47" t="str">
        <f t="shared" si="45"/>
        <v>0</v>
      </c>
      <c r="H2920" s="53">
        <f>VLOOKUP(Cust_Ref,customerType,2,TRUE)</f>
        <v>44053</v>
      </c>
    </row>
    <row r="2921" spans="1:8" x14ac:dyDescent="0.25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  <c r="G2921" s="47" t="str">
        <f t="shared" si="45"/>
        <v>136.3</v>
      </c>
      <c r="H2921" s="53">
        <f>VLOOKUP(Cust_Ref,customerType,2,TRUE)</f>
        <v>44053</v>
      </c>
    </row>
    <row r="2922" spans="1:8" x14ac:dyDescent="0.25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  <c r="G2922" s="47" t="str">
        <f t="shared" si="45"/>
        <v>0</v>
      </c>
      <c r="H2922" s="53">
        <f>VLOOKUP(Cust_Ref,customerType,2,TRUE)</f>
        <v>44053</v>
      </c>
    </row>
    <row r="2923" spans="1:8" x14ac:dyDescent="0.25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  <c r="G2923" s="47" t="str">
        <f t="shared" si="45"/>
        <v>0</v>
      </c>
      <c r="H2923" s="53">
        <f>VLOOKUP(Cust_Ref,customerType,2,TRUE)</f>
        <v>44053</v>
      </c>
    </row>
    <row r="2924" spans="1:8" x14ac:dyDescent="0.25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  <c r="G2924" s="47" t="str">
        <f t="shared" si="45"/>
        <v>1727.95</v>
      </c>
      <c r="H2924" s="53">
        <f>VLOOKUP(Cust_Ref,customerType,2,TRUE)</f>
        <v>44053</v>
      </c>
    </row>
    <row r="2925" spans="1:8" x14ac:dyDescent="0.25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  <c r="G2925" s="47" t="str">
        <f t="shared" si="45"/>
        <v>0</v>
      </c>
      <c r="H2925" s="53">
        <f>VLOOKUP(Cust_Ref,customerType,2,TRUE)</f>
        <v>44053</v>
      </c>
    </row>
    <row r="2926" spans="1:8" x14ac:dyDescent="0.25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  <c r="G2926" s="47" t="str">
        <f t="shared" si="45"/>
        <v>0</v>
      </c>
      <c r="H2926" s="53">
        <f>VLOOKUP(Cust_Ref,customerType,2,TRUE)</f>
        <v>44053</v>
      </c>
    </row>
    <row r="2927" spans="1:8" x14ac:dyDescent="0.25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  <c r="G2927" s="47" t="str">
        <f t="shared" si="45"/>
        <v>4591.25</v>
      </c>
      <c r="H2927" s="53">
        <f>VLOOKUP(Cust_Ref,customerType,2,TRUE)</f>
        <v>44053</v>
      </c>
    </row>
    <row r="2928" spans="1:8" x14ac:dyDescent="0.25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  <c r="G2928" s="47" t="str">
        <f t="shared" si="45"/>
        <v>2678</v>
      </c>
      <c r="H2928" s="53">
        <f>VLOOKUP(Cust_Ref,customerType,2,TRUE)</f>
        <v>44053</v>
      </c>
    </row>
    <row r="2929" spans="1:8" x14ac:dyDescent="0.25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  <c r="G2929" s="47" t="str">
        <f t="shared" si="45"/>
        <v>0</v>
      </c>
      <c r="H2929" s="53">
        <f>VLOOKUP(Cust_Ref,customerType,2,TRUE)</f>
        <v>44053</v>
      </c>
    </row>
    <row r="2930" spans="1:8" x14ac:dyDescent="0.25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  <c r="G2930" s="47" t="str">
        <f t="shared" si="45"/>
        <v>5112.74</v>
      </c>
      <c r="H2930" s="53">
        <f>VLOOKUP(Cust_Ref,customerType,2,TRUE)</f>
        <v>44063</v>
      </c>
    </row>
    <row r="2931" spans="1:8" x14ac:dyDescent="0.25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  <c r="G2931" s="47" t="str">
        <f t="shared" si="45"/>
        <v>0</v>
      </c>
      <c r="H2931" s="53">
        <f>VLOOKUP(Cust_Ref,customerType,2,TRUE)</f>
        <v>44063</v>
      </c>
    </row>
    <row r="2932" spans="1:8" x14ac:dyDescent="0.25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  <c r="G2932" s="47" t="str">
        <f t="shared" si="45"/>
        <v>0</v>
      </c>
      <c r="H2932" s="53">
        <f>VLOOKUP(Cust_Ref,customerType,2,TRUE)</f>
        <v>44063</v>
      </c>
    </row>
    <row r="2933" spans="1:8" x14ac:dyDescent="0.25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  <c r="G2933" s="47" t="str">
        <f t="shared" si="45"/>
        <v>6647.8</v>
      </c>
      <c r="H2933" s="53">
        <f>VLOOKUP(Cust_Ref,customerType,2,TRUE)</f>
        <v>44061</v>
      </c>
    </row>
    <row r="2934" spans="1:8" x14ac:dyDescent="0.25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  <c r="G2934" s="47" t="str">
        <f t="shared" si="45"/>
        <v>424</v>
      </c>
      <c r="H2934" s="53">
        <f>VLOOKUP(Cust_Ref,customerType,2,TRUE)</f>
        <v>44061</v>
      </c>
    </row>
    <row r="2935" spans="1:8" x14ac:dyDescent="0.25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  <c r="G2935" s="47" t="str">
        <f t="shared" si="45"/>
        <v>0</v>
      </c>
      <c r="H2935" s="53">
        <f>VLOOKUP(Cust_Ref,customerType,2,TRUE)</f>
        <v>44061</v>
      </c>
    </row>
    <row r="2936" spans="1:8" x14ac:dyDescent="0.25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  <c r="G2936" s="47" t="str">
        <f t="shared" si="45"/>
        <v>8489.25</v>
      </c>
      <c r="H2936" s="53">
        <f>VLOOKUP(Cust_Ref,customerType,2,TRUE)</f>
        <v>44053</v>
      </c>
    </row>
    <row r="2937" spans="1:8" x14ac:dyDescent="0.25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  <c r="G2937" s="47" t="str">
        <f t="shared" si="45"/>
        <v>61</v>
      </c>
      <c r="H2937" s="53">
        <f>VLOOKUP(Cust_Ref,customerType,2,TRUE)</f>
        <v>44053</v>
      </c>
    </row>
    <row r="2938" spans="1:8" x14ac:dyDescent="0.25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  <c r="G2938" s="47" t="str">
        <f t="shared" si="45"/>
        <v>0</v>
      </c>
      <c r="H2938" s="53">
        <f>VLOOKUP(Cust_Ref,customerType,2,TRUE)</f>
        <v>44053</v>
      </c>
    </row>
    <row r="2939" spans="1:8" x14ac:dyDescent="0.25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  <c r="G2939" s="47" t="str">
        <f t="shared" si="45"/>
        <v>28374.05</v>
      </c>
      <c r="H2939" s="53">
        <f>VLOOKUP(Cust_Ref,customerType,2,TRUE)</f>
        <v>44053</v>
      </c>
    </row>
    <row r="2940" spans="1:8" x14ac:dyDescent="0.25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  <c r="G2940" s="47" t="str">
        <f t="shared" si="45"/>
        <v>0</v>
      </c>
      <c r="H2940" s="53">
        <f>VLOOKUP(Cust_Ref,customerType,2,TRUE)</f>
        <v>44053</v>
      </c>
    </row>
    <row r="2941" spans="1:8" x14ac:dyDescent="0.25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  <c r="G2941" s="47" t="str">
        <f t="shared" si="45"/>
        <v>0</v>
      </c>
      <c r="H2941" s="53">
        <f>VLOOKUP(Cust_Ref,customerType,2,TRUE)</f>
        <v>44053</v>
      </c>
    </row>
    <row r="2942" spans="1:8" x14ac:dyDescent="0.25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  <c r="G2942" s="47" t="str">
        <f t="shared" si="45"/>
        <v>1069.95</v>
      </c>
      <c r="H2942" s="53">
        <f>VLOOKUP(Cust_Ref,customerType,2,TRUE)</f>
        <v>44053</v>
      </c>
    </row>
    <row r="2943" spans="1:8" x14ac:dyDescent="0.25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  <c r="G2943" s="47" t="str">
        <f t="shared" si="45"/>
        <v>0</v>
      </c>
      <c r="H2943" s="53">
        <f>VLOOKUP(Cust_Ref,customerType,2,TRUE)</f>
        <v>44053</v>
      </c>
    </row>
    <row r="2944" spans="1:8" x14ac:dyDescent="0.25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  <c r="G2944" s="47" t="str">
        <f t="shared" si="45"/>
        <v>0</v>
      </c>
      <c r="H2944" s="53">
        <f>VLOOKUP(Cust_Ref,customerType,2,TRUE)</f>
        <v>44053</v>
      </c>
    </row>
    <row r="2945" spans="1:8" x14ac:dyDescent="0.25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  <c r="G2945" s="47" t="str">
        <f t="shared" si="45"/>
        <v>1990.15</v>
      </c>
      <c r="H2945" s="53">
        <f>VLOOKUP(Cust_Ref,customerType,2,TRUE)</f>
        <v>44053</v>
      </c>
    </row>
    <row r="2946" spans="1:8" x14ac:dyDescent="0.25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  <c r="G2946" s="47" t="str">
        <f t="shared" si="45"/>
        <v>2945</v>
      </c>
      <c r="H2946" s="53">
        <f>VLOOKUP(Cust_Ref,customerType,2,TRUE)</f>
        <v>44053</v>
      </c>
    </row>
    <row r="2947" spans="1:8" x14ac:dyDescent="0.25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  <c r="G2947" s="47" t="str">
        <f t="shared" ref="G2947:G3010" si="46">TRIM(VALUE(F2947))</f>
        <v>0</v>
      </c>
      <c r="H2947" s="53">
        <f>VLOOKUP(Cust_Ref,customerType,2,TRUE)</f>
        <v>44053</v>
      </c>
    </row>
    <row r="2948" spans="1:8" x14ac:dyDescent="0.25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  <c r="G2948" s="47" t="str">
        <f t="shared" si="46"/>
        <v>100</v>
      </c>
      <c r="H2948" s="53">
        <f>VLOOKUP(Cust_Ref,customerType,2,TRUE)</f>
        <v>44053</v>
      </c>
    </row>
    <row r="2949" spans="1:8" x14ac:dyDescent="0.25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  <c r="G2949" s="47" t="str">
        <f t="shared" si="46"/>
        <v>0</v>
      </c>
      <c r="H2949" s="53">
        <f>VLOOKUP(Cust_Ref,customerType,2,TRUE)</f>
        <v>44053</v>
      </c>
    </row>
    <row r="2950" spans="1:8" x14ac:dyDescent="0.25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  <c r="G2950" s="47" t="str">
        <f t="shared" si="46"/>
        <v>0</v>
      </c>
      <c r="H2950" s="53">
        <f>VLOOKUP(Cust_Ref,customerType,2,TRUE)</f>
        <v>44053</v>
      </c>
    </row>
    <row r="2951" spans="1:8" x14ac:dyDescent="0.25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  <c r="G2951" s="47" t="str">
        <f t="shared" si="46"/>
        <v>4950.85</v>
      </c>
      <c r="H2951" s="53">
        <f>VLOOKUP(Cust_Ref,customerType,2,TRUE)</f>
        <v>44053</v>
      </c>
    </row>
    <row r="2952" spans="1:8" x14ac:dyDescent="0.25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  <c r="G2952" s="47" t="str">
        <f t="shared" si="46"/>
        <v>202</v>
      </c>
      <c r="H2952" s="53">
        <f>VLOOKUP(Cust_Ref,customerType,2,TRUE)</f>
        <v>44053</v>
      </c>
    </row>
    <row r="2953" spans="1:8" x14ac:dyDescent="0.25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  <c r="G2953" s="47" t="str">
        <f t="shared" si="46"/>
        <v>0</v>
      </c>
      <c r="H2953" s="53">
        <f>VLOOKUP(Cust_Ref,customerType,2,TRUE)</f>
        <v>44053</v>
      </c>
    </row>
    <row r="2954" spans="1:8" x14ac:dyDescent="0.25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  <c r="G2954" s="47" t="str">
        <f t="shared" si="46"/>
        <v>872.65</v>
      </c>
      <c r="H2954" s="53">
        <f>VLOOKUP(Cust_Ref,customerType,2,TRUE)</f>
        <v>44053</v>
      </c>
    </row>
    <row r="2955" spans="1:8" x14ac:dyDescent="0.25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  <c r="G2955" s="47" t="str">
        <f t="shared" si="46"/>
        <v>0</v>
      </c>
      <c r="H2955" s="53">
        <f>VLOOKUP(Cust_Ref,customerType,2,TRUE)</f>
        <v>44053</v>
      </c>
    </row>
    <row r="2956" spans="1:8" x14ac:dyDescent="0.25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  <c r="G2956" s="47" t="str">
        <f t="shared" si="46"/>
        <v>0</v>
      </c>
      <c r="H2956" s="53">
        <f>VLOOKUP(Cust_Ref,customerType,2,TRUE)</f>
        <v>44053</v>
      </c>
    </row>
    <row r="2957" spans="1:8" x14ac:dyDescent="0.25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  <c r="G2957" s="47" t="str">
        <f t="shared" si="46"/>
        <v>5087</v>
      </c>
      <c r="H2957" s="53">
        <f>VLOOKUP(Cust_Ref,customerType,2,TRUE)</f>
        <v>44053</v>
      </c>
    </row>
    <row r="2958" spans="1:8" x14ac:dyDescent="0.25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  <c r="G2958" s="47" t="str">
        <f t="shared" si="46"/>
        <v>361</v>
      </c>
      <c r="H2958" s="53">
        <f>VLOOKUP(Cust_Ref,customerType,2,TRUE)</f>
        <v>44053</v>
      </c>
    </row>
    <row r="2959" spans="1:8" x14ac:dyDescent="0.25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  <c r="G2959" s="47" t="str">
        <f t="shared" si="46"/>
        <v>0</v>
      </c>
      <c r="H2959" s="53">
        <f>VLOOKUP(Cust_Ref,customerType,2,TRUE)</f>
        <v>44053</v>
      </c>
    </row>
    <row r="2960" spans="1:8" x14ac:dyDescent="0.25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  <c r="G2960" s="47" t="str">
        <f t="shared" si="46"/>
        <v>4478</v>
      </c>
      <c r="H2960" s="53">
        <f>VLOOKUP(Cust_Ref,customerType,2,TRUE)</f>
        <v>44053</v>
      </c>
    </row>
    <row r="2961" spans="1:8" x14ac:dyDescent="0.25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  <c r="G2961" s="47" t="str">
        <f t="shared" si="46"/>
        <v>1785</v>
      </c>
      <c r="H2961" s="53">
        <f>VLOOKUP(Cust_Ref,customerType,2,TRUE)</f>
        <v>44053</v>
      </c>
    </row>
    <row r="2962" spans="1:8" x14ac:dyDescent="0.25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  <c r="G2962" s="47" t="str">
        <f t="shared" si="46"/>
        <v>0</v>
      </c>
      <c r="H2962" s="53">
        <f>VLOOKUP(Cust_Ref,customerType,2,TRUE)</f>
        <v>44053</v>
      </c>
    </row>
    <row r="2963" spans="1:8" x14ac:dyDescent="0.25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  <c r="G2963" s="47" t="str">
        <f t="shared" si="46"/>
        <v>8216.54</v>
      </c>
      <c r="H2963" s="53">
        <f>VLOOKUP(Cust_Ref,customerType,2,TRUE)</f>
        <v>44053</v>
      </c>
    </row>
    <row r="2964" spans="1:8" x14ac:dyDescent="0.25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  <c r="G2964" s="47" t="str">
        <f t="shared" si="46"/>
        <v>304</v>
      </c>
      <c r="H2964" s="53">
        <f>VLOOKUP(Cust_Ref,customerType,2,TRUE)</f>
        <v>44053</v>
      </c>
    </row>
    <row r="2965" spans="1:8" x14ac:dyDescent="0.25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  <c r="G2965" s="47" t="str">
        <f t="shared" si="46"/>
        <v>0</v>
      </c>
      <c r="H2965" s="53">
        <f>VLOOKUP(Cust_Ref,customerType,2,TRUE)</f>
        <v>44053</v>
      </c>
    </row>
    <row r="2966" spans="1:8" x14ac:dyDescent="0.25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  <c r="G2966" s="47" t="str">
        <f t="shared" si="46"/>
        <v>1144.55</v>
      </c>
      <c r="H2966" s="53">
        <f>VLOOKUP(Cust_Ref,customerType,2,TRUE)</f>
        <v>44053</v>
      </c>
    </row>
    <row r="2967" spans="1:8" x14ac:dyDescent="0.25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  <c r="G2967" s="47" t="str">
        <f t="shared" si="46"/>
        <v>0</v>
      </c>
      <c r="H2967" s="53">
        <f>VLOOKUP(Cust_Ref,customerType,2,TRUE)</f>
        <v>44053</v>
      </c>
    </row>
    <row r="2968" spans="1:8" x14ac:dyDescent="0.25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  <c r="G2968" s="47" t="str">
        <f t="shared" si="46"/>
        <v>0</v>
      </c>
      <c r="H2968" s="53">
        <f>VLOOKUP(Cust_Ref,customerType,2,TRUE)</f>
        <v>44053</v>
      </c>
    </row>
    <row r="2969" spans="1:8" x14ac:dyDescent="0.25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  <c r="G2969" s="47" t="str">
        <f t="shared" si="46"/>
        <v>5056.5</v>
      </c>
      <c r="H2969" s="53">
        <f>VLOOKUP(Cust_Ref,customerType,2,TRUE)</f>
        <v>44053</v>
      </c>
    </row>
    <row r="2970" spans="1:8" x14ac:dyDescent="0.25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  <c r="G2970" s="47" t="str">
        <f t="shared" si="46"/>
        <v>1328</v>
      </c>
      <c r="H2970" s="53">
        <f>VLOOKUP(Cust_Ref,customerType,2,TRUE)</f>
        <v>44053</v>
      </c>
    </row>
    <row r="2971" spans="1:8" x14ac:dyDescent="0.25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  <c r="G2971" s="47" t="str">
        <f t="shared" si="46"/>
        <v>0</v>
      </c>
      <c r="H2971" s="53">
        <f>VLOOKUP(Cust_Ref,customerType,2,TRUE)</f>
        <v>44053</v>
      </c>
    </row>
    <row r="2972" spans="1:8" x14ac:dyDescent="0.25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  <c r="G2972" s="47" t="str">
        <f t="shared" si="46"/>
        <v>2788</v>
      </c>
      <c r="H2972" s="53">
        <f>VLOOKUP(Cust_Ref,customerType,2,TRUE)</f>
        <v>44053</v>
      </c>
    </row>
    <row r="2973" spans="1:8" x14ac:dyDescent="0.25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  <c r="G2973" s="47" t="str">
        <f t="shared" si="46"/>
        <v>1313</v>
      </c>
      <c r="H2973" s="53">
        <f>VLOOKUP(Cust_Ref,customerType,2,TRUE)</f>
        <v>44053</v>
      </c>
    </row>
    <row r="2974" spans="1:8" x14ac:dyDescent="0.25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  <c r="G2974" s="47" t="str">
        <f t="shared" si="46"/>
        <v>0</v>
      </c>
      <c r="H2974" s="53">
        <f>VLOOKUP(Cust_Ref,customerType,2,TRUE)</f>
        <v>44053</v>
      </c>
    </row>
    <row r="2975" spans="1:8" x14ac:dyDescent="0.25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  <c r="G2975" s="47" t="str">
        <f t="shared" si="46"/>
        <v>8286</v>
      </c>
      <c r="H2975" s="53">
        <f>VLOOKUP(Cust_Ref,customerType,2,TRUE)</f>
        <v>44053</v>
      </c>
    </row>
    <row r="2976" spans="1:8" x14ac:dyDescent="0.25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  <c r="G2976" s="47" t="str">
        <f t="shared" si="46"/>
        <v>575</v>
      </c>
      <c r="H2976" s="53">
        <f>VLOOKUP(Cust_Ref,customerType,2,TRUE)</f>
        <v>44053</v>
      </c>
    </row>
    <row r="2977" spans="1:8" x14ac:dyDescent="0.25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  <c r="G2977" s="47" t="str">
        <f t="shared" si="46"/>
        <v>0</v>
      </c>
      <c r="H2977" s="53">
        <f>VLOOKUP(Cust_Ref,customerType,2,TRUE)</f>
        <v>44053</v>
      </c>
    </row>
    <row r="2978" spans="1:8" x14ac:dyDescent="0.25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  <c r="G2978" s="47" t="str">
        <f t="shared" si="46"/>
        <v>811.2</v>
      </c>
      <c r="H2978" s="53">
        <f>VLOOKUP(Cust_Ref,customerType,2,TRUE)</f>
        <v>44053</v>
      </c>
    </row>
    <row r="2979" spans="1:8" x14ac:dyDescent="0.25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  <c r="G2979" s="47" t="str">
        <f t="shared" si="46"/>
        <v>0</v>
      </c>
      <c r="H2979" s="53">
        <f>VLOOKUP(Cust_Ref,customerType,2,TRUE)</f>
        <v>44053</v>
      </c>
    </row>
    <row r="2980" spans="1:8" x14ac:dyDescent="0.25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  <c r="G2980" s="47" t="str">
        <f t="shared" si="46"/>
        <v>0</v>
      </c>
      <c r="H2980" s="53">
        <f>VLOOKUP(Cust_Ref,customerType,2,TRUE)</f>
        <v>44053</v>
      </c>
    </row>
    <row r="2981" spans="1:8" x14ac:dyDescent="0.25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  <c r="G2981" s="47" t="str">
        <f t="shared" si="46"/>
        <v>8699.91</v>
      </c>
      <c r="H2981" s="53">
        <f>VLOOKUP(Cust_Ref,customerType,2,TRUE)</f>
        <v>44053</v>
      </c>
    </row>
    <row r="2982" spans="1:8" x14ac:dyDescent="0.25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  <c r="G2982" s="47" t="str">
        <f t="shared" si="46"/>
        <v>2858</v>
      </c>
      <c r="H2982" s="53">
        <f>VLOOKUP(Cust_Ref,customerType,2,TRUE)</f>
        <v>44053</v>
      </c>
    </row>
    <row r="2983" spans="1:8" x14ac:dyDescent="0.25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  <c r="G2983" s="47" t="str">
        <f t="shared" si="46"/>
        <v>0</v>
      </c>
      <c r="H2983" s="53">
        <f>VLOOKUP(Cust_Ref,customerType,2,TRUE)</f>
        <v>44053</v>
      </c>
    </row>
    <row r="2984" spans="1:8" x14ac:dyDescent="0.25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  <c r="G2984" s="47" t="str">
        <f t="shared" si="46"/>
        <v>4681</v>
      </c>
      <c r="H2984" s="53">
        <f>VLOOKUP(Cust_Ref,customerType,2,TRUE)</f>
        <v>44053</v>
      </c>
    </row>
    <row r="2985" spans="1:8" x14ac:dyDescent="0.25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  <c r="G2985" s="47" t="str">
        <f t="shared" si="46"/>
        <v>0</v>
      </c>
      <c r="H2985" s="53">
        <f>VLOOKUP(Cust_Ref,customerType,2,TRUE)</f>
        <v>44053</v>
      </c>
    </row>
    <row r="2986" spans="1:8" x14ac:dyDescent="0.25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  <c r="G2986" s="47" t="str">
        <f t="shared" si="46"/>
        <v>0</v>
      </c>
      <c r="H2986" s="53">
        <f>VLOOKUP(Cust_Ref,customerType,2,TRUE)</f>
        <v>44053</v>
      </c>
    </row>
    <row r="2987" spans="1:8" x14ac:dyDescent="0.25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  <c r="G2987" s="47" t="str">
        <f t="shared" si="46"/>
        <v>4717.9</v>
      </c>
      <c r="H2987" s="53">
        <f>VLOOKUP(Cust_Ref,customerType,2,TRUE)</f>
        <v>44053</v>
      </c>
    </row>
    <row r="2988" spans="1:8" x14ac:dyDescent="0.25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  <c r="G2988" s="47" t="str">
        <f t="shared" si="46"/>
        <v>0</v>
      </c>
      <c r="H2988" s="53">
        <f>VLOOKUP(Cust_Ref,customerType,2,TRUE)</f>
        <v>44053</v>
      </c>
    </row>
    <row r="2989" spans="1:8" x14ac:dyDescent="0.25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  <c r="G2989" s="47" t="str">
        <f t="shared" si="46"/>
        <v>0</v>
      </c>
      <c r="H2989" s="53">
        <f>VLOOKUP(Cust_Ref,customerType,2,TRUE)</f>
        <v>44053</v>
      </c>
    </row>
    <row r="2990" spans="1:8" x14ac:dyDescent="0.25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  <c r="G2990" s="47" t="str">
        <f t="shared" si="46"/>
        <v>3123.12</v>
      </c>
      <c r="H2990" s="53">
        <f>VLOOKUP(Cust_Ref,customerType,2,TRUE)</f>
        <v>44053</v>
      </c>
    </row>
    <row r="2991" spans="1:8" x14ac:dyDescent="0.25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  <c r="G2991" s="47" t="str">
        <f t="shared" si="46"/>
        <v>0</v>
      </c>
      <c r="H2991" s="53">
        <f>VLOOKUP(Cust_Ref,customerType,2,TRUE)</f>
        <v>44053</v>
      </c>
    </row>
    <row r="2992" spans="1:8" x14ac:dyDescent="0.25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  <c r="G2992" s="47" t="str">
        <f t="shared" si="46"/>
        <v>0</v>
      </c>
      <c r="H2992" s="53">
        <f>VLOOKUP(Cust_Ref,customerType,2,TRUE)</f>
        <v>44053</v>
      </c>
    </row>
    <row r="2993" spans="1:8" x14ac:dyDescent="0.25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  <c r="G2993" s="47" t="str">
        <f t="shared" si="46"/>
        <v>889</v>
      </c>
      <c r="H2993" s="53">
        <f>VLOOKUP(Cust_Ref,customerType,2,TRUE)</f>
        <v>44053</v>
      </c>
    </row>
    <row r="2994" spans="1:8" x14ac:dyDescent="0.25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  <c r="G2994" s="47" t="str">
        <f t="shared" si="46"/>
        <v>0</v>
      </c>
      <c r="H2994" s="53">
        <f>VLOOKUP(Cust_Ref,customerType,2,TRUE)</f>
        <v>44053</v>
      </c>
    </row>
    <row r="2995" spans="1:8" x14ac:dyDescent="0.25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  <c r="G2995" s="47" t="str">
        <f t="shared" si="46"/>
        <v>0</v>
      </c>
      <c r="H2995" s="53">
        <f>VLOOKUP(Cust_Ref,customerType,2,TRUE)</f>
        <v>44053</v>
      </c>
    </row>
    <row r="2996" spans="1:8" x14ac:dyDescent="0.25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  <c r="G2996" s="47" t="str">
        <f t="shared" si="46"/>
        <v>1294.95</v>
      </c>
      <c r="H2996" s="53">
        <f>VLOOKUP(Cust_Ref,customerType,2,TRUE)</f>
        <v>44053</v>
      </c>
    </row>
    <row r="2997" spans="1:8" x14ac:dyDescent="0.25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  <c r="G2997" s="47" t="str">
        <f t="shared" si="46"/>
        <v>0</v>
      </c>
      <c r="H2997" s="53">
        <f>VLOOKUP(Cust_Ref,customerType,2,TRUE)</f>
        <v>44053</v>
      </c>
    </row>
    <row r="2998" spans="1:8" x14ac:dyDescent="0.25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  <c r="G2998" s="47" t="str">
        <f t="shared" si="46"/>
        <v>0</v>
      </c>
      <c r="H2998" s="53">
        <f>VLOOKUP(Cust_Ref,customerType,2,TRUE)</f>
        <v>44053</v>
      </c>
    </row>
    <row r="2999" spans="1:8" x14ac:dyDescent="0.25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  <c r="G2999" s="47" t="str">
        <f t="shared" si="46"/>
        <v>4369.36</v>
      </c>
      <c r="H2999" s="53">
        <f>VLOOKUP(Cust_Ref,customerType,2,TRUE)</f>
        <v>44053</v>
      </c>
    </row>
    <row r="3000" spans="1:8" x14ac:dyDescent="0.25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  <c r="G3000" s="47" t="str">
        <f t="shared" si="46"/>
        <v>1019</v>
      </c>
      <c r="H3000" s="53">
        <f>VLOOKUP(Cust_Ref,customerType,2,TRUE)</f>
        <v>44053</v>
      </c>
    </row>
    <row r="3001" spans="1:8" x14ac:dyDescent="0.25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  <c r="G3001" s="47" t="str">
        <f t="shared" si="46"/>
        <v>0</v>
      </c>
      <c r="H3001" s="53">
        <f>VLOOKUP(Cust_Ref,customerType,2,TRUE)</f>
        <v>44053</v>
      </c>
    </row>
    <row r="3002" spans="1:8" x14ac:dyDescent="0.25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  <c r="G3002" s="47" t="str">
        <f t="shared" si="46"/>
        <v>250</v>
      </c>
      <c r="H3002" s="53">
        <f>VLOOKUP(Cust_Ref,customerType,2,TRUE)</f>
        <v>44053</v>
      </c>
    </row>
    <row r="3003" spans="1:8" x14ac:dyDescent="0.25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  <c r="G3003" s="47" t="str">
        <f t="shared" si="46"/>
        <v>0</v>
      </c>
      <c r="H3003" s="53">
        <f>VLOOKUP(Cust_Ref,customerType,2,TRUE)</f>
        <v>44053</v>
      </c>
    </row>
    <row r="3004" spans="1:8" x14ac:dyDescent="0.25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  <c r="G3004" s="47" t="str">
        <f t="shared" si="46"/>
        <v>0</v>
      </c>
      <c r="H3004" s="53">
        <f>VLOOKUP(Cust_Ref,customerType,2,TRUE)</f>
        <v>44053</v>
      </c>
    </row>
    <row r="3005" spans="1:8" x14ac:dyDescent="0.25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  <c r="G3005" s="47" t="str">
        <f t="shared" si="46"/>
        <v>1584</v>
      </c>
      <c r="H3005" s="53">
        <f>VLOOKUP(Cust_Ref,customerType,2,TRUE)</f>
        <v>44053</v>
      </c>
    </row>
    <row r="3006" spans="1:8" x14ac:dyDescent="0.25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  <c r="G3006" s="47" t="str">
        <f t="shared" si="46"/>
        <v>0</v>
      </c>
      <c r="H3006" s="53">
        <f>VLOOKUP(Cust_Ref,customerType,2,TRUE)</f>
        <v>44053</v>
      </c>
    </row>
    <row r="3007" spans="1:8" x14ac:dyDescent="0.25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  <c r="G3007" s="47" t="str">
        <f t="shared" si="46"/>
        <v>0</v>
      </c>
      <c r="H3007" s="53">
        <f>VLOOKUP(Cust_Ref,customerType,2,TRUE)</f>
        <v>44053</v>
      </c>
    </row>
    <row r="3008" spans="1:8" x14ac:dyDescent="0.25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  <c r="G3008" s="47" t="str">
        <f t="shared" si="46"/>
        <v>1818.95</v>
      </c>
      <c r="H3008" s="53">
        <f>VLOOKUP(Cust_Ref,customerType,2,TRUE)</f>
        <v>44053</v>
      </c>
    </row>
    <row r="3009" spans="1:8" x14ac:dyDescent="0.25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  <c r="G3009" s="47" t="str">
        <f t="shared" si="46"/>
        <v>0</v>
      </c>
      <c r="H3009" s="53">
        <f>VLOOKUP(Cust_Ref,customerType,2,TRUE)</f>
        <v>44053</v>
      </c>
    </row>
    <row r="3010" spans="1:8" x14ac:dyDescent="0.25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  <c r="G3010" s="47" t="str">
        <f t="shared" si="46"/>
        <v>0</v>
      </c>
      <c r="H3010" s="53">
        <f>VLOOKUP(Cust_Ref,customerType,2,TRUE)</f>
        <v>44053</v>
      </c>
    </row>
    <row r="3011" spans="1:8" x14ac:dyDescent="0.25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  <c r="G3011" s="47" t="str">
        <f t="shared" ref="G3011:G3074" si="47">TRIM(VALUE(F3011))</f>
        <v>8193</v>
      </c>
      <c r="H3011" s="53">
        <f>VLOOKUP(Cust_Ref,customerType,2,TRUE)</f>
        <v>44103</v>
      </c>
    </row>
    <row r="3012" spans="1:8" x14ac:dyDescent="0.25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  <c r="G3012" s="47" t="str">
        <f t="shared" si="47"/>
        <v>1326</v>
      </c>
      <c r="H3012" s="53">
        <f>VLOOKUP(Cust_Ref,customerType,2,TRUE)</f>
        <v>44103</v>
      </c>
    </row>
    <row r="3013" spans="1:8" x14ac:dyDescent="0.25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  <c r="G3013" s="47" t="str">
        <f t="shared" si="47"/>
        <v>0</v>
      </c>
      <c r="H3013" s="53">
        <f>VLOOKUP(Cust_Ref,customerType,2,TRUE)</f>
        <v>44103</v>
      </c>
    </row>
    <row r="3014" spans="1:8" x14ac:dyDescent="0.25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  <c r="G3014" s="47" t="str">
        <f t="shared" si="47"/>
        <v>556.25</v>
      </c>
      <c r="H3014" s="53">
        <f>VLOOKUP(Cust_Ref,customerType,2,TRUE)</f>
        <v>44053</v>
      </c>
    </row>
    <row r="3015" spans="1:8" x14ac:dyDescent="0.25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  <c r="G3015" s="47" t="str">
        <f t="shared" si="47"/>
        <v>0</v>
      </c>
      <c r="H3015" s="53">
        <f>VLOOKUP(Cust_Ref,customerType,2,TRUE)</f>
        <v>44053</v>
      </c>
    </row>
    <row r="3016" spans="1:8" x14ac:dyDescent="0.25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  <c r="G3016" s="47" t="str">
        <f t="shared" si="47"/>
        <v>0</v>
      </c>
      <c r="H3016" s="53">
        <f>VLOOKUP(Cust_Ref,customerType,2,TRUE)</f>
        <v>44053</v>
      </c>
    </row>
    <row r="3017" spans="1:8" x14ac:dyDescent="0.25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  <c r="G3017" s="47" t="str">
        <f t="shared" si="47"/>
        <v>250</v>
      </c>
      <c r="H3017" s="53">
        <f>VLOOKUP(Cust_Ref,customerType,2,TRUE)</f>
        <v>44053</v>
      </c>
    </row>
    <row r="3018" spans="1:8" x14ac:dyDescent="0.25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  <c r="G3018" s="47" t="str">
        <f t="shared" si="47"/>
        <v>0</v>
      </c>
      <c r="H3018" s="53">
        <f>VLOOKUP(Cust_Ref,customerType,2,TRUE)</f>
        <v>44053</v>
      </c>
    </row>
    <row r="3019" spans="1:8" x14ac:dyDescent="0.25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  <c r="G3019" s="47" t="str">
        <f t="shared" si="47"/>
        <v>0</v>
      </c>
      <c r="H3019" s="53">
        <f>VLOOKUP(Cust_Ref,customerType,2,TRUE)</f>
        <v>44053</v>
      </c>
    </row>
    <row r="3020" spans="1:8" x14ac:dyDescent="0.25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  <c r="G3020" s="47" t="str">
        <f t="shared" si="47"/>
        <v>14823.07</v>
      </c>
      <c r="H3020" s="53">
        <f>VLOOKUP(Cust_Ref,customerType,2,TRUE)</f>
        <v>44089</v>
      </c>
    </row>
    <row r="3021" spans="1:8" x14ac:dyDescent="0.25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  <c r="G3021" s="47" t="str">
        <f t="shared" si="47"/>
        <v>821</v>
      </c>
      <c r="H3021" s="53">
        <f>VLOOKUP(Cust_Ref,customerType,2,TRUE)</f>
        <v>44089</v>
      </c>
    </row>
    <row r="3022" spans="1:8" x14ac:dyDescent="0.25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  <c r="G3022" s="47" t="str">
        <f t="shared" si="47"/>
        <v>0</v>
      </c>
      <c r="H3022" s="53">
        <f>VLOOKUP(Cust_Ref,customerType,2,TRUE)</f>
        <v>44089</v>
      </c>
    </row>
    <row r="3023" spans="1:8" x14ac:dyDescent="0.25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  <c r="G3023" s="47" t="str">
        <f t="shared" si="47"/>
        <v>4674.8</v>
      </c>
      <c r="H3023" s="53">
        <f>VLOOKUP(Cust_Ref,customerType,2,TRUE)</f>
        <v>44053</v>
      </c>
    </row>
    <row r="3024" spans="1:8" x14ac:dyDescent="0.25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  <c r="G3024" s="47" t="str">
        <f t="shared" si="47"/>
        <v>1838</v>
      </c>
      <c r="H3024" s="53">
        <f>VLOOKUP(Cust_Ref,customerType,2,TRUE)</f>
        <v>44053</v>
      </c>
    </row>
    <row r="3025" spans="1:8" x14ac:dyDescent="0.25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  <c r="G3025" s="47" t="str">
        <f t="shared" si="47"/>
        <v>0</v>
      </c>
      <c r="H3025" s="53">
        <f>VLOOKUP(Cust_Ref,customerType,2,TRUE)</f>
        <v>44053</v>
      </c>
    </row>
    <row r="3026" spans="1:8" x14ac:dyDescent="0.25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  <c r="G3026" s="47" t="str">
        <f t="shared" si="47"/>
        <v>2668.5</v>
      </c>
      <c r="H3026" s="53">
        <f>VLOOKUP(Cust_Ref,customerType,2,TRUE)</f>
        <v>44053</v>
      </c>
    </row>
    <row r="3027" spans="1:8" x14ac:dyDescent="0.25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  <c r="G3027" s="47" t="str">
        <f t="shared" si="47"/>
        <v>0</v>
      </c>
      <c r="H3027" s="53">
        <f>VLOOKUP(Cust_Ref,customerType,2,TRUE)</f>
        <v>44053</v>
      </c>
    </row>
    <row r="3028" spans="1:8" x14ac:dyDescent="0.25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  <c r="G3028" s="47" t="str">
        <f t="shared" si="47"/>
        <v>0</v>
      </c>
      <c r="H3028" s="53">
        <f>VLOOKUP(Cust_Ref,customerType,2,TRUE)</f>
        <v>44053</v>
      </c>
    </row>
    <row r="3029" spans="1:8" x14ac:dyDescent="0.25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  <c r="G3029" s="47" t="str">
        <f t="shared" si="47"/>
        <v>406.95</v>
      </c>
      <c r="H3029" s="53">
        <f>VLOOKUP(Cust_Ref,customerType,2,TRUE)</f>
        <v>44053</v>
      </c>
    </row>
    <row r="3030" spans="1:8" x14ac:dyDescent="0.25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  <c r="G3030" s="47" t="str">
        <f t="shared" si="47"/>
        <v>0</v>
      </c>
      <c r="H3030" s="53">
        <f>VLOOKUP(Cust_Ref,customerType,2,TRUE)</f>
        <v>44053</v>
      </c>
    </row>
    <row r="3031" spans="1:8" x14ac:dyDescent="0.25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  <c r="G3031" s="47" t="str">
        <f t="shared" si="47"/>
        <v>0</v>
      </c>
      <c r="H3031" s="53">
        <f>VLOOKUP(Cust_Ref,customerType,2,TRUE)</f>
        <v>44053</v>
      </c>
    </row>
    <row r="3032" spans="1:8" x14ac:dyDescent="0.25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  <c r="G3032" s="47" t="str">
        <f t="shared" si="47"/>
        <v>3239.25</v>
      </c>
      <c r="H3032" s="53">
        <f>VLOOKUP(Cust_Ref,customerType,2,TRUE)</f>
        <v>44053</v>
      </c>
    </row>
    <row r="3033" spans="1:8" x14ac:dyDescent="0.25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  <c r="G3033" s="47" t="str">
        <f t="shared" si="47"/>
        <v>1319</v>
      </c>
      <c r="H3033" s="53">
        <f>VLOOKUP(Cust_Ref,customerType,2,TRUE)</f>
        <v>44053</v>
      </c>
    </row>
    <row r="3034" spans="1:8" x14ac:dyDescent="0.25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  <c r="G3034" s="47" t="str">
        <f t="shared" si="47"/>
        <v>0</v>
      </c>
      <c r="H3034" s="53">
        <f>VLOOKUP(Cust_Ref,customerType,2,TRUE)</f>
        <v>44053</v>
      </c>
    </row>
    <row r="3035" spans="1:8" x14ac:dyDescent="0.25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  <c r="G3035" s="47" t="str">
        <f t="shared" si="47"/>
        <v>4281.6</v>
      </c>
      <c r="H3035" s="53">
        <f>VLOOKUP(Cust_Ref,customerType,2,TRUE)</f>
        <v>44053</v>
      </c>
    </row>
    <row r="3036" spans="1:8" x14ac:dyDescent="0.25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  <c r="G3036" s="47" t="str">
        <f t="shared" si="47"/>
        <v>2731</v>
      </c>
      <c r="H3036" s="53">
        <f>VLOOKUP(Cust_Ref,customerType,2,TRUE)</f>
        <v>44053</v>
      </c>
    </row>
    <row r="3037" spans="1:8" x14ac:dyDescent="0.25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  <c r="G3037" s="47" t="str">
        <f t="shared" si="47"/>
        <v>0</v>
      </c>
      <c r="H3037" s="53">
        <f>VLOOKUP(Cust_Ref,customerType,2,TRUE)</f>
        <v>44053</v>
      </c>
    </row>
    <row r="3038" spans="1:8" x14ac:dyDescent="0.25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  <c r="G3038" s="47" t="str">
        <f t="shared" si="47"/>
        <v>6522.5</v>
      </c>
      <c r="H3038" s="53">
        <f>VLOOKUP(Cust_Ref,customerType,2,TRUE)</f>
        <v>44053</v>
      </c>
    </row>
    <row r="3039" spans="1:8" x14ac:dyDescent="0.25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  <c r="G3039" s="47" t="str">
        <f t="shared" si="47"/>
        <v>2011</v>
      </c>
      <c r="H3039" s="53">
        <f>VLOOKUP(Cust_Ref,customerType,2,TRUE)</f>
        <v>44053</v>
      </c>
    </row>
    <row r="3040" spans="1:8" x14ac:dyDescent="0.25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  <c r="G3040" s="47" t="str">
        <f t="shared" si="47"/>
        <v>0</v>
      </c>
      <c r="H3040" s="53">
        <f>VLOOKUP(Cust_Ref,customerType,2,TRUE)</f>
        <v>44053</v>
      </c>
    </row>
    <row r="3041" spans="1:8" x14ac:dyDescent="0.25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  <c r="G3041" s="47" t="str">
        <f t="shared" si="47"/>
        <v>5039</v>
      </c>
      <c r="H3041" s="53">
        <f>VLOOKUP(Cust_Ref,customerType,2,TRUE)</f>
        <v>44053</v>
      </c>
    </row>
    <row r="3042" spans="1:8" x14ac:dyDescent="0.25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  <c r="G3042" s="47" t="str">
        <f t="shared" si="47"/>
        <v>1912</v>
      </c>
      <c r="H3042" s="53">
        <f>VLOOKUP(Cust_Ref,customerType,2,TRUE)</f>
        <v>44053</v>
      </c>
    </row>
    <row r="3043" spans="1:8" x14ac:dyDescent="0.25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  <c r="G3043" s="47" t="str">
        <f t="shared" si="47"/>
        <v>0</v>
      </c>
      <c r="H3043" s="53">
        <f>VLOOKUP(Cust_Ref,customerType,2,TRUE)</f>
        <v>44053</v>
      </c>
    </row>
    <row r="3044" spans="1:8" x14ac:dyDescent="0.25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  <c r="G3044" s="47" t="str">
        <f t="shared" si="47"/>
        <v>1514.15</v>
      </c>
      <c r="H3044" s="53">
        <f>VLOOKUP(Cust_Ref,customerType,2,TRUE)</f>
        <v>44053</v>
      </c>
    </row>
    <row r="3045" spans="1:8" x14ac:dyDescent="0.25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  <c r="G3045" s="47" t="str">
        <f t="shared" si="47"/>
        <v>0</v>
      </c>
      <c r="H3045" s="53">
        <f>VLOOKUP(Cust_Ref,customerType,2,TRUE)</f>
        <v>44053</v>
      </c>
    </row>
    <row r="3046" spans="1:8" x14ac:dyDescent="0.25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  <c r="G3046" s="47" t="str">
        <f t="shared" si="47"/>
        <v>0</v>
      </c>
      <c r="H3046" s="53">
        <f>VLOOKUP(Cust_Ref,customerType,2,TRUE)</f>
        <v>44053</v>
      </c>
    </row>
    <row r="3047" spans="1:8" x14ac:dyDescent="0.25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  <c r="G3047" s="47" t="str">
        <f t="shared" si="47"/>
        <v>1465.55</v>
      </c>
      <c r="H3047" s="53">
        <f>VLOOKUP(Cust_Ref,customerType,2,TRUE)</f>
        <v>44053</v>
      </c>
    </row>
    <row r="3048" spans="1:8" x14ac:dyDescent="0.25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  <c r="G3048" s="47" t="str">
        <f t="shared" si="47"/>
        <v>733</v>
      </c>
      <c r="H3048" s="53">
        <f>VLOOKUP(Cust_Ref,customerType,2,TRUE)</f>
        <v>44053</v>
      </c>
    </row>
    <row r="3049" spans="1:8" x14ac:dyDescent="0.25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  <c r="G3049" s="47" t="str">
        <f t="shared" si="47"/>
        <v>0</v>
      </c>
      <c r="H3049" s="53">
        <f>VLOOKUP(Cust_Ref,customerType,2,TRUE)</f>
        <v>44053</v>
      </c>
    </row>
    <row r="3050" spans="1:8" x14ac:dyDescent="0.25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  <c r="G3050" s="47" t="str">
        <f t="shared" si="47"/>
        <v>2214.45</v>
      </c>
      <c r="H3050" s="53">
        <f>VLOOKUP(Cust_Ref,customerType,2,TRUE)</f>
        <v>44053</v>
      </c>
    </row>
    <row r="3051" spans="1:8" x14ac:dyDescent="0.25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  <c r="G3051" s="47" t="str">
        <f t="shared" si="47"/>
        <v>0</v>
      </c>
      <c r="H3051" s="53">
        <f>VLOOKUP(Cust_Ref,customerType,2,TRUE)</f>
        <v>44053</v>
      </c>
    </row>
    <row r="3052" spans="1:8" x14ac:dyDescent="0.25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  <c r="G3052" s="47" t="str">
        <f t="shared" si="47"/>
        <v>0</v>
      </c>
      <c r="H3052" s="53">
        <f>VLOOKUP(Cust_Ref,customerType,2,TRUE)</f>
        <v>44053</v>
      </c>
    </row>
    <row r="3053" spans="1:8" x14ac:dyDescent="0.25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  <c r="G3053" s="47" t="str">
        <f t="shared" si="47"/>
        <v>14694.5</v>
      </c>
      <c r="H3053" s="53">
        <f>VLOOKUP(Cust_Ref,customerType,2,TRUE)</f>
        <v>44053</v>
      </c>
    </row>
    <row r="3054" spans="1:8" x14ac:dyDescent="0.25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  <c r="G3054" s="47" t="str">
        <f t="shared" si="47"/>
        <v>869</v>
      </c>
      <c r="H3054" s="53">
        <f>VLOOKUP(Cust_Ref,customerType,2,TRUE)</f>
        <v>44053</v>
      </c>
    </row>
    <row r="3055" spans="1:8" x14ac:dyDescent="0.25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  <c r="G3055" s="47" t="str">
        <f t="shared" si="47"/>
        <v>0</v>
      </c>
      <c r="H3055" s="53">
        <f>VLOOKUP(Cust_Ref,customerType,2,TRUE)</f>
        <v>44053</v>
      </c>
    </row>
    <row r="3056" spans="1:8" x14ac:dyDescent="0.25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  <c r="G3056" s="47" t="str">
        <f t="shared" si="47"/>
        <v>5364.58</v>
      </c>
      <c r="H3056" s="53">
        <f>VLOOKUP(Cust_Ref,customerType,2,TRUE)</f>
        <v>44053</v>
      </c>
    </row>
    <row r="3057" spans="1:8" x14ac:dyDescent="0.25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  <c r="G3057" s="47" t="str">
        <f t="shared" si="47"/>
        <v>55</v>
      </c>
      <c r="H3057" s="53">
        <f>VLOOKUP(Cust_Ref,customerType,2,TRUE)</f>
        <v>44053</v>
      </c>
    </row>
    <row r="3058" spans="1:8" x14ac:dyDescent="0.25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  <c r="G3058" s="47" t="str">
        <f t="shared" si="47"/>
        <v>0</v>
      </c>
      <c r="H3058" s="53">
        <f>VLOOKUP(Cust_Ref,customerType,2,TRUE)</f>
        <v>44053</v>
      </c>
    </row>
    <row r="3059" spans="1:8" x14ac:dyDescent="0.25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  <c r="G3059" s="47" t="str">
        <f t="shared" si="47"/>
        <v>5087</v>
      </c>
      <c r="H3059" s="53">
        <f>VLOOKUP(Cust_Ref,customerType,2,TRUE)</f>
        <v>44061</v>
      </c>
    </row>
    <row r="3060" spans="1:8" x14ac:dyDescent="0.25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  <c r="G3060" s="47" t="str">
        <f t="shared" si="47"/>
        <v>40</v>
      </c>
      <c r="H3060" s="53">
        <f>VLOOKUP(Cust_Ref,customerType,2,TRUE)</f>
        <v>44061</v>
      </c>
    </row>
    <row r="3061" spans="1:8" x14ac:dyDescent="0.25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  <c r="G3061" s="47" t="str">
        <f t="shared" si="47"/>
        <v>0</v>
      </c>
      <c r="H3061" s="53">
        <f>VLOOKUP(Cust_Ref,customerType,2,TRUE)</f>
        <v>44061</v>
      </c>
    </row>
    <row r="3062" spans="1:8" x14ac:dyDescent="0.25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  <c r="G3062" s="47" t="str">
        <f t="shared" si="47"/>
        <v>453.15</v>
      </c>
      <c r="H3062" s="53">
        <f>VLOOKUP(Cust_Ref,customerType,2,TRUE)</f>
        <v>44053</v>
      </c>
    </row>
    <row r="3063" spans="1:8" x14ac:dyDescent="0.25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  <c r="G3063" s="47" t="str">
        <f t="shared" si="47"/>
        <v>0</v>
      </c>
      <c r="H3063" s="53">
        <f>VLOOKUP(Cust_Ref,customerType,2,TRUE)</f>
        <v>44053</v>
      </c>
    </row>
    <row r="3064" spans="1:8" x14ac:dyDescent="0.25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  <c r="G3064" s="47" t="str">
        <f t="shared" si="47"/>
        <v>0</v>
      </c>
      <c r="H3064" s="53">
        <f>VLOOKUP(Cust_Ref,customerType,2,TRUE)</f>
        <v>44053</v>
      </c>
    </row>
    <row r="3065" spans="1:8" x14ac:dyDescent="0.25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  <c r="G3065" s="47" t="str">
        <f t="shared" si="47"/>
        <v>2546.23</v>
      </c>
      <c r="H3065" s="53">
        <f>VLOOKUP(Cust_Ref,customerType,2,TRUE)</f>
        <v>44053</v>
      </c>
    </row>
    <row r="3066" spans="1:8" x14ac:dyDescent="0.25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  <c r="G3066" s="47" t="str">
        <f t="shared" si="47"/>
        <v>1003</v>
      </c>
      <c r="H3066" s="53">
        <f>VLOOKUP(Cust_Ref,customerType,2,TRUE)</f>
        <v>44053</v>
      </c>
    </row>
    <row r="3067" spans="1:8" x14ac:dyDescent="0.25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  <c r="G3067" s="47" t="str">
        <f t="shared" si="47"/>
        <v>0</v>
      </c>
      <c r="H3067" s="53">
        <f>VLOOKUP(Cust_Ref,customerType,2,TRUE)</f>
        <v>44053</v>
      </c>
    </row>
    <row r="3068" spans="1:8" x14ac:dyDescent="0.25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  <c r="G3068" s="47" t="str">
        <f t="shared" si="47"/>
        <v>245</v>
      </c>
      <c r="H3068" s="53">
        <f>VLOOKUP(Cust_Ref,customerType,2,TRUE)</f>
        <v>44053</v>
      </c>
    </row>
    <row r="3069" spans="1:8" x14ac:dyDescent="0.25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  <c r="G3069" s="47" t="str">
        <f t="shared" si="47"/>
        <v>0</v>
      </c>
      <c r="H3069" s="53">
        <f>VLOOKUP(Cust_Ref,customerType,2,TRUE)</f>
        <v>44053</v>
      </c>
    </row>
    <row r="3070" spans="1:8" x14ac:dyDescent="0.25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  <c r="G3070" s="47" t="str">
        <f t="shared" si="47"/>
        <v>0</v>
      </c>
      <c r="H3070" s="53">
        <f>VLOOKUP(Cust_Ref,customerType,2,TRUE)</f>
        <v>44053</v>
      </c>
    </row>
    <row r="3071" spans="1:8" x14ac:dyDescent="0.25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  <c r="G3071" s="47" t="str">
        <f t="shared" si="47"/>
        <v>6348</v>
      </c>
      <c r="H3071" s="53">
        <f>VLOOKUP(Cust_Ref,customerType,2,TRUE)</f>
        <v>44061</v>
      </c>
    </row>
    <row r="3072" spans="1:8" x14ac:dyDescent="0.25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  <c r="G3072" s="47" t="str">
        <f t="shared" si="47"/>
        <v>0</v>
      </c>
      <c r="H3072" s="53">
        <f>VLOOKUP(Cust_Ref,customerType,2,TRUE)</f>
        <v>44061</v>
      </c>
    </row>
    <row r="3073" spans="1:8" x14ac:dyDescent="0.25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  <c r="G3073" s="47" t="str">
        <f t="shared" si="47"/>
        <v>0</v>
      </c>
      <c r="H3073" s="53">
        <f>VLOOKUP(Cust_Ref,customerType,2,TRUE)</f>
        <v>44061</v>
      </c>
    </row>
    <row r="3074" spans="1:8" x14ac:dyDescent="0.25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  <c r="G3074" s="47" t="str">
        <f t="shared" si="47"/>
        <v>2615.3</v>
      </c>
      <c r="H3074" s="53">
        <f>VLOOKUP(Cust_Ref,customerType,2,TRUE)</f>
        <v>44082</v>
      </c>
    </row>
    <row r="3075" spans="1:8" x14ac:dyDescent="0.25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  <c r="G3075" s="47" t="str">
        <f t="shared" ref="G3075:G3138" si="48">TRIM(VALUE(F3075))</f>
        <v>0</v>
      </c>
      <c r="H3075" s="53">
        <f>VLOOKUP(Cust_Ref,customerType,2,TRUE)</f>
        <v>44082</v>
      </c>
    </row>
    <row r="3076" spans="1:8" x14ac:dyDescent="0.25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  <c r="G3076" s="47" t="str">
        <f t="shared" si="48"/>
        <v>0</v>
      </c>
      <c r="H3076" s="53">
        <f>VLOOKUP(Cust_Ref,customerType,2,TRUE)</f>
        <v>44082</v>
      </c>
    </row>
    <row r="3077" spans="1:8" x14ac:dyDescent="0.25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  <c r="G3077" s="47" t="str">
        <f t="shared" si="48"/>
        <v>2889</v>
      </c>
      <c r="H3077" s="53">
        <f>VLOOKUP(Cust_Ref,customerType,2,TRUE)</f>
        <v>44061</v>
      </c>
    </row>
    <row r="3078" spans="1:8" x14ac:dyDescent="0.25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  <c r="G3078" s="47" t="str">
        <f t="shared" si="48"/>
        <v>1767</v>
      </c>
      <c r="H3078" s="53">
        <f>VLOOKUP(Cust_Ref,customerType,2,TRUE)</f>
        <v>44061</v>
      </c>
    </row>
    <row r="3079" spans="1:8" x14ac:dyDescent="0.25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  <c r="G3079" s="47" t="str">
        <f t="shared" si="48"/>
        <v>0</v>
      </c>
      <c r="H3079" s="53">
        <f>VLOOKUP(Cust_Ref,customerType,2,TRUE)</f>
        <v>44061</v>
      </c>
    </row>
    <row r="3080" spans="1:8" x14ac:dyDescent="0.25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  <c r="G3080" s="47" t="str">
        <f t="shared" si="48"/>
        <v>408.55</v>
      </c>
      <c r="H3080" s="53">
        <f>VLOOKUP(Cust_Ref,customerType,2,TRUE)</f>
        <v>44053</v>
      </c>
    </row>
    <row r="3081" spans="1:8" x14ac:dyDescent="0.25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  <c r="G3081" s="47" t="str">
        <f t="shared" si="48"/>
        <v>0</v>
      </c>
      <c r="H3081" s="53">
        <f>VLOOKUP(Cust_Ref,customerType,2,TRUE)</f>
        <v>44053</v>
      </c>
    </row>
    <row r="3082" spans="1:8" x14ac:dyDescent="0.25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  <c r="G3082" s="47" t="str">
        <f t="shared" si="48"/>
        <v>0</v>
      </c>
      <c r="H3082" s="53">
        <f>VLOOKUP(Cust_Ref,customerType,2,TRUE)</f>
        <v>44053</v>
      </c>
    </row>
    <row r="3083" spans="1:8" x14ac:dyDescent="0.25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  <c r="G3083" s="47" t="str">
        <f t="shared" si="48"/>
        <v>9243.95</v>
      </c>
      <c r="H3083" s="53">
        <f>VLOOKUP(Cust_Ref,customerType,2,TRUE)</f>
        <v>44055</v>
      </c>
    </row>
    <row r="3084" spans="1:8" x14ac:dyDescent="0.25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  <c r="G3084" s="47" t="str">
        <f t="shared" si="48"/>
        <v>0</v>
      </c>
      <c r="H3084" s="53">
        <f>VLOOKUP(Cust_Ref,customerType,2,TRUE)</f>
        <v>44055</v>
      </c>
    </row>
    <row r="3085" spans="1:8" x14ac:dyDescent="0.25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  <c r="G3085" s="47" t="str">
        <f t="shared" si="48"/>
        <v>0</v>
      </c>
      <c r="H3085" s="53">
        <f>VLOOKUP(Cust_Ref,customerType,2,TRUE)</f>
        <v>44055</v>
      </c>
    </row>
    <row r="3086" spans="1:8" x14ac:dyDescent="0.25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  <c r="G3086" s="47" t="str">
        <f t="shared" si="48"/>
        <v>1187.82</v>
      </c>
      <c r="H3086" s="53">
        <f>VLOOKUP(Cust_Ref,customerType,2,TRUE)</f>
        <v>44053</v>
      </c>
    </row>
    <row r="3087" spans="1:8" x14ac:dyDescent="0.25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  <c r="G3087" s="47" t="str">
        <f t="shared" si="48"/>
        <v>0</v>
      </c>
      <c r="H3087" s="53">
        <f>VLOOKUP(Cust_Ref,customerType,2,TRUE)</f>
        <v>44053</v>
      </c>
    </row>
    <row r="3088" spans="1:8" x14ac:dyDescent="0.25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  <c r="G3088" s="47" t="str">
        <f t="shared" si="48"/>
        <v>0</v>
      </c>
      <c r="H3088" s="53">
        <f>VLOOKUP(Cust_Ref,customerType,2,TRUE)</f>
        <v>44053</v>
      </c>
    </row>
    <row r="3089" spans="1:8" x14ac:dyDescent="0.25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  <c r="G3089" s="47" t="str">
        <f t="shared" si="48"/>
        <v>1655.2</v>
      </c>
      <c r="H3089" s="53">
        <f>VLOOKUP(Cust_Ref,customerType,2,TRUE)</f>
        <v>44053</v>
      </c>
    </row>
    <row r="3090" spans="1:8" x14ac:dyDescent="0.25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  <c r="G3090" s="47" t="str">
        <f t="shared" si="48"/>
        <v>0</v>
      </c>
      <c r="H3090" s="53">
        <f>VLOOKUP(Cust_Ref,customerType,2,TRUE)</f>
        <v>44053</v>
      </c>
    </row>
    <row r="3091" spans="1:8" x14ac:dyDescent="0.25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  <c r="G3091" s="47" t="str">
        <f t="shared" si="48"/>
        <v>0</v>
      </c>
      <c r="H3091" s="53">
        <f>VLOOKUP(Cust_Ref,customerType,2,TRUE)</f>
        <v>44053</v>
      </c>
    </row>
    <row r="3092" spans="1:8" x14ac:dyDescent="0.25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  <c r="G3092" s="47" t="str">
        <f t="shared" si="48"/>
        <v>827.2</v>
      </c>
      <c r="H3092" s="53">
        <f>VLOOKUP(Cust_Ref,customerType,2,TRUE)</f>
        <v>44063</v>
      </c>
    </row>
    <row r="3093" spans="1:8" x14ac:dyDescent="0.25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  <c r="G3093" s="47" t="str">
        <f t="shared" si="48"/>
        <v>0</v>
      </c>
      <c r="H3093" s="53">
        <f>VLOOKUP(Cust_Ref,customerType,2,TRUE)</f>
        <v>44063</v>
      </c>
    </row>
    <row r="3094" spans="1:8" x14ac:dyDescent="0.25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  <c r="G3094" s="47" t="str">
        <f t="shared" si="48"/>
        <v>0</v>
      </c>
      <c r="H3094" s="53">
        <f>VLOOKUP(Cust_Ref,customerType,2,TRUE)</f>
        <v>44063</v>
      </c>
    </row>
    <row r="3095" spans="1:8" x14ac:dyDescent="0.25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  <c r="G3095" s="47" t="str">
        <f t="shared" si="48"/>
        <v>8468.38</v>
      </c>
      <c r="H3095" s="53">
        <f>VLOOKUP(Cust_Ref,customerType,2,TRUE)</f>
        <v>44064</v>
      </c>
    </row>
    <row r="3096" spans="1:8" x14ac:dyDescent="0.25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  <c r="G3096" s="47" t="str">
        <f t="shared" si="48"/>
        <v>1622</v>
      </c>
      <c r="H3096" s="53">
        <f>VLOOKUP(Cust_Ref,customerType,2,TRUE)</f>
        <v>44064</v>
      </c>
    </row>
    <row r="3097" spans="1:8" x14ac:dyDescent="0.25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  <c r="G3097" s="47" t="str">
        <f t="shared" si="48"/>
        <v>0</v>
      </c>
      <c r="H3097" s="53">
        <f>VLOOKUP(Cust_Ref,customerType,2,TRUE)</f>
        <v>44064</v>
      </c>
    </row>
    <row r="3098" spans="1:8" x14ac:dyDescent="0.25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  <c r="G3098" s="47" t="str">
        <f t="shared" si="48"/>
        <v>2239.96</v>
      </c>
      <c r="H3098" s="53">
        <f>VLOOKUP(Cust_Ref,customerType,2,TRUE)</f>
        <v>44053</v>
      </c>
    </row>
    <row r="3099" spans="1:8" x14ac:dyDescent="0.25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  <c r="G3099" s="47" t="str">
        <f t="shared" si="48"/>
        <v>0</v>
      </c>
      <c r="H3099" s="53">
        <f>VLOOKUP(Cust_Ref,customerType,2,TRUE)</f>
        <v>44053</v>
      </c>
    </row>
    <row r="3100" spans="1:8" x14ac:dyDescent="0.25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  <c r="G3100" s="47" t="str">
        <f t="shared" si="48"/>
        <v>0</v>
      </c>
      <c r="H3100" s="53">
        <f>VLOOKUP(Cust_Ref,customerType,2,TRUE)</f>
        <v>44053</v>
      </c>
    </row>
    <row r="3101" spans="1:8" x14ac:dyDescent="0.25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  <c r="G3101" s="47" t="str">
        <f t="shared" si="48"/>
        <v>1320.43</v>
      </c>
      <c r="H3101" s="53">
        <f>VLOOKUP(Cust_Ref,customerType,2,TRUE)</f>
        <v>44053</v>
      </c>
    </row>
    <row r="3102" spans="1:8" x14ac:dyDescent="0.25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  <c r="G3102" s="47" t="str">
        <f t="shared" si="48"/>
        <v>1131</v>
      </c>
      <c r="H3102" s="53">
        <f>VLOOKUP(Cust_Ref,customerType,2,TRUE)</f>
        <v>44053</v>
      </c>
    </row>
    <row r="3103" spans="1:8" x14ac:dyDescent="0.25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  <c r="G3103" s="47" t="str">
        <f t="shared" si="48"/>
        <v>0</v>
      </c>
      <c r="H3103" s="53">
        <f>VLOOKUP(Cust_Ref,customerType,2,TRUE)</f>
        <v>44053</v>
      </c>
    </row>
    <row r="3104" spans="1:8" x14ac:dyDescent="0.25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  <c r="G3104" s="47" t="str">
        <f t="shared" si="48"/>
        <v>200.3</v>
      </c>
      <c r="H3104" s="53">
        <f>VLOOKUP(Cust_Ref,customerType,2,TRUE)</f>
        <v>44053</v>
      </c>
    </row>
    <row r="3105" spans="1:8" x14ac:dyDescent="0.25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  <c r="G3105" s="47" t="str">
        <f t="shared" si="48"/>
        <v>0</v>
      </c>
      <c r="H3105" s="53">
        <f>VLOOKUP(Cust_Ref,customerType,2,TRUE)</f>
        <v>44053</v>
      </c>
    </row>
    <row r="3106" spans="1:8" x14ac:dyDescent="0.25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  <c r="G3106" s="47" t="str">
        <f t="shared" si="48"/>
        <v>0</v>
      </c>
      <c r="H3106" s="53">
        <f>VLOOKUP(Cust_Ref,customerType,2,TRUE)</f>
        <v>44053</v>
      </c>
    </row>
    <row r="3107" spans="1:8" x14ac:dyDescent="0.25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  <c r="G3107" s="47" t="str">
        <f t="shared" si="48"/>
        <v>3096</v>
      </c>
      <c r="H3107" s="53">
        <f>VLOOKUP(Cust_Ref,customerType,2,TRUE)</f>
        <v>44053</v>
      </c>
    </row>
    <row r="3108" spans="1:8" x14ac:dyDescent="0.25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  <c r="G3108" s="47" t="str">
        <f t="shared" si="48"/>
        <v>1061</v>
      </c>
      <c r="H3108" s="53">
        <f>VLOOKUP(Cust_Ref,customerType,2,TRUE)</f>
        <v>44053</v>
      </c>
    </row>
    <row r="3109" spans="1:8" x14ac:dyDescent="0.25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  <c r="G3109" s="47" t="str">
        <f t="shared" si="48"/>
        <v>0</v>
      </c>
      <c r="H3109" s="53">
        <f>VLOOKUP(Cust_Ref,customerType,2,TRUE)</f>
        <v>44053</v>
      </c>
    </row>
    <row r="3110" spans="1:8" x14ac:dyDescent="0.25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  <c r="G3110" s="47" t="str">
        <f t="shared" si="48"/>
        <v>10811.39</v>
      </c>
      <c r="H3110" s="53">
        <f>VLOOKUP(Cust_Ref,customerType,2,TRUE)</f>
        <v>44089</v>
      </c>
    </row>
    <row r="3111" spans="1:8" x14ac:dyDescent="0.25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  <c r="G3111" s="47" t="str">
        <f t="shared" si="48"/>
        <v>2603</v>
      </c>
      <c r="H3111" s="53">
        <f>VLOOKUP(Cust_Ref,customerType,2,TRUE)</f>
        <v>44089</v>
      </c>
    </row>
    <row r="3112" spans="1:8" x14ac:dyDescent="0.25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  <c r="G3112" s="47" t="str">
        <f t="shared" si="48"/>
        <v>0</v>
      </c>
      <c r="H3112" s="53">
        <f>VLOOKUP(Cust_Ref,customerType,2,TRUE)</f>
        <v>44089</v>
      </c>
    </row>
    <row r="3113" spans="1:8" x14ac:dyDescent="0.25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  <c r="G3113" s="47" t="str">
        <f t="shared" si="48"/>
        <v>3424</v>
      </c>
      <c r="H3113" s="53">
        <f>VLOOKUP(Cust_Ref,customerType,2,TRUE)</f>
        <v>44063</v>
      </c>
    </row>
    <row r="3114" spans="1:8" x14ac:dyDescent="0.25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  <c r="G3114" s="47" t="str">
        <f t="shared" si="48"/>
        <v>2090</v>
      </c>
      <c r="H3114" s="53">
        <f>VLOOKUP(Cust_Ref,customerType,2,TRUE)</f>
        <v>44063</v>
      </c>
    </row>
    <row r="3115" spans="1:8" x14ac:dyDescent="0.25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  <c r="G3115" s="47" t="str">
        <f t="shared" si="48"/>
        <v>0</v>
      </c>
      <c r="H3115" s="53">
        <f>VLOOKUP(Cust_Ref,customerType,2,TRUE)</f>
        <v>44063</v>
      </c>
    </row>
    <row r="3116" spans="1:8" x14ac:dyDescent="0.25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  <c r="G3116" s="47" t="str">
        <f t="shared" si="48"/>
        <v>3828.5</v>
      </c>
      <c r="H3116" s="53">
        <f>VLOOKUP(Cust_Ref,customerType,2,TRUE)</f>
        <v>44063</v>
      </c>
    </row>
    <row r="3117" spans="1:8" x14ac:dyDescent="0.25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  <c r="G3117" s="47" t="str">
        <f t="shared" si="48"/>
        <v>2827</v>
      </c>
      <c r="H3117" s="53">
        <f>VLOOKUP(Cust_Ref,customerType,2,TRUE)</f>
        <v>44063</v>
      </c>
    </row>
    <row r="3118" spans="1:8" x14ac:dyDescent="0.25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  <c r="G3118" s="47" t="str">
        <f t="shared" si="48"/>
        <v>0</v>
      </c>
      <c r="H3118" s="53">
        <f>VLOOKUP(Cust_Ref,customerType,2,TRUE)</f>
        <v>44063</v>
      </c>
    </row>
    <row r="3119" spans="1:8" x14ac:dyDescent="0.25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  <c r="G3119" s="47" t="str">
        <f t="shared" si="48"/>
        <v>5228</v>
      </c>
      <c r="H3119" s="53">
        <f>VLOOKUP(Cust_Ref,customerType,2,TRUE)</f>
        <v>44053</v>
      </c>
    </row>
    <row r="3120" spans="1:8" x14ac:dyDescent="0.25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  <c r="G3120" s="47" t="str">
        <f t="shared" si="48"/>
        <v>1050</v>
      </c>
      <c r="H3120" s="53">
        <f>VLOOKUP(Cust_Ref,customerType,2,TRUE)</f>
        <v>44053</v>
      </c>
    </row>
    <row r="3121" spans="1:8" x14ac:dyDescent="0.25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  <c r="G3121" s="47" t="str">
        <f t="shared" si="48"/>
        <v>0</v>
      </c>
      <c r="H3121" s="53">
        <f>VLOOKUP(Cust_Ref,customerType,2,TRUE)</f>
        <v>44053</v>
      </c>
    </row>
    <row r="3122" spans="1:8" x14ac:dyDescent="0.25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  <c r="G3122" s="47" t="str">
        <f t="shared" si="48"/>
        <v>3707.25</v>
      </c>
      <c r="H3122" s="53">
        <f>VLOOKUP(Cust_Ref,customerType,2,TRUE)</f>
        <v>44053</v>
      </c>
    </row>
    <row r="3123" spans="1:8" x14ac:dyDescent="0.25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  <c r="G3123" s="47" t="str">
        <f t="shared" si="48"/>
        <v>1005</v>
      </c>
      <c r="H3123" s="53">
        <f>VLOOKUP(Cust_Ref,customerType,2,TRUE)</f>
        <v>44053</v>
      </c>
    </row>
    <row r="3124" spans="1:8" x14ac:dyDescent="0.25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  <c r="G3124" s="47" t="str">
        <f t="shared" si="48"/>
        <v>0</v>
      </c>
      <c r="H3124" s="53">
        <f>VLOOKUP(Cust_Ref,customerType,2,TRUE)</f>
        <v>44053</v>
      </c>
    </row>
    <row r="3125" spans="1:8" x14ac:dyDescent="0.25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  <c r="G3125" s="47" t="str">
        <f t="shared" si="48"/>
        <v>5019.92</v>
      </c>
      <c r="H3125" s="53">
        <f>VLOOKUP(Cust_Ref,customerType,2,TRUE)</f>
        <v>44053</v>
      </c>
    </row>
    <row r="3126" spans="1:8" x14ac:dyDescent="0.25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  <c r="G3126" s="47" t="str">
        <f t="shared" si="48"/>
        <v>947</v>
      </c>
      <c r="H3126" s="53">
        <f>VLOOKUP(Cust_Ref,customerType,2,TRUE)</f>
        <v>44053</v>
      </c>
    </row>
    <row r="3127" spans="1:8" x14ac:dyDescent="0.25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  <c r="G3127" s="47" t="str">
        <f t="shared" si="48"/>
        <v>0</v>
      </c>
      <c r="H3127" s="53">
        <f>VLOOKUP(Cust_Ref,customerType,2,TRUE)</f>
        <v>44053</v>
      </c>
    </row>
    <row r="3128" spans="1:8" x14ac:dyDescent="0.25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  <c r="G3128" s="47" t="str">
        <f t="shared" si="48"/>
        <v>7754</v>
      </c>
      <c r="H3128" s="53">
        <f>VLOOKUP(Cust_Ref,customerType,2,TRUE)</f>
        <v>44089</v>
      </c>
    </row>
    <row r="3129" spans="1:8" x14ac:dyDescent="0.25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  <c r="G3129" s="47" t="str">
        <f t="shared" si="48"/>
        <v>2869</v>
      </c>
      <c r="H3129" s="53">
        <f>VLOOKUP(Cust_Ref,customerType,2,TRUE)</f>
        <v>44089</v>
      </c>
    </row>
    <row r="3130" spans="1:8" x14ac:dyDescent="0.25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  <c r="G3130" s="47" t="str">
        <f t="shared" si="48"/>
        <v>0</v>
      </c>
      <c r="H3130" s="53">
        <f>VLOOKUP(Cust_Ref,customerType,2,TRUE)</f>
        <v>44089</v>
      </c>
    </row>
    <row r="3131" spans="1:8" x14ac:dyDescent="0.25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  <c r="G3131" s="47" t="str">
        <f t="shared" si="48"/>
        <v>5039.99</v>
      </c>
      <c r="H3131" s="53">
        <f>VLOOKUP(Cust_Ref,customerType,2,TRUE)</f>
        <v>44053</v>
      </c>
    </row>
    <row r="3132" spans="1:8" x14ac:dyDescent="0.25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  <c r="G3132" s="47" t="str">
        <f t="shared" si="48"/>
        <v>0</v>
      </c>
      <c r="H3132" s="53">
        <f>VLOOKUP(Cust_Ref,customerType,2,TRUE)</f>
        <v>44053</v>
      </c>
    </row>
    <row r="3133" spans="1:8" x14ac:dyDescent="0.25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  <c r="G3133" s="47" t="str">
        <f t="shared" si="48"/>
        <v>0</v>
      </c>
      <c r="H3133" s="53">
        <f>VLOOKUP(Cust_Ref,customerType,2,TRUE)</f>
        <v>44053</v>
      </c>
    </row>
    <row r="3134" spans="1:8" x14ac:dyDescent="0.25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  <c r="G3134" s="47" t="str">
        <f t="shared" si="48"/>
        <v>2087.4</v>
      </c>
      <c r="H3134" s="53">
        <f>VLOOKUP(Cust_Ref,customerType,2,TRUE)</f>
        <v>44053</v>
      </c>
    </row>
    <row r="3135" spans="1:8" x14ac:dyDescent="0.25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  <c r="G3135" s="47" t="str">
        <f t="shared" si="48"/>
        <v>0</v>
      </c>
      <c r="H3135" s="53">
        <f>VLOOKUP(Cust_Ref,customerType,2,TRUE)</f>
        <v>44053</v>
      </c>
    </row>
    <row r="3136" spans="1:8" x14ac:dyDescent="0.25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  <c r="G3136" s="47" t="str">
        <f t="shared" si="48"/>
        <v>0</v>
      </c>
      <c r="H3136" s="53">
        <f>VLOOKUP(Cust_Ref,customerType,2,TRUE)</f>
        <v>44053</v>
      </c>
    </row>
    <row r="3137" spans="1:8" x14ac:dyDescent="0.25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  <c r="G3137" s="47" t="str">
        <f t="shared" si="48"/>
        <v>9144.56</v>
      </c>
      <c r="H3137" s="53">
        <f>VLOOKUP(Cust_Ref,customerType,2,TRUE)</f>
        <v>44053</v>
      </c>
    </row>
    <row r="3138" spans="1:8" x14ac:dyDescent="0.25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  <c r="G3138" s="47" t="str">
        <f t="shared" si="48"/>
        <v>2746</v>
      </c>
      <c r="H3138" s="53">
        <f>VLOOKUP(Cust_Ref,customerType,2,TRUE)</f>
        <v>44053</v>
      </c>
    </row>
    <row r="3139" spans="1:8" x14ac:dyDescent="0.25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  <c r="G3139" s="47" t="str">
        <f t="shared" ref="G3139:G3202" si="49">TRIM(VALUE(F3139))</f>
        <v>0</v>
      </c>
      <c r="H3139" s="53">
        <f>VLOOKUP(Cust_Ref,customerType,2,TRUE)</f>
        <v>44053</v>
      </c>
    </row>
    <row r="3140" spans="1:8" x14ac:dyDescent="0.25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  <c r="G3140" s="47" t="str">
        <f t="shared" si="49"/>
        <v>235.75</v>
      </c>
      <c r="H3140" s="53">
        <f>VLOOKUP(Cust_Ref,customerType,2,TRUE)</f>
        <v>44089</v>
      </c>
    </row>
    <row r="3141" spans="1:8" x14ac:dyDescent="0.25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  <c r="G3141" s="47" t="str">
        <f t="shared" si="49"/>
        <v>0</v>
      </c>
      <c r="H3141" s="53">
        <f>VLOOKUP(Cust_Ref,customerType,2,TRUE)</f>
        <v>44089</v>
      </c>
    </row>
    <row r="3142" spans="1:8" x14ac:dyDescent="0.25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  <c r="G3142" s="47" t="str">
        <f t="shared" si="49"/>
        <v>0</v>
      </c>
      <c r="H3142" s="53">
        <f>VLOOKUP(Cust_Ref,customerType,2,TRUE)</f>
        <v>44089</v>
      </c>
    </row>
    <row r="3143" spans="1:8" x14ac:dyDescent="0.25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  <c r="G3143" s="47" t="str">
        <f t="shared" si="49"/>
        <v>3172.11</v>
      </c>
      <c r="H3143" s="53">
        <f>VLOOKUP(Cust_Ref,customerType,2,TRUE)</f>
        <v>44061</v>
      </c>
    </row>
    <row r="3144" spans="1:8" x14ac:dyDescent="0.25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  <c r="G3144" s="47" t="str">
        <f t="shared" si="49"/>
        <v>1341</v>
      </c>
      <c r="H3144" s="53">
        <f>VLOOKUP(Cust_Ref,customerType,2,TRUE)</f>
        <v>44061</v>
      </c>
    </row>
    <row r="3145" spans="1:8" x14ac:dyDescent="0.25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  <c r="G3145" s="47" t="str">
        <f t="shared" si="49"/>
        <v>0</v>
      </c>
      <c r="H3145" s="53">
        <f>VLOOKUP(Cust_Ref,customerType,2,TRUE)</f>
        <v>44061</v>
      </c>
    </row>
    <row r="3146" spans="1:8" x14ac:dyDescent="0.25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  <c r="G3146" s="47" t="str">
        <f t="shared" si="49"/>
        <v>1255.95</v>
      </c>
      <c r="H3146" s="53">
        <f>VLOOKUP(Cust_Ref,customerType,2,TRUE)</f>
        <v>44053</v>
      </c>
    </row>
    <row r="3147" spans="1:8" x14ac:dyDescent="0.25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  <c r="G3147" s="47" t="str">
        <f t="shared" si="49"/>
        <v>0</v>
      </c>
      <c r="H3147" s="53">
        <f>VLOOKUP(Cust_Ref,customerType,2,TRUE)</f>
        <v>44053</v>
      </c>
    </row>
    <row r="3148" spans="1:8" x14ac:dyDescent="0.25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  <c r="G3148" s="47" t="str">
        <f t="shared" si="49"/>
        <v>0</v>
      </c>
      <c r="H3148" s="53">
        <f>VLOOKUP(Cust_Ref,customerType,2,TRUE)</f>
        <v>44053</v>
      </c>
    </row>
    <row r="3149" spans="1:8" x14ac:dyDescent="0.25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  <c r="G3149" s="47" t="str">
        <f t="shared" si="49"/>
        <v>10996.97</v>
      </c>
      <c r="H3149" s="53">
        <f>VLOOKUP(Cust_Ref,customerType,2,TRUE)</f>
        <v>44103</v>
      </c>
    </row>
    <row r="3150" spans="1:8" x14ac:dyDescent="0.25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  <c r="G3150" s="47" t="str">
        <f t="shared" si="49"/>
        <v>2218</v>
      </c>
      <c r="H3150" s="53">
        <f>VLOOKUP(Cust_Ref,customerType,2,TRUE)</f>
        <v>44103</v>
      </c>
    </row>
    <row r="3151" spans="1:8" x14ac:dyDescent="0.25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  <c r="G3151" s="47" t="str">
        <f t="shared" si="49"/>
        <v>0</v>
      </c>
      <c r="H3151" s="53">
        <f>VLOOKUP(Cust_Ref,customerType,2,TRUE)</f>
        <v>44103</v>
      </c>
    </row>
    <row r="3152" spans="1:8" x14ac:dyDescent="0.25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  <c r="G3152" s="47" t="str">
        <f t="shared" si="49"/>
        <v>3819.27</v>
      </c>
      <c r="H3152" s="53">
        <f>VLOOKUP(Cust_Ref,customerType,2,TRUE)</f>
        <v>44061</v>
      </c>
    </row>
    <row r="3153" spans="1:8" x14ac:dyDescent="0.25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  <c r="G3153" s="47" t="str">
        <f t="shared" si="49"/>
        <v>1025</v>
      </c>
      <c r="H3153" s="53">
        <f>VLOOKUP(Cust_Ref,customerType,2,TRUE)</f>
        <v>44061</v>
      </c>
    </row>
    <row r="3154" spans="1:8" x14ac:dyDescent="0.25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  <c r="G3154" s="47" t="str">
        <f t="shared" si="49"/>
        <v>0</v>
      </c>
      <c r="H3154" s="53">
        <f>VLOOKUP(Cust_Ref,customerType,2,TRUE)</f>
        <v>44061</v>
      </c>
    </row>
    <row r="3155" spans="1:8" x14ac:dyDescent="0.25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  <c r="G3155" s="47" t="str">
        <f t="shared" si="49"/>
        <v>2889</v>
      </c>
      <c r="H3155" s="53">
        <f>VLOOKUP(Cust_Ref,customerType,2,TRUE)</f>
        <v>44089</v>
      </c>
    </row>
    <row r="3156" spans="1:8" x14ac:dyDescent="0.25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  <c r="G3156" s="47" t="str">
        <f t="shared" si="49"/>
        <v>0</v>
      </c>
      <c r="H3156" s="53">
        <f>VLOOKUP(Cust_Ref,customerType,2,TRUE)</f>
        <v>44089</v>
      </c>
    </row>
    <row r="3157" spans="1:8" x14ac:dyDescent="0.25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  <c r="G3157" s="47" t="str">
        <f t="shared" si="49"/>
        <v>0</v>
      </c>
      <c r="H3157" s="53">
        <f>VLOOKUP(Cust_Ref,customerType,2,TRUE)</f>
        <v>44089</v>
      </c>
    </row>
    <row r="3158" spans="1:8" x14ac:dyDescent="0.25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  <c r="G3158" s="47" t="str">
        <f t="shared" si="49"/>
        <v>647.45</v>
      </c>
      <c r="H3158" s="53">
        <f>VLOOKUP(Cust_Ref,customerType,2,TRUE)</f>
        <v>44053</v>
      </c>
    </row>
    <row r="3159" spans="1:8" x14ac:dyDescent="0.25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  <c r="G3159" s="47" t="str">
        <f t="shared" si="49"/>
        <v>0</v>
      </c>
      <c r="H3159" s="53">
        <f>VLOOKUP(Cust_Ref,customerType,2,TRUE)</f>
        <v>44053</v>
      </c>
    </row>
    <row r="3160" spans="1:8" x14ac:dyDescent="0.25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  <c r="G3160" s="47" t="str">
        <f t="shared" si="49"/>
        <v>0</v>
      </c>
      <c r="H3160" s="53">
        <f>VLOOKUP(Cust_Ref,customerType,2,TRUE)</f>
        <v>44053</v>
      </c>
    </row>
    <row r="3161" spans="1:8" x14ac:dyDescent="0.25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  <c r="G3161" s="47" t="str">
        <f t="shared" si="49"/>
        <v>610</v>
      </c>
      <c r="H3161" s="53">
        <f>VLOOKUP(Cust_Ref,customerType,2,TRUE)</f>
        <v>44053</v>
      </c>
    </row>
    <row r="3162" spans="1:8" x14ac:dyDescent="0.25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  <c r="G3162" s="47" t="str">
        <f t="shared" si="49"/>
        <v>1439</v>
      </c>
      <c r="H3162" s="53">
        <f>VLOOKUP(Cust_Ref,customerType,2,TRUE)</f>
        <v>44053</v>
      </c>
    </row>
    <row r="3163" spans="1:8" x14ac:dyDescent="0.25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  <c r="G3163" s="47" t="str">
        <f t="shared" si="49"/>
        <v>0</v>
      </c>
      <c r="H3163" s="53">
        <f>VLOOKUP(Cust_Ref,customerType,2,TRUE)</f>
        <v>44053</v>
      </c>
    </row>
    <row r="3164" spans="1:8" x14ac:dyDescent="0.25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  <c r="G3164" s="47" t="str">
        <f t="shared" si="49"/>
        <v>407.58</v>
      </c>
      <c r="H3164" s="53">
        <f>VLOOKUP(Cust_Ref,customerType,2,TRUE)</f>
        <v>44053</v>
      </c>
    </row>
    <row r="3165" spans="1:8" x14ac:dyDescent="0.25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  <c r="G3165" s="47" t="str">
        <f t="shared" si="49"/>
        <v>0</v>
      </c>
      <c r="H3165" s="53">
        <f>VLOOKUP(Cust_Ref,customerType,2,TRUE)</f>
        <v>44053</v>
      </c>
    </row>
    <row r="3166" spans="1:8" x14ac:dyDescent="0.25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  <c r="G3166" s="47" t="str">
        <f t="shared" si="49"/>
        <v>0</v>
      </c>
      <c r="H3166" s="53">
        <f>VLOOKUP(Cust_Ref,customerType,2,TRUE)</f>
        <v>44053</v>
      </c>
    </row>
    <row r="3167" spans="1:8" x14ac:dyDescent="0.25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  <c r="G3167" s="47" t="str">
        <f t="shared" si="49"/>
        <v>3808.07</v>
      </c>
      <c r="H3167" s="53">
        <f>VLOOKUP(Cust_Ref,customerType,2,TRUE)</f>
        <v>44061</v>
      </c>
    </row>
    <row r="3168" spans="1:8" x14ac:dyDescent="0.25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  <c r="G3168" s="47" t="str">
        <f t="shared" si="49"/>
        <v>1614</v>
      </c>
      <c r="H3168" s="53">
        <f>VLOOKUP(Cust_Ref,customerType,2,TRUE)</f>
        <v>44061</v>
      </c>
    </row>
    <row r="3169" spans="1:8" x14ac:dyDescent="0.25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  <c r="G3169" s="47" t="str">
        <f t="shared" si="49"/>
        <v>0</v>
      </c>
      <c r="H3169" s="53">
        <f>VLOOKUP(Cust_Ref,customerType,2,TRUE)</f>
        <v>44061</v>
      </c>
    </row>
    <row r="3170" spans="1:8" x14ac:dyDescent="0.25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  <c r="G3170" s="47" t="str">
        <f t="shared" si="49"/>
        <v>1388.99</v>
      </c>
      <c r="H3170" s="53">
        <f>VLOOKUP(Cust_Ref,customerType,2,TRUE)</f>
        <v>44053</v>
      </c>
    </row>
    <row r="3171" spans="1:8" x14ac:dyDescent="0.25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  <c r="G3171" s="47" t="str">
        <f t="shared" si="49"/>
        <v>773</v>
      </c>
      <c r="H3171" s="53">
        <f>VLOOKUP(Cust_Ref,customerType,2,TRUE)</f>
        <v>44053</v>
      </c>
    </row>
    <row r="3172" spans="1:8" x14ac:dyDescent="0.25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  <c r="G3172" s="47" t="str">
        <f t="shared" si="49"/>
        <v>0</v>
      </c>
      <c r="H3172" s="53">
        <f>VLOOKUP(Cust_Ref,customerType,2,TRUE)</f>
        <v>44053</v>
      </c>
    </row>
    <row r="3173" spans="1:8" x14ac:dyDescent="0.25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  <c r="G3173" s="47" t="str">
        <f t="shared" si="49"/>
        <v>250</v>
      </c>
      <c r="H3173" s="53">
        <f>VLOOKUP(Cust_Ref,customerType,2,TRUE)</f>
        <v>44053</v>
      </c>
    </row>
    <row r="3174" spans="1:8" x14ac:dyDescent="0.25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  <c r="G3174" s="47" t="str">
        <f t="shared" si="49"/>
        <v>0</v>
      </c>
      <c r="H3174" s="53">
        <f>VLOOKUP(Cust_Ref,customerType,2,TRUE)</f>
        <v>44053</v>
      </c>
    </row>
    <row r="3175" spans="1:8" x14ac:dyDescent="0.25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  <c r="G3175" s="47" t="str">
        <f t="shared" si="49"/>
        <v>0</v>
      </c>
      <c r="H3175" s="53">
        <f>VLOOKUP(Cust_Ref,customerType,2,TRUE)</f>
        <v>44053</v>
      </c>
    </row>
    <row r="3176" spans="1:8" x14ac:dyDescent="0.25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  <c r="G3176" s="47" t="str">
        <f t="shared" si="49"/>
        <v>5055</v>
      </c>
      <c r="H3176" s="53">
        <f>VLOOKUP(Cust_Ref,customerType,2,TRUE)</f>
        <v>44053</v>
      </c>
    </row>
    <row r="3177" spans="1:8" x14ac:dyDescent="0.25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  <c r="G3177" s="47" t="str">
        <f t="shared" si="49"/>
        <v>438</v>
      </c>
      <c r="H3177" s="53">
        <f>VLOOKUP(Cust_Ref,customerType,2,TRUE)</f>
        <v>44053</v>
      </c>
    </row>
    <row r="3178" spans="1:8" x14ac:dyDescent="0.25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  <c r="G3178" s="47" t="str">
        <f t="shared" si="49"/>
        <v>0</v>
      </c>
      <c r="H3178" s="53">
        <f>VLOOKUP(Cust_Ref,customerType,2,TRUE)</f>
        <v>44053</v>
      </c>
    </row>
    <row r="3179" spans="1:8" x14ac:dyDescent="0.25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  <c r="G3179" s="47" t="str">
        <f t="shared" si="49"/>
        <v>4613</v>
      </c>
      <c r="H3179" s="53">
        <f>VLOOKUP(Cust_Ref,customerType,2,TRUE)</f>
        <v>44089</v>
      </c>
    </row>
    <row r="3180" spans="1:8" x14ac:dyDescent="0.25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  <c r="G3180" s="47" t="str">
        <f t="shared" si="49"/>
        <v>0</v>
      </c>
      <c r="H3180" s="53">
        <f>VLOOKUP(Cust_Ref,customerType,2,TRUE)</f>
        <v>44089</v>
      </c>
    </row>
    <row r="3181" spans="1:8" x14ac:dyDescent="0.25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  <c r="G3181" s="47" t="str">
        <f t="shared" si="49"/>
        <v>0</v>
      </c>
      <c r="H3181" s="53">
        <f>VLOOKUP(Cust_Ref,customerType,2,TRUE)</f>
        <v>44089</v>
      </c>
    </row>
    <row r="3182" spans="1:8" x14ac:dyDescent="0.25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  <c r="G3182" s="47" t="str">
        <f t="shared" si="49"/>
        <v>3591.71</v>
      </c>
      <c r="H3182" s="53">
        <f>VLOOKUP(Cust_Ref,customerType,2,TRUE)</f>
        <v>44053</v>
      </c>
    </row>
    <row r="3183" spans="1:8" x14ac:dyDescent="0.25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  <c r="G3183" s="47" t="str">
        <f t="shared" si="49"/>
        <v>896</v>
      </c>
      <c r="H3183" s="53">
        <f>VLOOKUP(Cust_Ref,customerType,2,TRUE)</f>
        <v>44053</v>
      </c>
    </row>
    <row r="3184" spans="1:8" x14ac:dyDescent="0.25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  <c r="G3184" s="47" t="str">
        <f t="shared" si="49"/>
        <v>0</v>
      </c>
      <c r="H3184" s="53">
        <f>VLOOKUP(Cust_Ref,customerType,2,TRUE)</f>
        <v>44053</v>
      </c>
    </row>
    <row r="3185" spans="1:8" x14ac:dyDescent="0.25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  <c r="G3185" s="47" t="str">
        <f t="shared" si="49"/>
        <v>3266</v>
      </c>
      <c r="H3185" s="53">
        <f>VLOOKUP(Cust_Ref,customerType,2,TRUE)</f>
        <v>44061</v>
      </c>
    </row>
    <row r="3186" spans="1:8" x14ac:dyDescent="0.25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  <c r="G3186" s="47" t="str">
        <f t="shared" si="49"/>
        <v>1785</v>
      </c>
      <c r="H3186" s="53">
        <f>VLOOKUP(Cust_Ref,customerType,2,TRUE)</f>
        <v>44061</v>
      </c>
    </row>
    <row r="3187" spans="1:8" x14ac:dyDescent="0.25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  <c r="G3187" s="47" t="str">
        <f t="shared" si="49"/>
        <v>0</v>
      </c>
      <c r="H3187" s="53">
        <f>VLOOKUP(Cust_Ref,customerType,2,TRUE)</f>
        <v>44061</v>
      </c>
    </row>
    <row r="3188" spans="1:8" x14ac:dyDescent="0.25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  <c r="G3188" s="47" t="str">
        <f t="shared" si="49"/>
        <v>2602</v>
      </c>
      <c r="H3188" s="53">
        <f>VLOOKUP(Cust_Ref,customerType,2,TRUE)</f>
        <v>44053</v>
      </c>
    </row>
    <row r="3189" spans="1:8" x14ac:dyDescent="0.25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  <c r="G3189" s="47" t="str">
        <f t="shared" si="49"/>
        <v>0</v>
      </c>
      <c r="H3189" s="53">
        <f>VLOOKUP(Cust_Ref,customerType,2,TRUE)</f>
        <v>44053</v>
      </c>
    </row>
    <row r="3190" spans="1:8" x14ac:dyDescent="0.25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  <c r="G3190" s="47" t="str">
        <f t="shared" si="49"/>
        <v>0</v>
      </c>
      <c r="H3190" s="53">
        <f>VLOOKUP(Cust_Ref,customerType,2,TRUE)</f>
        <v>44053</v>
      </c>
    </row>
    <row r="3191" spans="1:8" x14ac:dyDescent="0.25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  <c r="G3191" s="47" t="str">
        <f t="shared" si="49"/>
        <v>1080.88</v>
      </c>
      <c r="H3191" s="53">
        <f>VLOOKUP(Cust_Ref,customerType,2,TRUE)</f>
        <v>44053</v>
      </c>
    </row>
    <row r="3192" spans="1:8" x14ac:dyDescent="0.25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  <c r="G3192" s="47" t="str">
        <f t="shared" si="49"/>
        <v>0</v>
      </c>
      <c r="H3192" s="53">
        <f>VLOOKUP(Cust_Ref,customerType,2,TRUE)</f>
        <v>44053</v>
      </c>
    </row>
    <row r="3193" spans="1:8" x14ac:dyDescent="0.25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  <c r="G3193" s="47" t="str">
        <f t="shared" si="49"/>
        <v>0</v>
      </c>
      <c r="H3193" s="53">
        <f>VLOOKUP(Cust_Ref,customerType,2,TRUE)</f>
        <v>44053</v>
      </c>
    </row>
    <row r="3194" spans="1:8" x14ac:dyDescent="0.25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  <c r="G3194" s="47" t="str">
        <f t="shared" si="49"/>
        <v>1410.95</v>
      </c>
      <c r="H3194" s="53">
        <f>VLOOKUP(Cust_Ref,customerType,2,TRUE)</f>
        <v>44053</v>
      </c>
    </row>
    <row r="3195" spans="1:8" x14ac:dyDescent="0.25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  <c r="G3195" s="47" t="str">
        <f t="shared" si="49"/>
        <v>0</v>
      </c>
      <c r="H3195" s="53">
        <f>VLOOKUP(Cust_Ref,customerType,2,TRUE)</f>
        <v>44053</v>
      </c>
    </row>
    <row r="3196" spans="1:8" x14ac:dyDescent="0.25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  <c r="G3196" s="47" t="str">
        <f t="shared" si="49"/>
        <v>0</v>
      </c>
      <c r="H3196" s="53">
        <f>VLOOKUP(Cust_Ref,customerType,2,TRUE)</f>
        <v>44053</v>
      </c>
    </row>
    <row r="3197" spans="1:8" x14ac:dyDescent="0.25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  <c r="G3197" s="47" t="str">
        <f t="shared" si="49"/>
        <v>1132.99</v>
      </c>
      <c r="H3197" s="53">
        <f>VLOOKUP(Cust_Ref,customerType,2,TRUE)</f>
        <v>44053</v>
      </c>
    </row>
    <row r="3198" spans="1:8" x14ac:dyDescent="0.25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  <c r="G3198" s="47" t="str">
        <f t="shared" si="49"/>
        <v>0</v>
      </c>
      <c r="H3198" s="53">
        <f>VLOOKUP(Cust_Ref,customerType,2,TRUE)</f>
        <v>44053</v>
      </c>
    </row>
    <row r="3199" spans="1:8" x14ac:dyDescent="0.25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  <c r="G3199" s="47" t="str">
        <f t="shared" si="49"/>
        <v>0</v>
      </c>
      <c r="H3199" s="53">
        <f>VLOOKUP(Cust_Ref,customerType,2,TRUE)</f>
        <v>44053</v>
      </c>
    </row>
    <row r="3200" spans="1:8" x14ac:dyDescent="0.25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  <c r="G3200" s="47" t="str">
        <f t="shared" si="49"/>
        <v>410.35</v>
      </c>
      <c r="H3200" s="53">
        <f>VLOOKUP(Cust_Ref,customerType,2,TRUE)</f>
        <v>44053</v>
      </c>
    </row>
    <row r="3201" spans="1:8" x14ac:dyDescent="0.25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  <c r="G3201" s="47" t="str">
        <f t="shared" si="49"/>
        <v>0</v>
      </c>
      <c r="H3201" s="53">
        <f>VLOOKUP(Cust_Ref,customerType,2,TRUE)</f>
        <v>44053</v>
      </c>
    </row>
    <row r="3202" spans="1:8" x14ac:dyDescent="0.25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  <c r="G3202" s="47" t="str">
        <f t="shared" si="49"/>
        <v>0</v>
      </c>
      <c r="H3202" s="53">
        <f>VLOOKUP(Cust_Ref,customerType,2,TRUE)</f>
        <v>44053</v>
      </c>
    </row>
    <row r="3203" spans="1:8" x14ac:dyDescent="0.25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  <c r="G3203" s="47" t="str">
        <f t="shared" ref="G3203:G3266" si="50">TRIM(VALUE(F3203))</f>
        <v>4774.75</v>
      </c>
      <c r="H3203" s="53">
        <f>VLOOKUP(Cust_Ref,customerType,2,TRUE)</f>
        <v>44053</v>
      </c>
    </row>
    <row r="3204" spans="1:8" x14ac:dyDescent="0.25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  <c r="G3204" s="47" t="str">
        <f t="shared" si="50"/>
        <v>80</v>
      </c>
      <c r="H3204" s="53">
        <f>VLOOKUP(Cust_Ref,customerType,2,TRUE)</f>
        <v>44053</v>
      </c>
    </row>
    <row r="3205" spans="1:8" x14ac:dyDescent="0.25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  <c r="G3205" s="47" t="str">
        <f t="shared" si="50"/>
        <v>0</v>
      </c>
      <c r="H3205" s="53">
        <f>VLOOKUP(Cust_Ref,customerType,2,TRUE)</f>
        <v>44053</v>
      </c>
    </row>
    <row r="3206" spans="1:8" x14ac:dyDescent="0.25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  <c r="G3206" s="47" t="str">
        <f t="shared" si="50"/>
        <v>5039</v>
      </c>
      <c r="H3206" s="53">
        <f>VLOOKUP(Cust_Ref,customerType,2,TRUE)</f>
        <v>44053</v>
      </c>
    </row>
    <row r="3207" spans="1:8" x14ac:dyDescent="0.25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  <c r="G3207" s="47" t="str">
        <f t="shared" si="50"/>
        <v>656</v>
      </c>
      <c r="H3207" s="53">
        <f>VLOOKUP(Cust_Ref,customerType,2,TRUE)</f>
        <v>44053</v>
      </c>
    </row>
    <row r="3208" spans="1:8" x14ac:dyDescent="0.25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  <c r="G3208" s="47" t="str">
        <f t="shared" si="50"/>
        <v>0</v>
      </c>
      <c r="H3208" s="53">
        <f>VLOOKUP(Cust_Ref,customerType,2,TRUE)</f>
        <v>44053</v>
      </c>
    </row>
    <row r="3209" spans="1:8" x14ac:dyDescent="0.25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  <c r="G3209" s="47" t="str">
        <f t="shared" si="50"/>
        <v>2570.72</v>
      </c>
      <c r="H3209" s="53">
        <f>VLOOKUP(Cust_Ref,customerType,2,TRUE)</f>
        <v>44061</v>
      </c>
    </row>
    <row r="3210" spans="1:8" x14ac:dyDescent="0.25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  <c r="G3210" s="47" t="str">
        <f t="shared" si="50"/>
        <v>0</v>
      </c>
      <c r="H3210" s="53">
        <f>VLOOKUP(Cust_Ref,customerType,2,TRUE)</f>
        <v>44061</v>
      </c>
    </row>
    <row r="3211" spans="1:8" x14ac:dyDescent="0.25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  <c r="G3211" s="47" t="str">
        <f t="shared" si="50"/>
        <v>0</v>
      </c>
      <c r="H3211" s="53">
        <f>VLOOKUP(Cust_Ref,customerType,2,TRUE)</f>
        <v>44061</v>
      </c>
    </row>
    <row r="3212" spans="1:8" x14ac:dyDescent="0.25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  <c r="G3212" s="47" t="str">
        <f t="shared" si="50"/>
        <v>3000</v>
      </c>
      <c r="H3212" s="53">
        <f>VLOOKUP(Cust_Ref,customerType,2,TRUE)</f>
        <v>44053</v>
      </c>
    </row>
    <row r="3213" spans="1:8" x14ac:dyDescent="0.25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  <c r="G3213" s="47" t="str">
        <f t="shared" si="50"/>
        <v>0</v>
      </c>
      <c r="H3213" s="53">
        <f>VLOOKUP(Cust_Ref,customerType,2,TRUE)</f>
        <v>44053</v>
      </c>
    </row>
    <row r="3214" spans="1:8" x14ac:dyDescent="0.25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  <c r="G3214" s="47" t="str">
        <f t="shared" si="50"/>
        <v>0</v>
      </c>
      <c r="H3214" s="53">
        <f>VLOOKUP(Cust_Ref,customerType,2,TRUE)</f>
        <v>44053</v>
      </c>
    </row>
    <row r="3215" spans="1:8" x14ac:dyDescent="0.25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  <c r="G3215" s="47" t="str">
        <f t="shared" si="50"/>
        <v>1252</v>
      </c>
      <c r="H3215" s="53">
        <f>VLOOKUP(Cust_Ref,customerType,2,TRUE)</f>
        <v>44053</v>
      </c>
    </row>
    <row r="3216" spans="1:8" x14ac:dyDescent="0.25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  <c r="G3216" s="47" t="str">
        <f t="shared" si="50"/>
        <v>0</v>
      </c>
      <c r="H3216" s="53">
        <f>VLOOKUP(Cust_Ref,customerType,2,TRUE)</f>
        <v>44053</v>
      </c>
    </row>
    <row r="3217" spans="1:8" x14ac:dyDescent="0.25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  <c r="G3217" s="47" t="str">
        <f t="shared" si="50"/>
        <v>0</v>
      </c>
      <c r="H3217" s="53">
        <f>VLOOKUP(Cust_Ref,customerType,2,TRUE)</f>
        <v>44053</v>
      </c>
    </row>
    <row r="3218" spans="1:8" x14ac:dyDescent="0.25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  <c r="G3218" s="47" t="str">
        <f t="shared" si="50"/>
        <v>5572.75</v>
      </c>
      <c r="H3218" s="53">
        <f>VLOOKUP(Cust_Ref,customerType,2,TRUE)</f>
        <v>44053</v>
      </c>
    </row>
    <row r="3219" spans="1:8" x14ac:dyDescent="0.25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  <c r="G3219" s="47" t="str">
        <f t="shared" si="50"/>
        <v>0</v>
      </c>
      <c r="H3219" s="53">
        <f>VLOOKUP(Cust_Ref,customerType,2,TRUE)</f>
        <v>44053</v>
      </c>
    </row>
    <row r="3220" spans="1:8" x14ac:dyDescent="0.25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  <c r="G3220" s="47" t="str">
        <f t="shared" si="50"/>
        <v>0</v>
      </c>
      <c r="H3220" s="53">
        <f>VLOOKUP(Cust_Ref,customerType,2,TRUE)</f>
        <v>44053</v>
      </c>
    </row>
    <row r="3221" spans="1:8" x14ac:dyDescent="0.25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  <c r="G3221" s="47" t="str">
        <f t="shared" si="50"/>
        <v>1503</v>
      </c>
      <c r="H3221" s="53">
        <f>VLOOKUP(Cust_Ref,customerType,2,TRUE)</f>
        <v>44053</v>
      </c>
    </row>
    <row r="3222" spans="1:8" x14ac:dyDescent="0.25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  <c r="G3222" s="47" t="str">
        <f t="shared" si="50"/>
        <v>0</v>
      </c>
      <c r="H3222" s="53">
        <f>VLOOKUP(Cust_Ref,customerType,2,TRUE)</f>
        <v>44053</v>
      </c>
    </row>
    <row r="3223" spans="1:8" x14ac:dyDescent="0.25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  <c r="G3223" s="47" t="str">
        <f t="shared" si="50"/>
        <v>0</v>
      </c>
      <c r="H3223" s="53">
        <f>VLOOKUP(Cust_Ref,customerType,2,TRUE)</f>
        <v>44053</v>
      </c>
    </row>
    <row r="3224" spans="1:8" x14ac:dyDescent="0.25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  <c r="G3224" s="47" t="str">
        <f t="shared" si="50"/>
        <v>2991</v>
      </c>
      <c r="H3224" s="53">
        <f>VLOOKUP(Cust_Ref,customerType,2,TRUE)</f>
        <v>44061</v>
      </c>
    </row>
    <row r="3225" spans="1:8" x14ac:dyDescent="0.25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  <c r="G3225" s="47" t="str">
        <f t="shared" si="50"/>
        <v>447</v>
      </c>
      <c r="H3225" s="53">
        <f>VLOOKUP(Cust_Ref,customerType,2,TRUE)</f>
        <v>44061</v>
      </c>
    </row>
    <row r="3226" spans="1:8" x14ac:dyDescent="0.25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  <c r="G3226" s="47" t="str">
        <f t="shared" si="50"/>
        <v>0</v>
      </c>
      <c r="H3226" s="53">
        <f>VLOOKUP(Cust_Ref,customerType,2,TRUE)</f>
        <v>44061</v>
      </c>
    </row>
    <row r="3227" spans="1:8" x14ac:dyDescent="0.25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  <c r="G3227" s="47" t="str">
        <f t="shared" si="50"/>
        <v>4188.3</v>
      </c>
      <c r="H3227" s="53">
        <f>VLOOKUP(Cust_Ref,customerType,2,TRUE)</f>
        <v>44061</v>
      </c>
    </row>
    <row r="3228" spans="1:8" x14ac:dyDescent="0.25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  <c r="G3228" s="47" t="str">
        <f t="shared" si="50"/>
        <v>2434</v>
      </c>
      <c r="H3228" s="53">
        <f>VLOOKUP(Cust_Ref,customerType,2,TRUE)</f>
        <v>44061</v>
      </c>
    </row>
    <row r="3229" spans="1:8" x14ac:dyDescent="0.25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  <c r="G3229" s="47" t="str">
        <f t="shared" si="50"/>
        <v>0</v>
      </c>
      <c r="H3229" s="53">
        <f>VLOOKUP(Cust_Ref,customerType,2,TRUE)</f>
        <v>44061</v>
      </c>
    </row>
    <row r="3230" spans="1:8" x14ac:dyDescent="0.25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  <c r="G3230" s="47" t="str">
        <f t="shared" si="50"/>
        <v>246</v>
      </c>
      <c r="H3230" s="53">
        <f>VLOOKUP(Cust_Ref,customerType,2,TRUE)</f>
        <v>44053</v>
      </c>
    </row>
    <row r="3231" spans="1:8" x14ac:dyDescent="0.25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  <c r="G3231" s="47" t="str">
        <f t="shared" si="50"/>
        <v>0</v>
      </c>
      <c r="H3231" s="53">
        <f>VLOOKUP(Cust_Ref,customerType,2,TRUE)</f>
        <v>44053</v>
      </c>
    </row>
    <row r="3232" spans="1:8" x14ac:dyDescent="0.25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  <c r="G3232" s="47" t="str">
        <f t="shared" si="50"/>
        <v>0</v>
      </c>
      <c r="H3232" s="53">
        <f>VLOOKUP(Cust_Ref,customerType,2,TRUE)</f>
        <v>44053</v>
      </c>
    </row>
    <row r="3233" spans="1:8" x14ac:dyDescent="0.25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  <c r="G3233" s="47" t="str">
        <f t="shared" si="50"/>
        <v>3737.7</v>
      </c>
      <c r="H3233" s="53">
        <f>VLOOKUP(Cust_Ref,customerType,2,TRUE)</f>
        <v>44061</v>
      </c>
    </row>
    <row r="3234" spans="1:8" x14ac:dyDescent="0.25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  <c r="G3234" s="47" t="str">
        <f t="shared" si="50"/>
        <v>411</v>
      </c>
      <c r="H3234" s="53">
        <f>VLOOKUP(Cust_Ref,customerType,2,TRUE)</f>
        <v>44061</v>
      </c>
    </row>
    <row r="3235" spans="1:8" x14ac:dyDescent="0.25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  <c r="G3235" s="47" t="str">
        <f t="shared" si="50"/>
        <v>0</v>
      </c>
      <c r="H3235" s="53">
        <f>VLOOKUP(Cust_Ref,customerType,2,TRUE)</f>
        <v>44061</v>
      </c>
    </row>
    <row r="3236" spans="1:8" x14ac:dyDescent="0.25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  <c r="G3236" s="47" t="str">
        <f t="shared" si="50"/>
        <v>220</v>
      </c>
      <c r="H3236" s="53">
        <f>VLOOKUP(Cust_Ref,customerType,2,TRUE)</f>
        <v>44053</v>
      </c>
    </row>
    <row r="3237" spans="1:8" x14ac:dyDescent="0.25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  <c r="G3237" s="47" t="str">
        <f t="shared" si="50"/>
        <v>0</v>
      </c>
      <c r="H3237" s="53">
        <f>VLOOKUP(Cust_Ref,customerType,2,TRUE)</f>
        <v>44053</v>
      </c>
    </row>
    <row r="3238" spans="1:8" x14ac:dyDescent="0.25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  <c r="G3238" s="47" t="str">
        <f t="shared" si="50"/>
        <v>0</v>
      </c>
      <c r="H3238" s="53">
        <f>VLOOKUP(Cust_Ref,customerType,2,TRUE)</f>
        <v>44053</v>
      </c>
    </row>
    <row r="3239" spans="1:8" x14ac:dyDescent="0.25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  <c r="G3239" s="47" t="str">
        <f t="shared" si="50"/>
        <v>4030</v>
      </c>
      <c r="H3239" s="53">
        <f>VLOOKUP(Cust_Ref,customerType,2,TRUE)</f>
        <v>44063</v>
      </c>
    </row>
    <row r="3240" spans="1:8" x14ac:dyDescent="0.25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  <c r="G3240" s="47" t="str">
        <f t="shared" si="50"/>
        <v>1852</v>
      </c>
      <c r="H3240" s="53">
        <f>VLOOKUP(Cust_Ref,customerType,2,TRUE)</f>
        <v>44063</v>
      </c>
    </row>
    <row r="3241" spans="1:8" x14ac:dyDescent="0.25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  <c r="G3241" s="47" t="str">
        <f t="shared" si="50"/>
        <v>0</v>
      </c>
      <c r="H3241" s="53">
        <f>VLOOKUP(Cust_Ref,customerType,2,TRUE)</f>
        <v>44063</v>
      </c>
    </row>
    <row r="3242" spans="1:8" x14ac:dyDescent="0.25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  <c r="G3242" s="47" t="str">
        <f t="shared" si="50"/>
        <v>1062.7</v>
      </c>
      <c r="H3242" s="53">
        <f>VLOOKUP(Cust_Ref,customerType,2,TRUE)</f>
        <v>44053</v>
      </c>
    </row>
    <row r="3243" spans="1:8" x14ac:dyDescent="0.25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  <c r="G3243" s="47" t="str">
        <f t="shared" si="50"/>
        <v>0</v>
      </c>
      <c r="H3243" s="53">
        <f>VLOOKUP(Cust_Ref,customerType,2,TRUE)</f>
        <v>44053</v>
      </c>
    </row>
    <row r="3244" spans="1:8" x14ac:dyDescent="0.25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  <c r="G3244" s="47" t="str">
        <f t="shared" si="50"/>
        <v>0</v>
      </c>
      <c r="H3244" s="53">
        <f>VLOOKUP(Cust_Ref,customerType,2,TRUE)</f>
        <v>44053</v>
      </c>
    </row>
    <row r="3245" spans="1:8" x14ac:dyDescent="0.25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  <c r="G3245" s="47" t="str">
        <f t="shared" si="50"/>
        <v>7924</v>
      </c>
      <c r="H3245" s="53">
        <f>VLOOKUP(Cust_Ref,customerType,2,TRUE)</f>
        <v>44097</v>
      </c>
    </row>
    <row r="3246" spans="1:8" x14ac:dyDescent="0.25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  <c r="G3246" s="47" t="str">
        <f t="shared" si="50"/>
        <v>0</v>
      </c>
      <c r="H3246" s="53">
        <f>VLOOKUP(Cust_Ref,customerType,2,TRUE)</f>
        <v>44097</v>
      </c>
    </row>
    <row r="3247" spans="1:8" x14ac:dyDescent="0.25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  <c r="G3247" s="47" t="str">
        <f t="shared" si="50"/>
        <v>0</v>
      </c>
      <c r="H3247" s="53">
        <f>VLOOKUP(Cust_Ref,customerType,2,TRUE)</f>
        <v>44097</v>
      </c>
    </row>
    <row r="3248" spans="1:8" x14ac:dyDescent="0.25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  <c r="G3248" s="47" t="str">
        <f t="shared" si="50"/>
        <v>867.5</v>
      </c>
      <c r="H3248" s="53">
        <f>VLOOKUP(Cust_Ref,customerType,2,TRUE)</f>
        <v>44053</v>
      </c>
    </row>
    <row r="3249" spans="1:8" x14ac:dyDescent="0.25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  <c r="G3249" s="47" t="str">
        <f t="shared" si="50"/>
        <v>0</v>
      </c>
      <c r="H3249" s="53">
        <f>VLOOKUP(Cust_Ref,customerType,2,TRUE)</f>
        <v>44053</v>
      </c>
    </row>
    <row r="3250" spans="1:8" x14ac:dyDescent="0.25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  <c r="G3250" s="47" t="str">
        <f t="shared" si="50"/>
        <v>0</v>
      </c>
      <c r="H3250" s="53">
        <f>VLOOKUP(Cust_Ref,customerType,2,TRUE)</f>
        <v>44053</v>
      </c>
    </row>
    <row r="3251" spans="1:8" x14ac:dyDescent="0.25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  <c r="G3251" s="47" t="str">
        <f t="shared" si="50"/>
        <v>420.2</v>
      </c>
      <c r="H3251" s="53">
        <f>VLOOKUP(Cust_Ref,customerType,2,TRUE)</f>
        <v>44053</v>
      </c>
    </row>
    <row r="3252" spans="1:8" x14ac:dyDescent="0.25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  <c r="G3252" s="47" t="str">
        <f t="shared" si="50"/>
        <v>0</v>
      </c>
      <c r="H3252" s="53">
        <f>VLOOKUP(Cust_Ref,customerType,2,TRUE)</f>
        <v>44053</v>
      </c>
    </row>
    <row r="3253" spans="1:8" x14ac:dyDescent="0.25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  <c r="G3253" s="47" t="str">
        <f t="shared" si="50"/>
        <v>0</v>
      </c>
      <c r="H3253" s="53">
        <f>VLOOKUP(Cust_Ref,customerType,2,TRUE)</f>
        <v>44053</v>
      </c>
    </row>
    <row r="3254" spans="1:8" x14ac:dyDescent="0.25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  <c r="G3254" s="47" t="str">
        <f t="shared" si="50"/>
        <v>340.4</v>
      </c>
      <c r="H3254" s="53">
        <f>VLOOKUP(Cust_Ref,customerType,2,TRUE)</f>
        <v>44053</v>
      </c>
    </row>
    <row r="3255" spans="1:8" x14ac:dyDescent="0.25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  <c r="G3255" s="47" t="str">
        <f t="shared" si="50"/>
        <v>0</v>
      </c>
      <c r="H3255" s="53">
        <f>VLOOKUP(Cust_Ref,customerType,2,TRUE)</f>
        <v>44053</v>
      </c>
    </row>
    <row r="3256" spans="1:8" x14ac:dyDescent="0.25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  <c r="G3256" s="47" t="str">
        <f t="shared" si="50"/>
        <v>0</v>
      </c>
      <c r="H3256" s="53">
        <f>VLOOKUP(Cust_Ref,customerType,2,TRUE)</f>
        <v>44053</v>
      </c>
    </row>
    <row r="3257" spans="1:8" x14ac:dyDescent="0.25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  <c r="G3257" s="47" t="str">
        <f t="shared" si="50"/>
        <v>353.1</v>
      </c>
      <c r="H3257" s="53">
        <f>VLOOKUP(Cust_Ref,customerType,2,TRUE)</f>
        <v>44053</v>
      </c>
    </row>
    <row r="3258" spans="1:8" x14ac:dyDescent="0.25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  <c r="G3258" s="47" t="str">
        <f t="shared" si="50"/>
        <v>0</v>
      </c>
      <c r="H3258" s="53">
        <f>VLOOKUP(Cust_Ref,customerType,2,TRUE)</f>
        <v>44053</v>
      </c>
    </row>
    <row r="3259" spans="1:8" x14ac:dyDescent="0.25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  <c r="G3259" s="47" t="str">
        <f t="shared" si="50"/>
        <v>0</v>
      </c>
      <c r="H3259" s="53">
        <f>VLOOKUP(Cust_Ref,customerType,2,TRUE)</f>
        <v>44053</v>
      </c>
    </row>
    <row r="3260" spans="1:8" x14ac:dyDescent="0.25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  <c r="G3260" s="47" t="str">
        <f t="shared" si="50"/>
        <v>10820.75</v>
      </c>
      <c r="H3260" s="53">
        <f>VLOOKUP(Cust_Ref,customerType,2,TRUE)</f>
        <v>44053</v>
      </c>
    </row>
    <row r="3261" spans="1:8" x14ac:dyDescent="0.25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  <c r="G3261" s="47" t="str">
        <f t="shared" si="50"/>
        <v>1034</v>
      </c>
      <c r="H3261" s="53">
        <f>VLOOKUP(Cust_Ref,customerType,2,TRUE)</f>
        <v>44053</v>
      </c>
    </row>
    <row r="3262" spans="1:8" x14ac:dyDescent="0.25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  <c r="G3262" s="47" t="str">
        <f t="shared" si="50"/>
        <v>0</v>
      </c>
      <c r="H3262" s="53">
        <f>VLOOKUP(Cust_Ref,customerType,2,TRUE)</f>
        <v>44053</v>
      </c>
    </row>
    <row r="3263" spans="1:8" x14ac:dyDescent="0.25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  <c r="G3263" s="47" t="str">
        <f t="shared" si="50"/>
        <v>1350.8</v>
      </c>
      <c r="H3263" s="53">
        <f>VLOOKUP(Cust_Ref,customerType,2,TRUE)</f>
        <v>44053</v>
      </c>
    </row>
    <row r="3264" spans="1:8" x14ac:dyDescent="0.25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  <c r="G3264" s="47" t="str">
        <f t="shared" si="50"/>
        <v>0</v>
      </c>
      <c r="H3264" s="53">
        <f>VLOOKUP(Cust_Ref,customerType,2,TRUE)</f>
        <v>44053</v>
      </c>
    </row>
    <row r="3265" spans="1:8" x14ac:dyDescent="0.25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  <c r="G3265" s="47" t="str">
        <f t="shared" si="50"/>
        <v>0</v>
      </c>
      <c r="H3265" s="53">
        <f>VLOOKUP(Cust_Ref,customerType,2,TRUE)</f>
        <v>44053</v>
      </c>
    </row>
    <row r="3266" spans="1:8" x14ac:dyDescent="0.25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  <c r="G3266" s="47" t="str">
        <f t="shared" si="50"/>
        <v>1121.2</v>
      </c>
      <c r="H3266" s="53">
        <f>VLOOKUP(Cust_Ref,customerType,2,TRUE)</f>
        <v>44053</v>
      </c>
    </row>
    <row r="3267" spans="1:8" x14ac:dyDescent="0.25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  <c r="G3267" s="47" t="str">
        <f t="shared" ref="G3267:G3330" si="51">TRIM(VALUE(F3267))</f>
        <v>0</v>
      </c>
      <c r="H3267" s="53">
        <f>VLOOKUP(Cust_Ref,customerType,2,TRUE)</f>
        <v>44053</v>
      </c>
    </row>
    <row r="3268" spans="1:8" x14ac:dyDescent="0.25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  <c r="G3268" s="47" t="str">
        <f t="shared" si="51"/>
        <v>0</v>
      </c>
      <c r="H3268" s="53">
        <f>VLOOKUP(Cust_Ref,customerType,2,TRUE)</f>
        <v>44053</v>
      </c>
    </row>
    <row r="3269" spans="1:8" x14ac:dyDescent="0.25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  <c r="G3269" s="47" t="str">
        <f t="shared" si="51"/>
        <v>3920</v>
      </c>
      <c r="H3269" s="53">
        <f>VLOOKUP(Cust_Ref,customerType,2,TRUE)</f>
        <v>44053</v>
      </c>
    </row>
    <row r="3270" spans="1:8" x14ac:dyDescent="0.25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  <c r="G3270" s="47" t="str">
        <f t="shared" si="51"/>
        <v>175</v>
      </c>
      <c r="H3270" s="53">
        <f>VLOOKUP(Cust_Ref,customerType,2,TRUE)</f>
        <v>44053</v>
      </c>
    </row>
    <row r="3271" spans="1:8" x14ac:dyDescent="0.25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  <c r="G3271" s="47" t="str">
        <f t="shared" si="51"/>
        <v>0</v>
      </c>
      <c r="H3271" s="53">
        <f>VLOOKUP(Cust_Ref,customerType,2,TRUE)</f>
        <v>44053</v>
      </c>
    </row>
    <row r="3272" spans="1:8" x14ac:dyDescent="0.25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  <c r="G3272" s="47" t="str">
        <f t="shared" si="51"/>
        <v>5275</v>
      </c>
      <c r="H3272" s="53">
        <f>VLOOKUP(Cust_Ref,customerType,2,TRUE)</f>
        <v>44053</v>
      </c>
    </row>
    <row r="3273" spans="1:8" x14ac:dyDescent="0.25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  <c r="G3273" s="47" t="str">
        <f t="shared" si="51"/>
        <v>2992</v>
      </c>
      <c r="H3273" s="53">
        <f>VLOOKUP(Cust_Ref,customerType,2,TRUE)</f>
        <v>44053</v>
      </c>
    </row>
    <row r="3274" spans="1:8" x14ac:dyDescent="0.25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  <c r="G3274" s="47" t="str">
        <f t="shared" si="51"/>
        <v>0</v>
      </c>
      <c r="H3274" s="53">
        <f>VLOOKUP(Cust_Ref,customerType,2,TRUE)</f>
        <v>44053</v>
      </c>
    </row>
    <row r="3275" spans="1:8" x14ac:dyDescent="0.25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  <c r="G3275" s="47" t="str">
        <f t="shared" si="51"/>
        <v>856.9</v>
      </c>
      <c r="H3275" s="53">
        <f>VLOOKUP(Cust_Ref,customerType,2,TRUE)</f>
        <v>44053</v>
      </c>
    </row>
    <row r="3276" spans="1:8" x14ac:dyDescent="0.25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  <c r="G3276" s="47" t="str">
        <f t="shared" si="51"/>
        <v>0</v>
      </c>
      <c r="H3276" s="53">
        <f>VLOOKUP(Cust_Ref,customerType,2,TRUE)</f>
        <v>44053</v>
      </c>
    </row>
    <row r="3277" spans="1:8" x14ac:dyDescent="0.25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  <c r="G3277" s="47" t="str">
        <f t="shared" si="51"/>
        <v>0</v>
      </c>
      <c r="H3277" s="53">
        <f>VLOOKUP(Cust_Ref,customerType,2,TRUE)</f>
        <v>44053</v>
      </c>
    </row>
    <row r="3278" spans="1:8" x14ac:dyDescent="0.25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  <c r="G3278" s="47" t="str">
        <f t="shared" si="51"/>
        <v>8925</v>
      </c>
      <c r="H3278" s="53">
        <f>VLOOKUP(Cust_Ref,customerType,2,TRUE)</f>
        <v>44053</v>
      </c>
    </row>
    <row r="3279" spans="1:8" x14ac:dyDescent="0.25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  <c r="G3279" s="47" t="str">
        <f t="shared" si="51"/>
        <v>2419</v>
      </c>
      <c r="H3279" s="53">
        <f>VLOOKUP(Cust_Ref,customerType,2,TRUE)</f>
        <v>44053</v>
      </c>
    </row>
    <row r="3280" spans="1:8" x14ac:dyDescent="0.25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  <c r="G3280" s="47" t="str">
        <f t="shared" si="51"/>
        <v>0</v>
      </c>
      <c r="H3280" s="53">
        <f>VLOOKUP(Cust_Ref,customerType,2,TRUE)</f>
        <v>44053</v>
      </c>
    </row>
    <row r="3281" spans="1:8" x14ac:dyDescent="0.25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  <c r="G3281" s="47" t="str">
        <f t="shared" si="51"/>
        <v>4538</v>
      </c>
      <c r="H3281" s="53">
        <f>VLOOKUP(Cust_Ref,customerType,2,TRUE)</f>
        <v>44053</v>
      </c>
    </row>
    <row r="3282" spans="1:8" x14ac:dyDescent="0.25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  <c r="G3282" s="47" t="str">
        <f t="shared" si="51"/>
        <v>2390</v>
      </c>
      <c r="H3282" s="53">
        <f>VLOOKUP(Cust_Ref,customerType,2,TRUE)</f>
        <v>44053</v>
      </c>
    </row>
    <row r="3283" spans="1:8" x14ac:dyDescent="0.25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  <c r="G3283" s="47" t="str">
        <f t="shared" si="51"/>
        <v>0</v>
      </c>
      <c r="H3283" s="53">
        <f>VLOOKUP(Cust_Ref,customerType,2,TRUE)</f>
        <v>44053</v>
      </c>
    </row>
    <row r="3284" spans="1:8" x14ac:dyDescent="0.25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  <c r="G3284" s="47" t="str">
        <f t="shared" si="51"/>
        <v>1446.79</v>
      </c>
      <c r="H3284" s="53">
        <f>VLOOKUP(Cust_Ref,customerType,2,TRUE)</f>
        <v>44053</v>
      </c>
    </row>
    <row r="3285" spans="1:8" x14ac:dyDescent="0.25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  <c r="G3285" s="47" t="str">
        <f t="shared" si="51"/>
        <v>0</v>
      </c>
      <c r="H3285" s="53">
        <f>VLOOKUP(Cust_Ref,customerType,2,TRUE)</f>
        <v>44053</v>
      </c>
    </row>
    <row r="3286" spans="1:8" x14ac:dyDescent="0.25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  <c r="G3286" s="47" t="str">
        <f t="shared" si="51"/>
        <v>0</v>
      </c>
      <c r="H3286" s="53">
        <f>VLOOKUP(Cust_Ref,customerType,2,TRUE)</f>
        <v>44053</v>
      </c>
    </row>
    <row r="3287" spans="1:8" x14ac:dyDescent="0.25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  <c r="G3287" s="47" t="str">
        <f t="shared" si="51"/>
        <v>1275.84</v>
      </c>
      <c r="H3287" s="53">
        <f>VLOOKUP(Cust_Ref,customerType,2,TRUE)</f>
        <v>44053</v>
      </c>
    </row>
    <row r="3288" spans="1:8" x14ac:dyDescent="0.25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  <c r="G3288" s="47" t="str">
        <f t="shared" si="51"/>
        <v>1145</v>
      </c>
      <c r="H3288" s="53">
        <f>VLOOKUP(Cust_Ref,customerType,2,TRUE)</f>
        <v>44053</v>
      </c>
    </row>
    <row r="3289" spans="1:8" x14ac:dyDescent="0.25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  <c r="G3289" s="47" t="str">
        <f t="shared" si="51"/>
        <v>0</v>
      </c>
      <c r="H3289" s="53">
        <f>VLOOKUP(Cust_Ref,customerType,2,TRUE)</f>
        <v>44053</v>
      </c>
    </row>
    <row r="3290" spans="1:8" x14ac:dyDescent="0.25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  <c r="G3290" s="47" t="str">
        <f t="shared" si="51"/>
        <v>752.07</v>
      </c>
      <c r="H3290" s="53">
        <f>VLOOKUP(Cust_Ref,customerType,2,TRUE)</f>
        <v>44053</v>
      </c>
    </row>
    <row r="3291" spans="1:8" x14ac:dyDescent="0.25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  <c r="G3291" s="47" t="str">
        <f t="shared" si="51"/>
        <v>0</v>
      </c>
      <c r="H3291" s="53">
        <f>VLOOKUP(Cust_Ref,customerType,2,TRUE)</f>
        <v>44053</v>
      </c>
    </row>
    <row r="3292" spans="1:8" x14ac:dyDescent="0.25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  <c r="G3292" s="47" t="str">
        <f t="shared" si="51"/>
        <v>0</v>
      </c>
      <c r="H3292" s="53">
        <f>VLOOKUP(Cust_Ref,customerType,2,TRUE)</f>
        <v>44053</v>
      </c>
    </row>
    <row r="3293" spans="1:8" x14ac:dyDescent="0.25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  <c r="G3293" s="47" t="str">
        <f t="shared" si="51"/>
        <v>1200.69</v>
      </c>
      <c r="H3293" s="53">
        <f>VLOOKUP(Cust_Ref,customerType,2,TRUE)</f>
        <v>44053</v>
      </c>
    </row>
    <row r="3294" spans="1:8" x14ac:dyDescent="0.25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  <c r="G3294" s="47" t="str">
        <f t="shared" si="51"/>
        <v>0</v>
      </c>
      <c r="H3294" s="53">
        <f>VLOOKUP(Cust_Ref,customerType,2,TRUE)</f>
        <v>44053</v>
      </c>
    </row>
    <row r="3295" spans="1:8" x14ac:dyDescent="0.25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  <c r="G3295" s="47" t="str">
        <f t="shared" si="51"/>
        <v>0</v>
      </c>
      <c r="H3295" s="53">
        <f>VLOOKUP(Cust_Ref,customerType,2,TRUE)</f>
        <v>44053</v>
      </c>
    </row>
    <row r="3296" spans="1:8" x14ac:dyDescent="0.25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  <c r="G3296" s="47" t="str">
        <f t="shared" si="51"/>
        <v>183.95</v>
      </c>
      <c r="H3296" s="53">
        <f>VLOOKUP(Cust_Ref,customerType,2,TRUE)</f>
        <v>44053</v>
      </c>
    </row>
    <row r="3297" spans="1:8" x14ac:dyDescent="0.25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  <c r="G3297" s="47" t="str">
        <f t="shared" si="51"/>
        <v>0</v>
      </c>
      <c r="H3297" s="53">
        <f>VLOOKUP(Cust_Ref,customerType,2,TRUE)</f>
        <v>44053</v>
      </c>
    </row>
    <row r="3298" spans="1:8" x14ac:dyDescent="0.25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  <c r="G3298" s="47" t="str">
        <f t="shared" si="51"/>
        <v>0</v>
      </c>
      <c r="H3298" s="53">
        <f>VLOOKUP(Cust_Ref,customerType,2,TRUE)</f>
        <v>44053</v>
      </c>
    </row>
    <row r="3299" spans="1:8" x14ac:dyDescent="0.25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  <c r="G3299" s="47" t="str">
        <f t="shared" si="51"/>
        <v>11616.45</v>
      </c>
      <c r="H3299" s="53">
        <f>VLOOKUP(Cust_Ref,customerType,2,TRUE)</f>
        <v>44053</v>
      </c>
    </row>
    <row r="3300" spans="1:8" x14ac:dyDescent="0.25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  <c r="G3300" s="47" t="str">
        <f t="shared" si="51"/>
        <v>1976</v>
      </c>
      <c r="H3300" s="53">
        <f>VLOOKUP(Cust_Ref,customerType,2,TRUE)</f>
        <v>44053</v>
      </c>
    </row>
    <row r="3301" spans="1:8" x14ac:dyDescent="0.25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  <c r="G3301" s="47" t="str">
        <f t="shared" si="51"/>
        <v>0</v>
      </c>
      <c r="H3301" s="53">
        <f>VLOOKUP(Cust_Ref,customerType,2,TRUE)</f>
        <v>44053</v>
      </c>
    </row>
    <row r="3302" spans="1:8" x14ac:dyDescent="0.25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  <c r="G3302" s="47" t="str">
        <f t="shared" si="51"/>
        <v>2166.77</v>
      </c>
      <c r="H3302" s="53">
        <f>VLOOKUP(Cust_Ref,customerType,2,TRUE)</f>
        <v>44053</v>
      </c>
    </row>
    <row r="3303" spans="1:8" x14ac:dyDescent="0.25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  <c r="G3303" s="47" t="str">
        <f t="shared" si="51"/>
        <v>966</v>
      </c>
      <c r="H3303" s="53">
        <f>VLOOKUP(Cust_Ref,customerType,2,TRUE)</f>
        <v>44053</v>
      </c>
    </row>
    <row r="3304" spans="1:8" x14ac:dyDescent="0.25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  <c r="G3304" s="47" t="str">
        <f t="shared" si="51"/>
        <v>0</v>
      </c>
      <c r="H3304" s="53">
        <f>VLOOKUP(Cust_Ref,customerType,2,TRUE)</f>
        <v>44053</v>
      </c>
    </row>
    <row r="3305" spans="1:8" x14ac:dyDescent="0.25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  <c r="G3305" s="47" t="str">
        <f t="shared" si="51"/>
        <v>3994.25</v>
      </c>
      <c r="H3305" s="53">
        <f>VLOOKUP(Cust_Ref,customerType,2,TRUE)</f>
        <v>44061</v>
      </c>
    </row>
    <row r="3306" spans="1:8" x14ac:dyDescent="0.25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  <c r="G3306" s="47" t="str">
        <f t="shared" si="51"/>
        <v>1767</v>
      </c>
      <c r="H3306" s="53">
        <f>VLOOKUP(Cust_Ref,customerType,2,TRUE)</f>
        <v>44061</v>
      </c>
    </row>
    <row r="3307" spans="1:8" x14ac:dyDescent="0.25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  <c r="G3307" s="47" t="str">
        <f t="shared" si="51"/>
        <v>0</v>
      </c>
      <c r="H3307" s="53">
        <f>VLOOKUP(Cust_Ref,customerType,2,TRUE)</f>
        <v>44061</v>
      </c>
    </row>
    <row r="3308" spans="1:8" x14ac:dyDescent="0.25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  <c r="G3308" s="47" t="str">
        <f t="shared" si="51"/>
        <v>153</v>
      </c>
      <c r="H3308" s="53">
        <f>VLOOKUP(Cust_Ref,customerType,2,TRUE)</f>
        <v>44053</v>
      </c>
    </row>
    <row r="3309" spans="1:8" x14ac:dyDescent="0.25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  <c r="G3309" s="47" t="str">
        <f t="shared" si="51"/>
        <v>2668</v>
      </c>
      <c r="H3309" s="53">
        <f>VLOOKUP(Cust_Ref,customerType,2,TRUE)</f>
        <v>44053</v>
      </c>
    </row>
    <row r="3310" spans="1:8" x14ac:dyDescent="0.25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  <c r="G3310" s="47" t="str">
        <f t="shared" si="51"/>
        <v>0</v>
      </c>
      <c r="H3310" s="53">
        <f>VLOOKUP(Cust_Ref,customerType,2,TRUE)</f>
        <v>44053</v>
      </c>
    </row>
    <row r="3311" spans="1:8" x14ac:dyDescent="0.25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  <c r="G3311" s="47" t="str">
        <f t="shared" si="51"/>
        <v>268.36</v>
      </c>
      <c r="H3311" s="53">
        <f>VLOOKUP(Cust_Ref,customerType,2,TRUE)</f>
        <v>44053</v>
      </c>
    </row>
    <row r="3312" spans="1:8" x14ac:dyDescent="0.25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  <c r="G3312" s="47" t="str">
        <f t="shared" si="51"/>
        <v>0</v>
      </c>
      <c r="H3312" s="53">
        <f>VLOOKUP(Cust_Ref,customerType,2,TRUE)</f>
        <v>44053</v>
      </c>
    </row>
    <row r="3313" spans="1:8" x14ac:dyDescent="0.25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  <c r="G3313" s="47" t="str">
        <f t="shared" si="51"/>
        <v>0</v>
      </c>
      <c r="H3313" s="53">
        <f>VLOOKUP(Cust_Ref,customerType,2,TRUE)</f>
        <v>44053</v>
      </c>
    </row>
    <row r="3314" spans="1:8" x14ac:dyDescent="0.25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  <c r="G3314" s="47" t="str">
        <f t="shared" si="51"/>
        <v>1689.95</v>
      </c>
      <c r="H3314" s="53">
        <f>VLOOKUP(Cust_Ref,customerType,2,TRUE)</f>
        <v>44053</v>
      </c>
    </row>
    <row r="3315" spans="1:8" x14ac:dyDescent="0.25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  <c r="G3315" s="47" t="str">
        <f t="shared" si="51"/>
        <v>0</v>
      </c>
      <c r="H3315" s="53">
        <f>VLOOKUP(Cust_Ref,customerType,2,TRUE)</f>
        <v>44053</v>
      </c>
    </row>
    <row r="3316" spans="1:8" x14ac:dyDescent="0.25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  <c r="G3316" s="47" t="str">
        <f t="shared" si="51"/>
        <v>0</v>
      </c>
      <c r="H3316" s="53">
        <f>VLOOKUP(Cust_Ref,customerType,2,TRUE)</f>
        <v>44053</v>
      </c>
    </row>
    <row r="3317" spans="1:8" x14ac:dyDescent="0.25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  <c r="G3317" s="47" t="str">
        <f t="shared" si="51"/>
        <v>4030</v>
      </c>
      <c r="H3317" s="53">
        <f>VLOOKUP(Cust_Ref,customerType,2,TRUE)</f>
        <v>44064</v>
      </c>
    </row>
    <row r="3318" spans="1:8" x14ac:dyDescent="0.25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  <c r="G3318" s="47" t="str">
        <f t="shared" si="51"/>
        <v>154</v>
      </c>
      <c r="H3318" s="53">
        <f>VLOOKUP(Cust_Ref,customerType,2,TRUE)</f>
        <v>44064</v>
      </c>
    </row>
    <row r="3319" spans="1:8" x14ac:dyDescent="0.25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  <c r="G3319" s="47" t="str">
        <f t="shared" si="51"/>
        <v>0</v>
      </c>
      <c r="H3319" s="53">
        <f>VLOOKUP(Cust_Ref,customerType,2,TRUE)</f>
        <v>44064</v>
      </c>
    </row>
    <row r="3320" spans="1:8" x14ac:dyDescent="0.25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  <c r="G3320" s="47" t="str">
        <f t="shared" si="51"/>
        <v>5171.9</v>
      </c>
      <c r="H3320" s="53">
        <f>VLOOKUP(Cust_Ref,customerType,2,TRUE)</f>
        <v>44053</v>
      </c>
    </row>
    <row r="3321" spans="1:8" x14ac:dyDescent="0.25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  <c r="G3321" s="47" t="str">
        <f t="shared" si="51"/>
        <v>0</v>
      </c>
      <c r="H3321" s="53">
        <f>VLOOKUP(Cust_Ref,customerType,2,TRUE)</f>
        <v>44053</v>
      </c>
    </row>
    <row r="3322" spans="1:8" x14ac:dyDescent="0.25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  <c r="G3322" s="47" t="str">
        <f t="shared" si="51"/>
        <v>0</v>
      </c>
      <c r="H3322" s="53">
        <f>VLOOKUP(Cust_Ref,customerType,2,TRUE)</f>
        <v>44053</v>
      </c>
    </row>
    <row r="3323" spans="1:8" x14ac:dyDescent="0.25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  <c r="G3323" s="47" t="str">
        <f t="shared" si="51"/>
        <v>255.2</v>
      </c>
      <c r="H3323" s="53">
        <f>VLOOKUP(Cust_Ref,customerType,2,TRUE)</f>
        <v>44053</v>
      </c>
    </row>
    <row r="3324" spans="1:8" x14ac:dyDescent="0.25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  <c r="G3324" s="47" t="str">
        <f t="shared" si="51"/>
        <v>0</v>
      </c>
      <c r="H3324" s="53">
        <f>VLOOKUP(Cust_Ref,customerType,2,TRUE)</f>
        <v>44053</v>
      </c>
    </row>
    <row r="3325" spans="1:8" x14ac:dyDescent="0.25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  <c r="G3325" s="47" t="str">
        <f t="shared" si="51"/>
        <v>0</v>
      </c>
      <c r="H3325" s="53">
        <f>VLOOKUP(Cust_Ref,customerType,2,TRUE)</f>
        <v>44053</v>
      </c>
    </row>
    <row r="3326" spans="1:8" x14ac:dyDescent="0.25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  <c r="G3326" s="47" t="str">
        <f t="shared" si="51"/>
        <v>1043.9</v>
      </c>
      <c r="H3326" s="53">
        <f>VLOOKUP(Cust_Ref,customerType,2,TRUE)</f>
        <v>44053</v>
      </c>
    </row>
    <row r="3327" spans="1:8" x14ac:dyDescent="0.25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  <c r="G3327" s="47" t="str">
        <f t="shared" si="51"/>
        <v>0</v>
      </c>
      <c r="H3327" s="53">
        <f>VLOOKUP(Cust_Ref,customerType,2,TRUE)</f>
        <v>44053</v>
      </c>
    </row>
    <row r="3328" spans="1:8" x14ac:dyDescent="0.25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  <c r="G3328" s="47" t="str">
        <f t="shared" si="51"/>
        <v>0</v>
      </c>
      <c r="H3328" s="53">
        <f>VLOOKUP(Cust_Ref,customerType,2,TRUE)</f>
        <v>44053</v>
      </c>
    </row>
    <row r="3329" spans="1:8" x14ac:dyDescent="0.25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  <c r="G3329" s="47" t="str">
        <f t="shared" si="51"/>
        <v>8545.4</v>
      </c>
      <c r="H3329" s="53">
        <f>VLOOKUP(Cust_Ref,customerType,2,TRUE)</f>
        <v>44063</v>
      </c>
    </row>
    <row r="3330" spans="1:8" x14ac:dyDescent="0.25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  <c r="G3330" s="47" t="str">
        <f t="shared" si="51"/>
        <v>1173</v>
      </c>
      <c r="H3330" s="53">
        <f>VLOOKUP(Cust_Ref,customerType,2,TRUE)</f>
        <v>44063</v>
      </c>
    </row>
    <row r="3331" spans="1:8" x14ac:dyDescent="0.25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  <c r="G3331" s="47" t="str">
        <f t="shared" ref="G3331:G3394" si="52">TRIM(VALUE(F3331))</f>
        <v>0</v>
      </c>
      <c r="H3331" s="53">
        <f>VLOOKUP(Cust_Ref,customerType,2,TRUE)</f>
        <v>44063</v>
      </c>
    </row>
    <row r="3332" spans="1:8" x14ac:dyDescent="0.25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  <c r="G3332" s="47" t="str">
        <f t="shared" si="52"/>
        <v>700</v>
      </c>
      <c r="H3332" s="53">
        <f>VLOOKUP(Cust_Ref,customerType,2,TRUE)</f>
        <v>44053</v>
      </c>
    </row>
    <row r="3333" spans="1:8" x14ac:dyDescent="0.25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  <c r="G3333" s="47" t="str">
        <f t="shared" si="52"/>
        <v>0</v>
      </c>
      <c r="H3333" s="53">
        <f>VLOOKUP(Cust_Ref,customerType,2,TRUE)</f>
        <v>44053</v>
      </c>
    </row>
    <row r="3334" spans="1:8" x14ac:dyDescent="0.25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  <c r="G3334" s="47" t="str">
        <f t="shared" si="52"/>
        <v>0</v>
      </c>
      <c r="H3334" s="53">
        <f>VLOOKUP(Cust_Ref,customerType,2,TRUE)</f>
        <v>44053</v>
      </c>
    </row>
    <row r="3335" spans="1:8" x14ac:dyDescent="0.25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  <c r="G3335" s="47" t="str">
        <f t="shared" si="52"/>
        <v>2950</v>
      </c>
      <c r="H3335" s="53">
        <f>VLOOKUP(Cust_Ref,customerType,2,TRUE)</f>
        <v>44053</v>
      </c>
    </row>
    <row r="3336" spans="1:8" x14ac:dyDescent="0.25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  <c r="G3336" s="47" t="str">
        <f t="shared" si="52"/>
        <v>305</v>
      </c>
      <c r="H3336" s="53">
        <f>VLOOKUP(Cust_Ref,customerType,2,TRUE)</f>
        <v>44053</v>
      </c>
    </row>
    <row r="3337" spans="1:8" x14ac:dyDescent="0.25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  <c r="G3337" s="47" t="str">
        <f t="shared" si="52"/>
        <v>0</v>
      </c>
      <c r="H3337" s="53">
        <f>VLOOKUP(Cust_Ref,customerType,2,TRUE)</f>
        <v>44053</v>
      </c>
    </row>
    <row r="3338" spans="1:8" x14ac:dyDescent="0.25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  <c r="G3338" s="47" t="str">
        <f t="shared" si="52"/>
        <v>1464.8</v>
      </c>
      <c r="H3338" s="53">
        <f>VLOOKUP(Cust_Ref,customerType,2,TRUE)</f>
        <v>44053</v>
      </c>
    </row>
    <row r="3339" spans="1:8" x14ac:dyDescent="0.25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  <c r="G3339" s="47" t="str">
        <f t="shared" si="52"/>
        <v>0</v>
      </c>
      <c r="H3339" s="53">
        <f>VLOOKUP(Cust_Ref,customerType,2,TRUE)</f>
        <v>44053</v>
      </c>
    </row>
    <row r="3340" spans="1:8" x14ac:dyDescent="0.25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  <c r="G3340" s="47" t="str">
        <f t="shared" si="52"/>
        <v>0</v>
      </c>
      <c r="H3340" s="53">
        <f>VLOOKUP(Cust_Ref,customerType,2,TRUE)</f>
        <v>44053</v>
      </c>
    </row>
    <row r="3341" spans="1:8" x14ac:dyDescent="0.25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  <c r="G3341" s="47" t="str">
        <f t="shared" si="52"/>
        <v>5203</v>
      </c>
      <c r="H3341" s="53">
        <f>VLOOKUP(Cust_Ref,customerType,2,TRUE)</f>
        <v>44053</v>
      </c>
    </row>
    <row r="3342" spans="1:8" x14ac:dyDescent="0.25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  <c r="G3342" s="47" t="str">
        <f t="shared" si="52"/>
        <v>2310</v>
      </c>
      <c r="H3342" s="53">
        <f>VLOOKUP(Cust_Ref,customerType,2,TRUE)</f>
        <v>44053</v>
      </c>
    </row>
    <row r="3343" spans="1:8" x14ac:dyDescent="0.25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  <c r="G3343" s="47" t="str">
        <f t="shared" si="52"/>
        <v>0</v>
      </c>
      <c r="H3343" s="53">
        <f>VLOOKUP(Cust_Ref,customerType,2,TRUE)</f>
        <v>44053</v>
      </c>
    </row>
    <row r="3344" spans="1:8" x14ac:dyDescent="0.25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  <c r="G3344" s="47" t="str">
        <f t="shared" si="52"/>
        <v>7756.75</v>
      </c>
      <c r="H3344" s="53">
        <f>VLOOKUP(Cust_Ref,customerType,2,TRUE)</f>
        <v>44089</v>
      </c>
    </row>
    <row r="3345" spans="1:8" x14ac:dyDescent="0.25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  <c r="G3345" s="47" t="str">
        <f t="shared" si="52"/>
        <v>3000</v>
      </c>
      <c r="H3345" s="53">
        <f>VLOOKUP(Cust_Ref,customerType,2,TRUE)</f>
        <v>44089</v>
      </c>
    </row>
    <row r="3346" spans="1:8" x14ac:dyDescent="0.25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  <c r="G3346" s="47" t="str">
        <f t="shared" si="52"/>
        <v>0</v>
      </c>
      <c r="H3346" s="53">
        <f>VLOOKUP(Cust_Ref,customerType,2,TRUE)</f>
        <v>44089</v>
      </c>
    </row>
    <row r="3347" spans="1:8" x14ac:dyDescent="0.25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  <c r="G3347" s="47" t="str">
        <f t="shared" si="52"/>
        <v>3724</v>
      </c>
      <c r="H3347" s="53">
        <f>VLOOKUP(Cust_Ref,customerType,2,TRUE)</f>
        <v>44053</v>
      </c>
    </row>
    <row r="3348" spans="1:8" x14ac:dyDescent="0.25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  <c r="G3348" s="47" t="str">
        <f t="shared" si="52"/>
        <v>0</v>
      </c>
      <c r="H3348" s="53">
        <f>VLOOKUP(Cust_Ref,customerType,2,TRUE)</f>
        <v>44053</v>
      </c>
    </row>
    <row r="3349" spans="1:8" x14ac:dyDescent="0.25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  <c r="G3349" s="47" t="str">
        <f t="shared" si="52"/>
        <v>0</v>
      </c>
      <c r="H3349" s="53">
        <f>VLOOKUP(Cust_Ref,customerType,2,TRUE)</f>
        <v>44053</v>
      </c>
    </row>
    <row r="3350" spans="1:8" x14ac:dyDescent="0.25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  <c r="G3350" s="47" t="str">
        <f t="shared" si="52"/>
        <v>234</v>
      </c>
      <c r="H3350" s="53">
        <f>VLOOKUP(Cust_Ref,customerType,2,TRUE)</f>
        <v>44053</v>
      </c>
    </row>
    <row r="3351" spans="1:8" x14ac:dyDescent="0.25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  <c r="G3351" s="47" t="str">
        <f t="shared" si="52"/>
        <v>0</v>
      </c>
      <c r="H3351" s="53">
        <f>VLOOKUP(Cust_Ref,customerType,2,TRUE)</f>
        <v>44053</v>
      </c>
    </row>
    <row r="3352" spans="1:8" x14ac:dyDescent="0.25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  <c r="G3352" s="47" t="str">
        <f t="shared" si="52"/>
        <v>0</v>
      </c>
      <c r="H3352" s="53">
        <f>VLOOKUP(Cust_Ref,customerType,2,TRUE)</f>
        <v>44053</v>
      </c>
    </row>
    <row r="3353" spans="1:8" x14ac:dyDescent="0.25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  <c r="G3353" s="47" t="str">
        <f t="shared" si="52"/>
        <v>4862</v>
      </c>
      <c r="H3353" s="53">
        <f>VLOOKUP(Cust_Ref,customerType,2,TRUE)</f>
        <v>44089</v>
      </c>
    </row>
    <row r="3354" spans="1:8" x14ac:dyDescent="0.25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  <c r="G3354" s="47" t="str">
        <f t="shared" si="52"/>
        <v>1945</v>
      </c>
      <c r="H3354" s="53">
        <f>VLOOKUP(Cust_Ref,customerType,2,TRUE)</f>
        <v>44089</v>
      </c>
    </row>
    <row r="3355" spans="1:8" x14ac:dyDescent="0.25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  <c r="G3355" s="47" t="str">
        <f t="shared" si="52"/>
        <v>0</v>
      </c>
      <c r="H3355" s="53">
        <f>VLOOKUP(Cust_Ref,customerType,2,TRUE)</f>
        <v>44089</v>
      </c>
    </row>
    <row r="3356" spans="1:8" x14ac:dyDescent="0.25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  <c r="G3356" s="47" t="str">
        <f t="shared" si="52"/>
        <v>102.3</v>
      </c>
      <c r="H3356" s="53">
        <f>VLOOKUP(Cust_Ref,customerType,2,TRUE)</f>
        <v>44053</v>
      </c>
    </row>
    <row r="3357" spans="1:8" x14ac:dyDescent="0.25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  <c r="G3357" s="47" t="str">
        <f t="shared" si="52"/>
        <v>0</v>
      </c>
      <c r="H3357" s="53">
        <f>VLOOKUP(Cust_Ref,customerType,2,TRUE)</f>
        <v>44053</v>
      </c>
    </row>
    <row r="3358" spans="1:8" x14ac:dyDescent="0.25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  <c r="G3358" s="47" t="str">
        <f t="shared" si="52"/>
        <v>0</v>
      </c>
      <c r="H3358" s="53">
        <f>VLOOKUP(Cust_Ref,customerType,2,TRUE)</f>
        <v>44053</v>
      </c>
    </row>
    <row r="3359" spans="1:8" x14ac:dyDescent="0.25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  <c r="G3359" s="47" t="str">
        <f t="shared" si="52"/>
        <v>250</v>
      </c>
      <c r="H3359" s="53">
        <f>VLOOKUP(Cust_Ref,customerType,2,TRUE)</f>
        <v>44053</v>
      </c>
    </row>
    <row r="3360" spans="1:8" x14ac:dyDescent="0.25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  <c r="G3360" s="47" t="str">
        <f t="shared" si="52"/>
        <v>0</v>
      </c>
      <c r="H3360" s="53">
        <f>VLOOKUP(Cust_Ref,customerType,2,TRUE)</f>
        <v>44053</v>
      </c>
    </row>
    <row r="3361" spans="1:8" x14ac:dyDescent="0.25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  <c r="G3361" s="47" t="str">
        <f t="shared" si="52"/>
        <v>0</v>
      </c>
      <c r="H3361" s="53">
        <f>VLOOKUP(Cust_Ref,customerType,2,TRUE)</f>
        <v>44053</v>
      </c>
    </row>
    <row r="3362" spans="1:8" x14ac:dyDescent="0.25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  <c r="G3362" s="47" t="str">
        <f t="shared" si="52"/>
        <v>1468.95</v>
      </c>
      <c r="H3362" s="53">
        <f>VLOOKUP(Cust_Ref,customerType,2,TRUE)</f>
        <v>44053</v>
      </c>
    </row>
    <row r="3363" spans="1:8" x14ac:dyDescent="0.25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  <c r="G3363" s="47" t="str">
        <f t="shared" si="52"/>
        <v>0</v>
      </c>
      <c r="H3363" s="53">
        <f>VLOOKUP(Cust_Ref,customerType,2,TRUE)</f>
        <v>44053</v>
      </c>
    </row>
    <row r="3364" spans="1:8" x14ac:dyDescent="0.25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  <c r="G3364" s="47" t="str">
        <f t="shared" si="52"/>
        <v>0</v>
      </c>
      <c r="H3364" s="53">
        <f>VLOOKUP(Cust_Ref,customerType,2,TRUE)</f>
        <v>44053</v>
      </c>
    </row>
    <row r="3365" spans="1:8" x14ac:dyDescent="0.25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  <c r="G3365" s="47" t="str">
        <f t="shared" si="52"/>
        <v>4750</v>
      </c>
      <c r="H3365" s="53">
        <f>VLOOKUP(Cust_Ref,customerType,2,TRUE)</f>
        <v>44053</v>
      </c>
    </row>
    <row r="3366" spans="1:8" x14ac:dyDescent="0.25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  <c r="G3366" s="47" t="str">
        <f t="shared" si="52"/>
        <v>1417</v>
      </c>
      <c r="H3366" s="53">
        <f>VLOOKUP(Cust_Ref,customerType,2,TRUE)</f>
        <v>44053</v>
      </c>
    </row>
    <row r="3367" spans="1:8" x14ac:dyDescent="0.25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  <c r="G3367" s="47" t="str">
        <f t="shared" si="52"/>
        <v>0</v>
      </c>
      <c r="H3367" s="53">
        <f>VLOOKUP(Cust_Ref,customerType,2,TRUE)</f>
        <v>44053</v>
      </c>
    </row>
    <row r="3368" spans="1:8" x14ac:dyDescent="0.25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  <c r="G3368" s="47" t="str">
        <f t="shared" si="52"/>
        <v>4281.6</v>
      </c>
      <c r="H3368" s="53">
        <f>VLOOKUP(Cust_Ref,customerType,2,TRUE)</f>
        <v>44053</v>
      </c>
    </row>
    <row r="3369" spans="1:8" x14ac:dyDescent="0.25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  <c r="G3369" s="47" t="str">
        <f t="shared" si="52"/>
        <v>0</v>
      </c>
      <c r="H3369" s="53">
        <f>VLOOKUP(Cust_Ref,customerType,2,TRUE)</f>
        <v>44053</v>
      </c>
    </row>
    <row r="3370" spans="1:8" x14ac:dyDescent="0.25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  <c r="G3370" s="47" t="str">
        <f t="shared" si="52"/>
        <v>0</v>
      </c>
      <c r="H3370" s="53">
        <f>VLOOKUP(Cust_Ref,customerType,2,TRUE)</f>
        <v>44053</v>
      </c>
    </row>
    <row r="3371" spans="1:8" x14ac:dyDescent="0.25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  <c r="G3371" s="47" t="str">
        <f t="shared" si="52"/>
        <v>2328.61</v>
      </c>
      <c r="H3371" s="53">
        <f>VLOOKUP(Cust_Ref,customerType,2,TRUE)</f>
        <v>44053</v>
      </c>
    </row>
    <row r="3372" spans="1:8" x14ac:dyDescent="0.25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  <c r="G3372" s="47" t="str">
        <f t="shared" si="52"/>
        <v>0</v>
      </c>
      <c r="H3372" s="53">
        <f>VLOOKUP(Cust_Ref,customerType,2,TRUE)</f>
        <v>44053</v>
      </c>
    </row>
    <row r="3373" spans="1:8" x14ac:dyDescent="0.25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  <c r="G3373" s="47" t="str">
        <f t="shared" si="52"/>
        <v>0</v>
      </c>
      <c r="H3373" s="53">
        <f>VLOOKUP(Cust_Ref,customerType,2,TRUE)</f>
        <v>44053</v>
      </c>
    </row>
    <row r="3374" spans="1:8" x14ac:dyDescent="0.25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  <c r="G3374" s="47" t="str">
        <f t="shared" si="52"/>
        <v>342.25</v>
      </c>
      <c r="H3374" s="53">
        <f>VLOOKUP(Cust_Ref,customerType,2,TRUE)</f>
        <v>44053</v>
      </c>
    </row>
    <row r="3375" spans="1:8" x14ac:dyDescent="0.25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  <c r="G3375" s="47" t="str">
        <f t="shared" si="52"/>
        <v>0</v>
      </c>
      <c r="H3375" s="53">
        <f>VLOOKUP(Cust_Ref,customerType,2,TRUE)</f>
        <v>44053</v>
      </c>
    </row>
    <row r="3376" spans="1:8" x14ac:dyDescent="0.25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  <c r="G3376" s="47" t="str">
        <f t="shared" si="52"/>
        <v>0</v>
      </c>
      <c r="H3376" s="53">
        <f>VLOOKUP(Cust_Ref,customerType,2,TRUE)</f>
        <v>44053</v>
      </c>
    </row>
    <row r="3377" spans="1:8" x14ac:dyDescent="0.25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  <c r="G3377" s="47" t="str">
        <f t="shared" si="52"/>
        <v>134.85</v>
      </c>
      <c r="H3377" s="53">
        <f>VLOOKUP(Cust_Ref,customerType,2,TRUE)</f>
        <v>44063</v>
      </c>
    </row>
    <row r="3378" spans="1:8" x14ac:dyDescent="0.25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  <c r="G3378" s="47" t="str">
        <f t="shared" si="52"/>
        <v>0</v>
      </c>
      <c r="H3378" s="53">
        <f>VLOOKUP(Cust_Ref,customerType,2,TRUE)</f>
        <v>44063</v>
      </c>
    </row>
    <row r="3379" spans="1:8" x14ac:dyDescent="0.25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  <c r="G3379" s="47" t="str">
        <f t="shared" si="52"/>
        <v>0</v>
      </c>
      <c r="H3379" s="53">
        <f>VLOOKUP(Cust_Ref,customerType,2,TRUE)</f>
        <v>44063</v>
      </c>
    </row>
    <row r="3380" spans="1:8" x14ac:dyDescent="0.25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  <c r="G3380" s="47" t="str">
        <f t="shared" si="52"/>
        <v>102.5</v>
      </c>
      <c r="H3380" s="53">
        <f>VLOOKUP(Cust_Ref,customerType,2,TRUE)</f>
        <v>44053</v>
      </c>
    </row>
    <row r="3381" spans="1:8" x14ac:dyDescent="0.25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  <c r="G3381" s="47" t="str">
        <f t="shared" si="52"/>
        <v>0</v>
      </c>
      <c r="H3381" s="53">
        <f>VLOOKUP(Cust_Ref,customerType,2,TRUE)</f>
        <v>44053</v>
      </c>
    </row>
    <row r="3382" spans="1:8" x14ac:dyDescent="0.25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  <c r="G3382" s="47" t="str">
        <f t="shared" si="52"/>
        <v>0</v>
      </c>
      <c r="H3382" s="53">
        <f>VLOOKUP(Cust_Ref,customerType,2,TRUE)</f>
        <v>44053</v>
      </c>
    </row>
    <row r="3383" spans="1:8" x14ac:dyDescent="0.25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  <c r="G3383" s="47" t="str">
        <f t="shared" si="52"/>
        <v>1234.59</v>
      </c>
      <c r="H3383" s="53">
        <f>VLOOKUP(Cust_Ref,customerType,2,TRUE)</f>
        <v>44053</v>
      </c>
    </row>
    <row r="3384" spans="1:8" x14ac:dyDescent="0.25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  <c r="G3384" s="47" t="str">
        <f t="shared" si="52"/>
        <v>0</v>
      </c>
      <c r="H3384" s="53">
        <f>VLOOKUP(Cust_Ref,customerType,2,TRUE)</f>
        <v>44053</v>
      </c>
    </row>
    <row r="3385" spans="1:8" x14ac:dyDescent="0.25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  <c r="G3385" s="47" t="str">
        <f t="shared" si="52"/>
        <v>0</v>
      </c>
      <c r="H3385" s="53">
        <f>VLOOKUP(Cust_Ref,customerType,2,TRUE)</f>
        <v>44053</v>
      </c>
    </row>
    <row r="3386" spans="1:8" x14ac:dyDescent="0.25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  <c r="G3386" s="47" t="str">
        <f t="shared" si="52"/>
        <v>5207.1</v>
      </c>
      <c r="H3386" s="53">
        <f>VLOOKUP(Cust_Ref,customerType,2,TRUE)</f>
        <v>44053</v>
      </c>
    </row>
    <row r="3387" spans="1:8" x14ac:dyDescent="0.25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  <c r="G3387" s="47" t="str">
        <f t="shared" si="52"/>
        <v>691</v>
      </c>
      <c r="H3387" s="53">
        <f>VLOOKUP(Cust_Ref,customerType,2,TRUE)</f>
        <v>44053</v>
      </c>
    </row>
    <row r="3388" spans="1:8" x14ac:dyDescent="0.25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  <c r="G3388" s="47" t="str">
        <f t="shared" si="52"/>
        <v>0</v>
      </c>
      <c r="H3388" s="53">
        <f>VLOOKUP(Cust_Ref,customerType,2,TRUE)</f>
        <v>44053</v>
      </c>
    </row>
    <row r="3389" spans="1:8" x14ac:dyDescent="0.25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  <c r="G3389" s="47" t="str">
        <f t="shared" si="52"/>
        <v>386.05</v>
      </c>
      <c r="H3389" s="53">
        <f>VLOOKUP(Cust_Ref,customerType,2,TRUE)</f>
        <v>44053</v>
      </c>
    </row>
    <row r="3390" spans="1:8" x14ac:dyDescent="0.25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  <c r="G3390" s="47" t="str">
        <f t="shared" si="52"/>
        <v>0</v>
      </c>
      <c r="H3390" s="53">
        <f>VLOOKUP(Cust_Ref,customerType,2,TRUE)</f>
        <v>44053</v>
      </c>
    </row>
    <row r="3391" spans="1:8" x14ac:dyDescent="0.25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  <c r="G3391" s="47" t="str">
        <f t="shared" si="52"/>
        <v>0</v>
      </c>
      <c r="H3391" s="53">
        <f>VLOOKUP(Cust_Ref,customerType,2,TRUE)</f>
        <v>44053</v>
      </c>
    </row>
    <row r="3392" spans="1:8" x14ac:dyDescent="0.25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  <c r="G3392" s="47" t="str">
        <f t="shared" si="52"/>
        <v>4641.25</v>
      </c>
      <c r="H3392" s="53">
        <f>VLOOKUP(Cust_Ref,customerType,2,TRUE)</f>
        <v>44053</v>
      </c>
    </row>
    <row r="3393" spans="1:8" x14ac:dyDescent="0.25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  <c r="G3393" s="47" t="str">
        <f t="shared" si="52"/>
        <v>1002</v>
      </c>
      <c r="H3393" s="53">
        <f>VLOOKUP(Cust_Ref,customerType,2,TRUE)</f>
        <v>44053</v>
      </c>
    </row>
    <row r="3394" spans="1:8" x14ac:dyDescent="0.25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  <c r="G3394" s="47" t="str">
        <f t="shared" si="52"/>
        <v>0</v>
      </c>
      <c r="H3394" s="53">
        <f>VLOOKUP(Cust_Ref,customerType,2,TRUE)</f>
        <v>44053</v>
      </c>
    </row>
    <row r="3395" spans="1:8" x14ac:dyDescent="0.25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  <c r="G3395" s="47" t="str">
        <f t="shared" ref="G3395:G3458" si="53">TRIM(VALUE(F3395))</f>
        <v>5160.75</v>
      </c>
      <c r="H3395" s="53">
        <f>VLOOKUP(Cust_Ref,customerType,2,TRUE)</f>
        <v>44053</v>
      </c>
    </row>
    <row r="3396" spans="1:8" x14ac:dyDescent="0.25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  <c r="G3396" s="47" t="str">
        <f t="shared" si="53"/>
        <v>0</v>
      </c>
      <c r="H3396" s="53">
        <f>VLOOKUP(Cust_Ref,customerType,2,TRUE)</f>
        <v>44053</v>
      </c>
    </row>
    <row r="3397" spans="1:8" x14ac:dyDescent="0.25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  <c r="G3397" s="47" t="str">
        <f t="shared" si="53"/>
        <v>0</v>
      </c>
      <c r="H3397" s="53">
        <f>VLOOKUP(Cust_Ref,customerType,2,TRUE)</f>
        <v>44053</v>
      </c>
    </row>
    <row r="3398" spans="1:8" x14ac:dyDescent="0.25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  <c r="G3398" s="47" t="str">
        <f t="shared" si="53"/>
        <v>10505.9</v>
      </c>
      <c r="H3398" s="53">
        <f>VLOOKUP(Cust_Ref,customerType,2,TRUE)</f>
        <v>44053</v>
      </c>
    </row>
    <row r="3399" spans="1:8" x14ac:dyDescent="0.25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  <c r="G3399" s="47" t="str">
        <f t="shared" si="53"/>
        <v>2741</v>
      </c>
      <c r="H3399" s="53">
        <f>VLOOKUP(Cust_Ref,customerType,2,TRUE)</f>
        <v>44053</v>
      </c>
    </row>
    <row r="3400" spans="1:8" x14ac:dyDescent="0.25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  <c r="G3400" s="47" t="str">
        <f t="shared" si="53"/>
        <v>0</v>
      </c>
      <c r="H3400" s="53">
        <f>VLOOKUP(Cust_Ref,customerType,2,TRUE)</f>
        <v>44053</v>
      </c>
    </row>
    <row r="3401" spans="1:8" x14ac:dyDescent="0.25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  <c r="G3401" s="47" t="str">
        <f t="shared" si="53"/>
        <v>3726.75</v>
      </c>
      <c r="H3401" s="53">
        <f>VLOOKUP(Cust_Ref,customerType,2,TRUE)</f>
        <v>44061</v>
      </c>
    </row>
    <row r="3402" spans="1:8" x14ac:dyDescent="0.25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  <c r="G3402" s="47" t="str">
        <f t="shared" si="53"/>
        <v>1575</v>
      </c>
      <c r="H3402" s="53">
        <f>VLOOKUP(Cust_Ref,customerType,2,TRUE)</f>
        <v>44061</v>
      </c>
    </row>
    <row r="3403" spans="1:8" x14ac:dyDescent="0.25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  <c r="G3403" s="47" t="str">
        <f t="shared" si="53"/>
        <v>0</v>
      </c>
      <c r="H3403" s="53">
        <f>VLOOKUP(Cust_Ref,customerType,2,TRUE)</f>
        <v>44061</v>
      </c>
    </row>
    <row r="3404" spans="1:8" x14ac:dyDescent="0.25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  <c r="G3404" s="47" t="str">
        <f t="shared" si="53"/>
        <v>11435.5</v>
      </c>
      <c r="H3404" s="53">
        <f>VLOOKUP(Cust_Ref,customerType,2,TRUE)</f>
        <v>44053</v>
      </c>
    </row>
    <row r="3405" spans="1:8" x14ac:dyDescent="0.25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  <c r="G3405" s="47" t="str">
        <f t="shared" si="53"/>
        <v>635</v>
      </c>
      <c r="H3405" s="53">
        <f>VLOOKUP(Cust_Ref,customerType,2,TRUE)</f>
        <v>44053</v>
      </c>
    </row>
    <row r="3406" spans="1:8" x14ac:dyDescent="0.25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  <c r="G3406" s="47" t="str">
        <f t="shared" si="53"/>
        <v>0</v>
      </c>
      <c r="H3406" s="53">
        <f>VLOOKUP(Cust_Ref,customerType,2,TRUE)</f>
        <v>44053</v>
      </c>
    </row>
    <row r="3407" spans="1:8" x14ac:dyDescent="0.25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  <c r="G3407" s="47" t="str">
        <f t="shared" si="53"/>
        <v>5087</v>
      </c>
      <c r="H3407" s="53">
        <f>VLOOKUP(Cust_Ref,customerType,2,TRUE)</f>
        <v>44053</v>
      </c>
    </row>
    <row r="3408" spans="1:8" x14ac:dyDescent="0.25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  <c r="G3408" s="47" t="str">
        <f t="shared" si="53"/>
        <v>1352</v>
      </c>
      <c r="H3408" s="53">
        <f>VLOOKUP(Cust_Ref,customerType,2,TRUE)</f>
        <v>44053</v>
      </c>
    </row>
    <row r="3409" spans="1:8" x14ac:dyDescent="0.25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  <c r="G3409" s="47" t="str">
        <f t="shared" si="53"/>
        <v>0</v>
      </c>
      <c r="H3409" s="53">
        <f>VLOOKUP(Cust_Ref,customerType,2,TRUE)</f>
        <v>44053</v>
      </c>
    </row>
    <row r="3410" spans="1:8" x14ac:dyDescent="0.25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  <c r="G3410" s="47" t="str">
        <f t="shared" si="53"/>
        <v>1765</v>
      </c>
      <c r="H3410" s="53">
        <f>VLOOKUP(Cust_Ref,customerType,2,TRUE)</f>
        <v>44053</v>
      </c>
    </row>
    <row r="3411" spans="1:8" x14ac:dyDescent="0.25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  <c r="G3411" s="47" t="str">
        <f t="shared" si="53"/>
        <v>0</v>
      </c>
      <c r="H3411" s="53">
        <f>VLOOKUP(Cust_Ref,customerType,2,TRUE)</f>
        <v>44053</v>
      </c>
    </row>
    <row r="3412" spans="1:8" x14ac:dyDescent="0.25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  <c r="G3412" s="47" t="str">
        <f t="shared" si="53"/>
        <v>0</v>
      </c>
      <c r="H3412" s="53">
        <f>VLOOKUP(Cust_Ref,customerType,2,TRUE)</f>
        <v>44053</v>
      </c>
    </row>
    <row r="3413" spans="1:8" x14ac:dyDescent="0.25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  <c r="G3413" s="47" t="str">
        <f t="shared" si="53"/>
        <v>5483.36</v>
      </c>
      <c r="H3413" s="53">
        <f>VLOOKUP(Cust_Ref,customerType,2,TRUE)</f>
        <v>44053</v>
      </c>
    </row>
    <row r="3414" spans="1:8" x14ac:dyDescent="0.25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  <c r="G3414" s="47" t="str">
        <f t="shared" si="53"/>
        <v>0</v>
      </c>
      <c r="H3414" s="53">
        <f>VLOOKUP(Cust_Ref,customerType,2,TRUE)</f>
        <v>44053</v>
      </c>
    </row>
    <row r="3415" spans="1:8" x14ac:dyDescent="0.25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  <c r="G3415" s="47" t="str">
        <f t="shared" si="53"/>
        <v>0</v>
      </c>
      <c r="H3415" s="53">
        <f>VLOOKUP(Cust_Ref,customerType,2,TRUE)</f>
        <v>44053</v>
      </c>
    </row>
    <row r="3416" spans="1:8" x14ac:dyDescent="0.25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  <c r="G3416" s="47" t="str">
        <f t="shared" si="53"/>
        <v>551.94</v>
      </c>
      <c r="H3416" s="53">
        <f>VLOOKUP(Cust_Ref,customerType,2,TRUE)</f>
        <v>44053</v>
      </c>
    </row>
    <row r="3417" spans="1:8" x14ac:dyDescent="0.25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  <c r="G3417" s="47" t="str">
        <f t="shared" si="53"/>
        <v>0</v>
      </c>
      <c r="H3417" s="53">
        <f>VLOOKUP(Cust_Ref,customerType,2,TRUE)</f>
        <v>44053</v>
      </c>
    </row>
    <row r="3418" spans="1:8" x14ac:dyDescent="0.25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  <c r="G3418" s="47" t="str">
        <f t="shared" si="53"/>
        <v>0</v>
      </c>
      <c r="H3418" s="53">
        <f>VLOOKUP(Cust_Ref,customerType,2,TRUE)</f>
        <v>44053</v>
      </c>
    </row>
    <row r="3419" spans="1:8" x14ac:dyDescent="0.25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  <c r="G3419" s="47" t="str">
        <f t="shared" si="53"/>
        <v>4942.85</v>
      </c>
      <c r="H3419" s="53">
        <f>VLOOKUP(Cust_Ref,customerType,2,TRUE)</f>
        <v>44053</v>
      </c>
    </row>
    <row r="3420" spans="1:8" x14ac:dyDescent="0.25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  <c r="G3420" s="47" t="str">
        <f t="shared" si="53"/>
        <v>1806</v>
      </c>
      <c r="H3420" s="53">
        <f>VLOOKUP(Cust_Ref,customerType,2,TRUE)</f>
        <v>44053</v>
      </c>
    </row>
    <row r="3421" spans="1:8" x14ac:dyDescent="0.25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  <c r="G3421" s="47" t="str">
        <f t="shared" si="53"/>
        <v>0</v>
      </c>
      <c r="H3421" s="53">
        <f>VLOOKUP(Cust_Ref,customerType,2,TRUE)</f>
        <v>44053</v>
      </c>
    </row>
    <row r="3422" spans="1:8" x14ac:dyDescent="0.25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  <c r="G3422" s="47" t="str">
        <f t="shared" si="53"/>
        <v>3777</v>
      </c>
      <c r="H3422" s="53">
        <f>VLOOKUP(Cust_Ref,customerType,2,TRUE)</f>
        <v>44089</v>
      </c>
    </row>
    <row r="3423" spans="1:8" x14ac:dyDescent="0.25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  <c r="G3423" s="47" t="str">
        <f t="shared" si="53"/>
        <v>2617</v>
      </c>
      <c r="H3423" s="53">
        <f>VLOOKUP(Cust_Ref,customerType,2,TRUE)</f>
        <v>44089</v>
      </c>
    </row>
    <row r="3424" spans="1:8" x14ac:dyDescent="0.25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  <c r="G3424" s="47" t="str">
        <f t="shared" si="53"/>
        <v>0</v>
      </c>
      <c r="H3424" s="53">
        <f>VLOOKUP(Cust_Ref,customerType,2,TRUE)</f>
        <v>44089</v>
      </c>
    </row>
    <row r="3425" spans="1:8" x14ac:dyDescent="0.25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  <c r="G3425" s="47" t="str">
        <f t="shared" si="53"/>
        <v>250.25</v>
      </c>
      <c r="H3425" s="53">
        <f>VLOOKUP(Cust_Ref,customerType,2,TRUE)</f>
        <v>44103</v>
      </c>
    </row>
    <row r="3426" spans="1:8" x14ac:dyDescent="0.25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  <c r="G3426" s="47" t="str">
        <f t="shared" si="53"/>
        <v>0</v>
      </c>
      <c r="H3426" s="53">
        <f>VLOOKUP(Cust_Ref,customerType,2,TRUE)</f>
        <v>44103</v>
      </c>
    </row>
    <row r="3427" spans="1:8" x14ac:dyDescent="0.25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  <c r="G3427" s="47" t="str">
        <f t="shared" si="53"/>
        <v>0</v>
      </c>
      <c r="H3427" s="53">
        <f>VLOOKUP(Cust_Ref,customerType,2,TRUE)</f>
        <v>44103</v>
      </c>
    </row>
    <row r="3428" spans="1:8" x14ac:dyDescent="0.25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  <c r="G3428" s="47" t="str">
        <f t="shared" si="53"/>
        <v>826.1</v>
      </c>
      <c r="H3428" s="53">
        <f>VLOOKUP(Cust_Ref,customerType,2,TRUE)</f>
        <v>44053</v>
      </c>
    </row>
    <row r="3429" spans="1:8" x14ac:dyDescent="0.25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  <c r="G3429" s="47" t="str">
        <f t="shared" si="53"/>
        <v>0</v>
      </c>
      <c r="H3429" s="53">
        <f>VLOOKUP(Cust_Ref,customerType,2,TRUE)</f>
        <v>44053</v>
      </c>
    </row>
    <row r="3430" spans="1:8" x14ac:dyDescent="0.25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  <c r="G3430" s="47" t="str">
        <f t="shared" si="53"/>
        <v>0</v>
      </c>
      <c r="H3430" s="53">
        <f>VLOOKUP(Cust_Ref,customerType,2,TRUE)</f>
        <v>44053</v>
      </c>
    </row>
    <row r="3431" spans="1:8" x14ac:dyDescent="0.25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  <c r="G3431" s="47" t="str">
        <f t="shared" si="53"/>
        <v>5780.75</v>
      </c>
      <c r="H3431" s="53">
        <f>VLOOKUP(Cust_Ref,customerType,2,TRUE)</f>
        <v>44053</v>
      </c>
    </row>
    <row r="3432" spans="1:8" x14ac:dyDescent="0.25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  <c r="G3432" s="47" t="str">
        <f t="shared" si="53"/>
        <v>355</v>
      </c>
      <c r="H3432" s="53">
        <f>VLOOKUP(Cust_Ref,customerType,2,TRUE)</f>
        <v>44053</v>
      </c>
    </row>
    <row r="3433" spans="1:8" x14ac:dyDescent="0.25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  <c r="G3433" s="47" t="str">
        <f t="shared" si="53"/>
        <v>0</v>
      </c>
      <c r="H3433" s="53">
        <f>VLOOKUP(Cust_Ref,customerType,2,TRUE)</f>
        <v>44053</v>
      </c>
    </row>
    <row r="3434" spans="1:8" x14ac:dyDescent="0.25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  <c r="G3434" s="47" t="str">
        <f t="shared" si="53"/>
        <v>4347</v>
      </c>
      <c r="H3434" s="53">
        <f>VLOOKUP(Cust_Ref,customerType,2,TRUE)</f>
        <v>44089</v>
      </c>
    </row>
    <row r="3435" spans="1:8" x14ac:dyDescent="0.25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  <c r="G3435" s="47" t="str">
        <f t="shared" si="53"/>
        <v>0</v>
      </c>
      <c r="H3435" s="53">
        <f>VLOOKUP(Cust_Ref,customerType,2,TRUE)</f>
        <v>44089</v>
      </c>
    </row>
    <row r="3436" spans="1:8" x14ac:dyDescent="0.25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  <c r="G3436" s="47" t="str">
        <f t="shared" si="53"/>
        <v>0</v>
      </c>
      <c r="H3436" s="53">
        <f>VLOOKUP(Cust_Ref,customerType,2,TRUE)</f>
        <v>44089</v>
      </c>
    </row>
    <row r="3437" spans="1:8" x14ac:dyDescent="0.25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  <c r="G3437" s="47" t="str">
        <f t="shared" si="53"/>
        <v>2231.2</v>
      </c>
      <c r="H3437" s="53">
        <f>VLOOKUP(Cust_Ref,customerType,2,TRUE)</f>
        <v>44089</v>
      </c>
    </row>
    <row r="3438" spans="1:8" x14ac:dyDescent="0.25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  <c r="G3438" s="47" t="str">
        <f t="shared" si="53"/>
        <v>2192</v>
      </c>
      <c r="H3438" s="53">
        <f>VLOOKUP(Cust_Ref,customerType,2,TRUE)</f>
        <v>44089</v>
      </c>
    </row>
    <row r="3439" spans="1:8" x14ac:dyDescent="0.25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  <c r="G3439" s="47" t="str">
        <f t="shared" si="53"/>
        <v>0</v>
      </c>
      <c r="H3439" s="53">
        <f>VLOOKUP(Cust_Ref,customerType,2,TRUE)</f>
        <v>44089</v>
      </c>
    </row>
    <row r="3440" spans="1:8" x14ac:dyDescent="0.25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  <c r="G3440" s="47" t="str">
        <f t="shared" si="53"/>
        <v>5519.18</v>
      </c>
      <c r="H3440" s="53">
        <f>VLOOKUP(Cust_Ref,customerType,2,TRUE)</f>
        <v>44053</v>
      </c>
    </row>
    <row r="3441" spans="1:8" x14ac:dyDescent="0.25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  <c r="G3441" s="47" t="str">
        <f t="shared" si="53"/>
        <v>2519</v>
      </c>
      <c r="H3441" s="53">
        <f>VLOOKUP(Cust_Ref,customerType,2,TRUE)</f>
        <v>44053</v>
      </c>
    </row>
    <row r="3442" spans="1:8" x14ac:dyDescent="0.25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  <c r="G3442" s="47" t="str">
        <f t="shared" si="53"/>
        <v>0</v>
      </c>
      <c r="H3442" s="53">
        <f>VLOOKUP(Cust_Ref,customerType,2,TRUE)</f>
        <v>44053</v>
      </c>
    </row>
    <row r="3443" spans="1:8" x14ac:dyDescent="0.25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  <c r="G3443" s="47" t="str">
        <f t="shared" si="53"/>
        <v>2721.71</v>
      </c>
      <c r="H3443" s="53">
        <f>VLOOKUP(Cust_Ref,customerType,2,TRUE)</f>
        <v>44061</v>
      </c>
    </row>
    <row r="3444" spans="1:8" x14ac:dyDescent="0.25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  <c r="G3444" s="47" t="str">
        <f t="shared" si="53"/>
        <v>592</v>
      </c>
      <c r="H3444" s="53">
        <f>VLOOKUP(Cust_Ref,customerType,2,TRUE)</f>
        <v>44061</v>
      </c>
    </row>
    <row r="3445" spans="1:8" x14ac:dyDescent="0.25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  <c r="G3445" s="47" t="str">
        <f t="shared" si="53"/>
        <v>0</v>
      </c>
      <c r="H3445" s="53">
        <f>VLOOKUP(Cust_Ref,customerType,2,TRUE)</f>
        <v>44061</v>
      </c>
    </row>
    <row r="3446" spans="1:8" x14ac:dyDescent="0.25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  <c r="G3446" s="47" t="str">
        <f t="shared" si="53"/>
        <v>8653.2</v>
      </c>
      <c r="H3446" s="53">
        <f>VLOOKUP(Cust_Ref,customerType,2,TRUE)</f>
        <v>44061</v>
      </c>
    </row>
    <row r="3447" spans="1:8" x14ac:dyDescent="0.25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  <c r="G3447" s="47" t="str">
        <f t="shared" si="53"/>
        <v>980</v>
      </c>
      <c r="H3447" s="53">
        <f>VLOOKUP(Cust_Ref,customerType,2,TRUE)</f>
        <v>44061</v>
      </c>
    </row>
    <row r="3448" spans="1:8" x14ac:dyDescent="0.25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  <c r="G3448" s="47" t="str">
        <f t="shared" si="53"/>
        <v>0</v>
      </c>
      <c r="H3448" s="53">
        <f>VLOOKUP(Cust_Ref,customerType,2,TRUE)</f>
        <v>44061</v>
      </c>
    </row>
    <row r="3449" spans="1:8" x14ac:dyDescent="0.25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  <c r="G3449" s="47" t="str">
        <f t="shared" si="53"/>
        <v>2697</v>
      </c>
      <c r="H3449" s="53">
        <f>VLOOKUP(Cust_Ref,customerType,2,TRUE)</f>
        <v>44053</v>
      </c>
    </row>
    <row r="3450" spans="1:8" x14ac:dyDescent="0.25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  <c r="G3450" s="47" t="str">
        <f t="shared" si="53"/>
        <v>1449</v>
      </c>
      <c r="H3450" s="53">
        <f>VLOOKUP(Cust_Ref,customerType,2,TRUE)</f>
        <v>44053</v>
      </c>
    </row>
    <row r="3451" spans="1:8" x14ac:dyDescent="0.25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  <c r="G3451" s="47" t="str">
        <f t="shared" si="53"/>
        <v>0</v>
      </c>
      <c r="H3451" s="53">
        <f>VLOOKUP(Cust_Ref,customerType,2,TRUE)</f>
        <v>44053</v>
      </c>
    </row>
    <row r="3452" spans="1:8" x14ac:dyDescent="0.25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  <c r="G3452" s="47" t="str">
        <f t="shared" si="53"/>
        <v>250</v>
      </c>
      <c r="H3452" s="53">
        <f>VLOOKUP(Cust_Ref,customerType,2,TRUE)</f>
        <v>44053</v>
      </c>
    </row>
    <row r="3453" spans="1:8" x14ac:dyDescent="0.25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  <c r="G3453" s="47" t="str">
        <f t="shared" si="53"/>
        <v>0</v>
      </c>
      <c r="H3453" s="53">
        <f>VLOOKUP(Cust_Ref,customerType,2,TRUE)</f>
        <v>44053</v>
      </c>
    </row>
    <row r="3454" spans="1:8" x14ac:dyDescent="0.25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  <c r="G3454" s="47" t="str">
        <f t="shared" si="53"/>
        <v>0</v>
      </c>
      <c r="H3454" s="53">
        <f>VLOOKUP(Cust_Ref,customerType,2,TRUE)</f>
        <v>44053</v>
      </c>
    </row>
    <row r="3455" spans="1:8" x14ac:dyDescent="0.25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  <c r="G3455" s="47" t="str">
        <f t="shared" si="53"/>
        <v>250</v>
      </c>
      <c r="H3455" s="53">
        <f>VLOOKUP(Cust_Ref,customerType,2,TRUE)</f>
        <v>44053</v>
      </c>
    </row>
    <row r="3456" spans="1:8" x14ac:dyDescent="0.25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  <c r="G3456" s="47" t="str">
        <f t="shared" si="53"/>
        <v>0</v>
      </c>
      <c r="H3456" s="53">
        <f>VLOOKUP(Cust_Ref,customerType,2,TRUE)</f>
        <v>44053</v>
      </c>
    </row>
    <row r="3457" spans="1:8" x14ac:dyDescent="0.25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  <c r="G3457" s="47" t="str">
        <f t="shared" si="53"/>
        <v>0</v>
      </c>
      <c r="H3457" s="53">
        <f>VLOOKUP(Cust_Ref,customerType,2,TRUE)</f>
        <v>44053</v>
      </c>
    </row>
    <row r="3458" spans="1:8" x14ac:dyDescent="0.25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  <c r="G3458" s="47" t="str">
        <f t="shared" si="53"/>
        <v>100</v>
      </c>
      <c r="H3458" s="53">
        <f>VLOOKUP(Cust_Ref,customerType,2,TRUE)</f>
        <v>44053</v>
      </c>
    </row>
    <row r="3459" spans="1:8" x14ac:dyDescent="0.25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  <c r="G3459" s="47" t="str">
        <f t="shared" ref="G3459:G3522" si="54">TRIM(VALUE(F3459))</f>
        <v>0</v>
      </c>
      <c r="H3459" s="53">
        <f>VLOOKUP(Cust_Ref,customerType,2,TRUE)</f>
        <v>44053</v>
      </c>
    </row>
    <row r="3460" spans="1:8" x14ac:dyDescent="0.25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  <c r="G3460" s="47" t="str">
        <f t="shared" si="54"/>
        <v>0</v>
      </c>
      <c r="H3460" s="53">
        <f>VLOOKUP(Cust_Ref,customerType,2,TRUE)</f>
        <v>44053</v>
      </c>
    </row>
    <row r="3461" spans="1:8" x14ac:dyDescent="0.25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  <c r="G3461" s="47" t="str">
        <f t="shared" si="54"/>
        <v>5277.95</v>
      </c>
      <c r="H3461" s="53">
        <f>VLOOKUP(Cust_Ref,customerType,2,TRUE)</f>
        <v>44053</v>
      </c>
    </row>
    <row r="3462" spans="1:8" x14ac:dyDescent="0.25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  <c r="G3462" s="47" t="str">
        <f t="shared" si="54"/>
        <v>2241</v>
      </c>
      <c r="H3462" s="53">
        <f>VLOOKUP(Cust_Ref,customerType,2,TRUE)</f>
        <v>44053</v>
      </c>
    </row>
    <row r="3463" spans="1:8" x14ac:dyDescent="0.25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  <c r="G3463" s="47" t="str">
        <f t="shared" si="54"/>
        <v>0</v>
      </c>
      <c r="H3463" s="53">
        <f>VLOOKUP(Cust_Ref,customerType,2,TRUE)</f>
        <v>44053</v>
      </c>
    </row>
    <row r="3464" spans="1:8" x14ac:dyDescent="0.25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  <c r="G3464" s="47" t="str">
        <f t="shared" si="54"/>
        <v>7958.72</v>
      </c>
      <c r="H3464" s="53">
        <f>VLOOKUP(Cust_Ref,customerType,2,TRUE)</f>
        <v>44053</v>
      </c>
    </row>
    <row r="3465" spans="1:8" x14ac:dyDescent="0.25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  <c r="G3465" s="47" t="str">
        <f t="shared" si="54"/>
        <v>2781</v>
      </c>
      <c r="H3465" s="53">
        <f>VLOOKUP(Cust_Ref,customerType,2,TRUE)</f>
        <v>44053</v>
      </c>
    </row>
    <row r="3466" spans="1:8" x14ac:dyDescent="0.25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  <c r="G3466" s="47" t="str">
        <f t="shared" si="54"/>
        <v>0</v>
      </c>
      <c r="H3466" s="53">
        <f>VLOOKUP(Cust_Ref,customerType,2,TRUE)</f>
        <v>44053</v>
      </c>
    </row>
    <row r="3467" spans="1:8" x14ac:dyDescent="0.25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  <c r="G3467" s="47" t="str">
        <f t="shared" si="54"/>
        <v>5376.18</v>
      </c>
      <c r="H3467" s="53">
        <f>VLOOKUP(Cust_Ref,customerType,2,TRUE)</f>
        <v>44053</v>
      </c>
    </row>
    <row r="3468" spans="1:8" x14ac:dyDescent="0.25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  <c r="G3468" s="47" t="str">
        <f t="shared" si="54"/>
        <v>972</v>
      </c>
      <c r="H3468" s="53">
        <f>VLOOKUP(Cust_Ref,customerType,2,TRUE)</f>
        <v>44053</v>
      </c>
    </row>
    <row r="3469" spans="1:8" x14ac:dyDescent="0.25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  <c r="G3469" s="47" t="str">
        <f t="shared" si="54"/>
        <v>0</v>
      </c>
      <c r="H3469" s="53">
        <f>VLOOKUP(Cust_Ref,customerType,2,TRUE)</f>
        <v>44053</v>
      </c>
    </row>
    <row r="3470" spans="1:8" x14ac:dyDescent="0.25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  <c r="G3470" s="47" t="str">
        <f t="shared" si="54"/>
        <v>4338.48</v>
      </c>
      <c r="H3470" s="53">
        <f>VLOOKUP(Cust_Ref,customerType,2,TRUE)</f>
        <v>44053</v>
      </c>
    </row>
    <row r="3471" spans="1:8" x14ac:dyDescent="0.25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  <c r="G3471" s="47" t="str">
        <f t="shared" si="54"/>
        <v>2258</v>
      </c>
      <c r="H3471" s="53">
        <f>VLOOKUP(Cust_Ref,customerType,2,TRUE)</f>
        <v>44053</v>
      </c>
    </row>
    <row r="3472" spans="1:8" x14ac:dyDescent="0.25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  <c r="G3472" s="47" t="str">
        <f t="shared" si="54"/>
        <v>0</v>
      </c>
      <c r="H3472" s="53">
        <f>VLOOKUP(Cust_Ref,customerType,2,TRUE)</f>
        <v>44053</v>
      </c>
    </row>
    <row r="3473" spans="1:8" x14ac:dyDescent="0.25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  <c r="G3473" s="47" t="str">
        <f t="shared" si="54"/>
        <v>7758</v>
      </c>
      <c r="H3473" s="53">
        <f>VLOOKUP(Cust_Ref,customerType,2,TRUE)</f>
        <v>44061</v>
      </c>
    </row>
    <row r="3474" spans="1:8" x14ac:dyDescent="0.25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  <c r="G3474" s="47" t="str">
        <f t="shared" si="54"/>
        <v>334</v>
      </c>
      <c r="H3474" s="53">
        <f>VLOOKUP(Cust_Ref,customerType,2,TRUE)</f>
        <v>44061</v>
      </c>
    </row>
    <row r="3475" spans="1:8" x14ac:dyDescent="0.25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  <c r="G3475" s="47" t="str">
        <f t="shared" si="54"/>
        <v>0</v>
      </c>
      <c r="H3475" s="53">
        <f>VLOOKUP(Cust_Ref,customerType,2,TRUE)</f>
        <v>44061</v>
      </c>
    </row>
    <row r="3476" spans="1:8" x14ac:dyDescent="0.25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  <c r="G3476" s="47" t="str">
        <f t="shared" si="54"/>
        <v>2697</v>
      </c>
      <c r="H3476" s="53">
        <f>VLOOKUP(Cust_Ref,customerType,2,TRUE)</f>
        <v>44063</v>
      </c>
    </row>
    <row r="3477" spans="1:8" x14ac:dyDescent="0.25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  <c r="G3477" s="47" t="str">
        <f t="shared" si="54"/>
        <v>1283</v>
      </c>
      <c r="H3477" s="53">
        <f>VLOOKUP(Cust_Ref,customerType,2,TRUE)</f>
        <v>44063</v>
      </c>
    </row>
    <row r="3478" spans="1:8" x14ac:dyDescent="0.25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  <c r="G3478" s="47" t="str">
        <f t="shared" si="54"/>
        <v>0</v>
      </c>
      <c r="H3478" s="53">
        <f>VLOOKUP(Cust_Ref,customerType,2,TRUE)</f>
        <v>44063</v>
      </c>
    </row>
    <row r="3479" spans="1:8" x14ac:dyDescent="0.25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  <c r="G3479" s="47" t="str">
        <f t="shared" si="54"/>
        <v>4216.97</v>
      </c>
      <c r="H3479" s="53">
        <f>VLOOKUP(Cust_Ref,customerType,2,TRUE)</f>
        <v>44089</v>
      </c>
    </row>
    <row r="3480" spans="1:8" x14ac:dyDescent="0.25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  <c r="G3480" s="47" t="str">
        <f t="shared" si="54"/>
        <v>580</v>
      </c>
      <c r="H3480" s="53">
        <f>VLOOKUP(Cust_Ref,customerType,2,TRUE)</f>
        <v>44089</v>
      </c>
    </row>
    <row r="3481" spans="1:8" x14ac:dyDescent="0.25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  <c r="G3481" s="47" t="str">
        <f t="shared" si="54"/>
        <v>0</v>
      </c>
      <c r="H3481" s="53">
        <f>VLOOKUP(Cust_Ref,customerType,2,TRUE)</f>
        <v>44089</v>
      </c>
    </row>
    <row r="3482" spans="1:8" x14ac:dyDescent="0.25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  <c r="G3482" s="47" t="str">
        <f t="shared" si="54"/>
        <v>3772.75</v>
      </c>
      <c r="H3482" s="53">
        <f>VLOOKUP(Cust_Ref,customerType,2,TRUE)</f>
        <v>44103</v>
      </c>
    </row>
    <row r="3483" spans="1:8" x14ac:dyDescent="0.25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  <c r="G3483" s="47" t="str">
        <f t="shared" si="54"/>
        <v>924</v>
      </c>
      <c r="H3483" s="53">
        <f>VLOOKUP(Cust_Ref,customerType,2,TRUE)</f>
        <v>44103</v>
      </c>
    </row>
    <row r="3484" spans="1:8" x14ac:dyDescent="0.25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  <c r="G3484" s="47" t="str">
        <f t="shared" si="54"/>
        <v>0</v>
      </c>
      <c r="H3484" s="53">
        <f>VLOOKUP(Cust_Ref,customerType,2,TRUE)</f>
        <v>44103</v>
      </c>
    </row>
    <row r="3485" spans="1:8" x14ac:dyDescent="0.25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  <c r="G3485" s="47" t="str">
        <f t="shared" si="54"/>
        <v>5111.99</v>
      </c>
      <c r="H3485" s="53">
        <f>VLOOKUP(Cust_Ref,customerType,2,TRUE)</f>
        <v>44053</v>
      </c>
    </row>
    <row r="3486" spans="1:8" x14ac:dyDescent="0.25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  <c r="G3486" s="47" t="str">
        <f t="shared" si="54"/>
        <v>384</v>
      </c>
      <c r="H3486" s="53">
        <f>VLOOKUP(Cust_Ref,customerType,2,TRUE)</f>
        <v>44053</v>
      </c>
    </row>
    <row r="3487" spans="1:8" x14ac:dyDescent="0.25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  <c r="G3487" s="47" t="str">
        <f t="shared" si="54"/>
        <v>0</v>
      </c>
      <c r="H3487" s="53">
        <f>VLOOKUP(Cust_Ref,customerType,2,TRUE)</f>
        <v>44053</v>
      </c>
    </row>
    <row r="3488" spans="1:8" x14ac:dyDescent="0.25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  <c r="G3488" s="47" t="str">
        <f t="shared" si="54"/>
        <v>8050.95</v>
      </c>
      <c r="H3488" s="53">
        <f>VLOOKUP(Cust_Ref,customerType,2,TRUE)</f>
        <v>44053</v>
      </c>
    </row>
    <row r="3489" spans="1:8" x14ac:dyDescent="0.25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  <c r="G3489" s="47" t="str">
        <f t="shared" si="54"/>
        <v>405</v>
      </c>
      <c r="H3489" s="53">
        <f>VLOOKUP(Cust_Ref,customerType,2,TRUE)</f>
        <v>44053</v>
      </c>
    </row>
    <row r="3490" spans="1:8" x14ac:dyDescent="0.25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  <c r="G3490" s="47" t="str">
        <f t="shared" si="54"/>
        <v>0</v>
      </c>
      <c r="H3490" s="53">
        <f>VLOOKUP(Cust_Ref,customerType,2,TRUE)</f>
        <v>44053</v>
      </c>
    </row>
    <row r="3491" spans="1:8" x14ac:dyDescent="0.25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  <c r="G3491" s="47" t="str">
        <f t="shared" si="54"/>
        <v>400</v>
      </c>
      <c r="H3491" s="53">
        <f>VLOOKUP(Cust_Ref,customerType,2,TRUE)</f>
        <v>44053</v>
      </c>
    </row>
    <row r="3492" spans="1:8" x14ac:dyDescent="0.25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  <c r="G3492" s="47" t="str">
        <f t="shared" si="54"/>
        <v>0</v>
      </c>
      <c r="H3492" s="53">
        <f>VLOOKUP(Cust_Ref,customerType,2,TRUE)</f>
        <v>44053</v>
      </c>
    </row>
    <row r="3493" spans="1:8" x14ac:dyDescent="0.25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  <c r="G3493" s="47" t="str">
        <f t="shared" si="54"/>
        <v>0</v>
      </c>
      <c r="H3493" s="53">
        <f>VLOOKUP(Cust_Ref,customerType,2,TRUE)</f>
        <v>44053</v>
      </c>
    </row>
    <row r="3494" spans="1:8" x14ac:dyDescent="0.25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  <c r="G3494" s="47" t="str">
        <f t="shared" si="54"/>
        <v>698.95</v>
      </c>
      <c r="H3494" s="53">
        <f>VLOOKUP(Cust_Ref,customerType,2,TRUE)</f>
        <v>44053</v>
      </c>
    </row>
    <row r="3495" spans="1:8" x14ac:dyDescent="0.25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  <c r="G3495" s="47" t="str">
        <f t="shared" si="54"/>
        <v>0</v>
      </c>
      <c r="H3495" s="53">
        <f>VLOOKUP(Cust_Ref,customerType,2,TRUE)</f>
        <v>44053</v>
      </c>
    </row>
    <row r="3496" spans="1:8" x14ac:dyDescent="0.25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  <c r="G3496" s="47" t="str">
        <f t="shared" si="54"/>
        <v>0</v>
      </c>
      <c r="H3496" s="53">
        <f>VLOOKUP(Cust_Ref,customerType,2,TRUE)</f>
        <v>44053</v>
      </c>
    </row>
    <row r="3497" spans="1:8" x14ac:dyDescent="0.25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  <c r="G3497" s="47" t="str">
        <f t="shared" si="54"/>
        <v>660</v>
      </c>
      <c r="H3497" s="53">
        <f>VLOOKUP(Cust_Ref,customerType,2,TRUE)</f>
        <v>44053</v>
      </c>
    </row>
    <row r="3498" spans="1:8" x14ac:dyDescent="0.25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  <c r="G3498" s="47" t="str">
        <f t="shared" si="54"/>
        <v>0</v>
      </c>
      <c r="H3498" s="53">
        <f>VLOOKUP(Cust_Ref,customerType,2,TRUE)</f>
        <v>44053</v>
      </c>
    </row>
    <row r="3499" spans="1:8" x14ac:dyDescent="0.25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  <c r="G3499" s="47" t="str">
        <f t="shared" si="54"/>
        <v>0</v>
      </c>
      <c r="H3499" s="53">
        <f>VLOOKUP(Cust_Ref,customerType,2,TRUE)</f>
        <v>44053</v>
      </c>
    </row>
    <row r="3500" spans="1:8" x14ac:dyDescent="0.25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  <c r="G3500" s="47" t="str">
        <f t="shared" si="54"/>
        <v>3449</v>
      </c>
      <c r="H3500" s="53">
        <f>VLOOKUP(Cust_Ref,customerType,2,TRUE)</f>
        <v>44064</v>
      </c>
    </row>
    <row r="3501" spans="1:8" x14ac:dyDescent="0.25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  <c r="G3501" s="47" t="str">
        <f t="shared" si="54"/>
        <v>0</v>
      </c>
      <c r="H3501" s="53">
        <f>VLOOKUP(Cust_Ref,customerType,2,TRUE)</f>
        <v>44064</v>
      </c>
    </row>
    <row r="3502" spans="1:8" x14ac:dyDescent="0.25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  <c r="G3502" s="47" t="str">
        <f t="shared" si="54"/>
        <v>0</v>
      </c>
      <c r="H3502" s="53">
        <f>VLOOKUP(Cust_Ref,customerType,2,TRUE)</f>
        <v>44064</v>
      </c>
    </row>
    <row r="3503" spans="1:8" x14ac:dyDescent="0.25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  <c r="G3503" s="47" t="str">
        <f t="shared" si="54"/>
        <v>2900.59</v>
      </c>
      <c r="H3503" s="53">
        <f>VLOOKUP(Cust_Ref,customerType,2,TRUE)</f>
        <v>44063</v>
      </c>
    </row>
    <row r="3504" spans="1:8" x14ac:dyDescent="0.25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  <c r="G3504" s="47" t="str">
        <f t="shared" si="54"/>
        <v>1917</v>
      </c>
      <c r="H3504" s="53">
        <f>VLOOKUP(Cust_Ref,customerType,2,TRUE)</f>
        <v>44063</v>
      </c>
    </row>
    <row r="3505" spans="1:8" x14ac:dyDescent="0.25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  <c r="G3505" s="47" t="str">
        <f t="shared" si="54"/>
        <v>0</v>
      </c>
      <c r="H3505" s="53">
        <f>VLOOKUP(Cust_Ref,customerType,2,TRUE)</f>
        <v>44063</v>
      </c>
    </row>
    <row r="3506" spans="1:8" x14ac:dyDescent="0.25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  <c r="G3506" s="47" t="str">
        <f t="shared" si="54"/>
        <v>2539.35</v>
      </c>
      <c r="H3506" s="53">
        <f>VLOOKUP(Cust_Ref,customerType,2,TRUE)</f>
        <v>44103</v>
      </c>
    </row>
    <row r="3507" spans="1:8" x14ac:dyDescent="0.25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  <c r="G3507" s="47" t="str">
        <f t="shared" si="54"/>
        <v>1625</v>
      </c>
      <c r="H3507" s="53">
        <f>VLOOKUP(Cust_Ref,customerType,2,TRUE)</f>
        <v>44103</v>
      </c>
    </row>
    <row r="3508" spans="1:8" x14ac:dyDescent="0.25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  <c r="G3508" s="47" t="str">
        <f t="shared" si="54"/>
        <v>0</v>
      </c>
      <c r="H3508" s="53">
        <f>VLOOKUP(Cust_Ref,customerType,2,TRUE)</f>
        <v>44103</v>
      </c>
    </row>
    <row r="3509" spans="1:8" x14ac:dyDescent="0.25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  <c r="G3509" s="47" t="str">
        <f t="shared" si="54"/>
        <v>250</v>
      </c>
      <c r="H3509" s="53">
        <f>VLOOKUP(Cust_Ref,customerType,2,TRUE)</f>
        <v>44053</v>
      </c>
    </row>
    <row r="3510" spans="1:8" x14ac:dyDescent="0.25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  <c r="G3510" s="47" t="str">
        <f t="shared" si="54"/>
        <v>0</v>
      </c>
      <c r="H3510" s="53">
        <f>VLOOKUP(Cust_Ref,customerType,2,TRUE)</f>
        <v>44053</v>
      </c>
    </row>
    <row r="3511" spans="1:8" x14ac:dyDescent="0.25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  <c r="G3511" s="47" t="str">
        <f t="shared" si="54"/>
        <v>0</v>
      </c>
      <c r="H3511" s="53">
        <f>VLOOKUP(Cust_Ref,customerType,2,TRUE)</f>
        <v>44053</v>
      </c>
    </row>
    <row r="3512" spans="1:8" x14ac:dyDescent="0.25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  <c r="G3512" s="47" t="str">
        <f t="shared" si="54"/>
        <v>2544.25</v>
      </c>
      <c r="H3512" s="53">
        <f>VLOOKUP(Cust_Ref,customerType,2,TRUE)</f>
        <v>44053</v>
      </c>
    </row>
    <row r="3513" spans="1:8" x14ac:dyDescent="0.25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  <c r="G3513" s="47" t="str">
        <f t="shared" si="54"/>
        <v>2669</v>
      </c>
      <c r="H3513" s="53">
        <f>VLOOKUP(Cust_Ref,customerType,2,TRUE)</f>
        <v>44053</v>
      </c>
    </row>
    <row r="3514" spans="1:8" x14ac:dyDescent="0.25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  <c r="G3514" s="47" t="str">
        <f t="shared" si="54"/>
        <v>0</v>
      </c>
      <c r="H3514" s="53">
        <f>VLOOKUP(Cust_Ref,customerType,2,TRUE)</f>
        <v>44053</v>
      </c>
    </row>
    <row r="3515" spans="1:8" x14ac:dyDescent="0.25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  <c r="G3515" s="47" t="str">
        <f t="shared" si="54"/>
        <v>322.95</v>
      </c>
      <c r="H3515" s="53">
        <f>VLOOKUP(Cust_Ref,customerType,2,TRUE)</f>
        <v>44053</v>
      </c>
    </row>
    <row r="3516" spans="1:8" x14ac:dyDescent="0.25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  <c r="G3516" s="47" t="str">
        <f t="shared" si="54"/>
        <v>0</v>
      </c>
      <c r="H3516" s="53">
        <f>VLOOKUP(Cust_Ref,customerType,2,TRUE)</f>
        <v>44053</v>
      </c>
    </row>
    <row r="3517" spans="1:8" x14ac:dyDescent="0.25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  <c r="G3517" s="47" t="str">
        <f t="shared" si="54"/>
        <v>0</v>
      </c>
      <c r="H3517" s="53">
        <f>VLOOKUP(Cust_Ref,customerType,2,TRUE)</f>
        <v>44053</v>
      </c>
    </row>
    <row r="3518" spans="1:8" x14ac:dyDescent="0.25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  <c r="G3518" s="47" t="str">
        <f t="shared" si="54"/>
        <v>3709.7</v>
      </c>
      <c r="H3518" s="53">
        <f>VLOOKUP(Cust_Ref,customerType,2,TRUE)</f>
        <v>44053</v>
      </c>
    </row>
    <row r="3519" spans="1:8" x14ac:dyDescent="0.25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  <c r="G3519" s="47" t="str">
        <f t="shared" si="54"/>
        <v>1473</v>
      </c>
      <c r="H3519" s="53">
        <f>VLOOKUP(Cust_Ref,customerType,2,TRUE)</f>
        <v>44053</v>
      </c>
    </row>
    <row r="3520" spans="1:8" x14ac:dyDescent="0.25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  <c r="G3520" s="47" t="str">
        <f t="shared" si="54"/>
        <v>0</v>
      </c>
      <c r="H3520" s="53">
        <f>VLOOKUP(Cust_Ref,customerType,2,TRUE)</f>
        <v>44053</v>
      </c>
    </row>
    <row r="3521" spans="1:8" x14ac:dyDescent="0.25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  <c r="G3521" s="47" t="str">
        <f t="shared" si="54"/>
        <v>2348.3</v>
      </c>
      <c r="H3521" s="53">
        <f>VLOOKUP(Cust_Ref,customerType,2,TRUE)</f>
        <v>44053</v>
      </c>
    </row>
    <row r="3522" spans="1:8" x14ac:dyDescent="0.25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  <c r="G3522" s="47" t="str">
        <f t="shared" si="54"/>
        <v>0</v>
      </c>
      <c r="H3522" s="53">
        <f>VLOOKUP(Cust_Ref,customerType,2,TRUE)</f>
        <v>44053</v>
      </c>
    </row>
    <row r="3523" spans="1:8" x14ac:dyDescent="0.25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  <c r="G3523" s="47" t="str">
        <f t="shared" ref="G3523:G3586" si="55">TRIM(VALUE(F3523))</f>
        <v>0</v>
      </c>
      <c r="H3523" s="53">
        <f>VLOOKUP(Cust_Ref,customerType,2,TRUE)</f>
        <v>44053</v>
      </c>
    </row>
    <row r="3524" spans="1:8" x14ac:dyDescent="0.25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  <c r="G3524" s="47" t="str">
        <f t="shared" si="55"/>
        <v>1360.09</v>
      </c>
      <c r="H3524" s="53">
        <f>VLOOKUP(Cust_Ref,customerType,2,TRUE)</f>
        <v>44055</v>
      </c>
    </row>
    <row r="3525" spans="1:8" x14ac:dyDescent="0.25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  <c r="G3525" s="47" t="str">
        <f t="shared" si="55"/>
        <v>0</v>
      </c>
      <c r="H3525" s="53">
        <f>VLOOKUP(Cust_Ref,customerType,2,TRUE)</f>
        <v>44055</v>
      </c>
    </row>
    <row r="3526" spans="1:8" x14ac:dyDescent="0.25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  <c r="G3526" s="47" t="str">
        <f t="shared" si="55"/>
        <v>0</v>
      </c>
      <c r="H3526" s="53">
        <f>VLOOKUP(Cust_Ref,customerType,2,TRUE)</f>
        <v>44055</v>
      </c>
    </row>
    <row r="3527" spans="1:8" x14ac:dyDescent="0.25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  <c r="G3527" s="47" t="str">
        <f t="shared" si="55"/>
        <v>2544.25</v>
      </c>
      <c r="H3527" s="53">
        <f>VLOOKUP(Cust_Ref,customerType,2,TRUE)</f>
        <v>44053</v>
      </c>
    </row>
    <row r="3528" spans="1:8" x14ac:dyDescent="0.25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  <c r="G3528" s="47" t="str">
        <f t="shared" si="55"/>
        <v>0</v>
      </c>
      <c r="H3528" s="53">
        <f>VLOOKUP(Cust_Ref,customerType,2,TRUE)</f>
        <v>44053</v>
      </c>
    </row>
    <row r="3529" spans="1:8" x14ac:dyDescent="0.25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  <c r="G3529" s="47" t="str">
        <f t="shared" si="55"/>
        <v>0</v>
      </c>
      <c r="H3529" s="53">
        <f>VLOOKUP(Cust_Ref,customerType,2,TRUE)</f>
        <v>44053</v>
      </c>
    </row>
    <row r="3530" spans="1:8" x14ac:dyDescent="0.25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  <c r="G3530" s="47" t="str">
        <f t="shared" si="55"/>
        <v>3174</v>
      </c>
      <c r="H3530" s="53">
        <f>VLOOKUP(Cust_Ref,customerType,2,TRUE)</f>
        <v>44061</v>
      </c>
    </row>
    <row r="3531" spans="1:8" x14ac:dyDescent="0.25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  <c r="G3531" s="47" t="str">
        <f t="shared" si="55"/>
        <v>2762</v>
      </c>
      <c r="H3531" s="53">
        <f>VLOOKUP(Cust_Ref,customerType,2,TRUE)</f>
        <v>44061</v>
      </c>
    </row>
    <row r="3532" spans="1:8" x14ac:dyDescent="0.25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  <c r="G3532" s="47" t="str">
        <f t="shared" si="55"/>
        <v>0</v>
      </c>
      <c r="H3532" s="53">
        <f>VLOOKUP(Cust_Ref,customerType,2,TRUE)</f>
        <v>44061</v>
      </c>
    </row>
    <row r="3533" spans="1:8" x14ac:dyDescent="0.25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  <c r="G3533" s="47" t="str">
        <f t="shared" si="55"/>
        <v>15379.42</v>
      </c>
      <c r="H3533" s="53">
        <f>VLOOKUP(Cust_Ref,customerType,2,TRUE)</f>
        <v>44053</v>
      </c>
    </row>
    <row r="3534" spans="1:8" x14ac:dyDescent="0.25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  <c r="G3534" s="47" t="str">
        <f t="shared" si="55"/>
        <v>383</v>
      </c>
      <c r="H3534" s="53">
        <f>VLOOKUP(Cust_Ref,customerType,2,TRUE)</f>
        <v>44053</v>
      </c>
    </row>
    <row r="3535" spans="1:8" x14ac:dyDescent="0.25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  <c r="G3535" s="47" t="str">
        <f t="shared" si="55"/>
        <v>0</v>
      </c>
      <c r="H3535" s="53">
        <f>VLOOKUP(Cust_Ref,customerType,2,TRUE)</f>
        <v>44053</v>
      </c>
    </row>
    <row r="3536" spans="1:8" x14ac:dyDescent="0.25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  <c r="G3536" s="47" t="str">
        <f t="shared" si="55"/>
        <v>9580.9</v>
      </c>
      <c r="H3536" s="53">
        <f>VLOOKUP(Cust_Ref,customerType,2,TRUE)</f>
        <v>44053</v>
      </c>
    </row>
    <row r="3537" spans="1:8" x14ac:dyDescent="0.25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  <c r="G3537" s="47" t="str">
        <f t="shared" si="55"/>
        <v>2195</v>
      </c>
      <c r="H3537" s="53">
        <f>VLOOKUP(Cust_Ref,customerType,2,TRUE)</f>
        <v>44053</v>
      </c>
    </row>
    <row r="3538" spans="1:8" x14ac:dyDescent="0.25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  <c r="G3538" s="47" t="str">
        <f t="shared" si="55"/>
        <v>0</v>
      </c>
      <c r="H3538" s="53">
        <f>VLOOKUP(Cust_Ref,customerType,2,TRUE)</f>
        <v>44053</v>
      </c>
    </row>
    <row r="3539" spans="1:8" x14ac:dyDescent="0.25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  <c r="G3539" s="47" t="str">
        <f t="shared" si="55"/>
        <v>1500</v>
      </c>
      <c r="H3539" s="53">
        <f>VLOOKUP(Cust_Ref,customerType,2,TRUE)</f>
        <v>44053</v>
      </c>
    </row>
    <row r="3540" spans="1:8" x14ac:dyDescent="0.25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  <c r="G3540" s="47" t="str">
        <f t="shared" si="55"/>
        <v>0</v>
      </c>
      <c r="H3540" s="53">
        <f>VLOOKUP(Cust_Ref,customerType,2,TRUE)</f>
        <v>44053</v>
      </c>
    </row>
    <row r="3541" spans="1:8" x14ac:dyDescent="0.25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  <c r="G3541" s="47" t="str">
        <f t="shared" si="55"/>
        <v>0</v>
      </c>
      <c r="H3541" s="53">
        <f>VLOOKUP(Cust_Ref,customerType,2,TRUE)</f>
        <v>44053</v>
      </c>
    </row>
    <row r="3542" spans="1:8" x14ac:dyDescent="0.25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  <c r="G3542" s="47" t="str">
        <f t="shared" si="55"/>
        <v>1652.95</v>
      </c>
      <c r="H3542" s="53">
        <f>VLOOKUP(Cust_Ref,customerType,2,TRUE)</f>
        <v>44053</v>
      </c>
    </row>
    <row r="3543" spans="1:8" x14ac:dyDescent="0.25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  <c r="G3543" s="47" t="str">
        <f t="shared" si="55"/>
        <v>0</v>
      </c>
      <c r="H3543" s="53">
        <f>VLOOKUP(Cust_Ref,customerType,2,TRUE)</f>
        <v>44053</v>
      </c>
    </row>
    <row r="3544" spans="1:8" x14ac:dyDescent="0.25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  <c r="G3544" s="47" t="str">
        <f t="shared" si="55"/>
        <v>0</v>
      </c>
      <c r="H3544" s="53">
        <f>VLOOKUP(Cust_Ref,customerType,2,TRUE)</f>
        <v>44053</v>
      </c>
    </row>
    <row r="3545" spans="1:8" x14ac:dyDescent="0.25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  <c r="G3545" s="47" t="str">
        <f t="shared" si="55"/>
        <v>2889.05</v>
      </c>
      <c r="H3545" s="53">
        <f>VLOOKUP(Cust_Ref,customerType,2,TRUE)</f>
        <v>44089</v>
      </c>
    </row>
    <row r="3546" spans="1:8" x14ac:dyDescent="0.25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  <c r="G3546" s="47" t="str">
        <f t="shared" si="55"/>
        <v>845</v>
      </c>
      <c r="H3546" s="53">
        <f>VLOOKUP(Cust_Ref,customerType,2,TRUE)</f>
        <v>44089</v>
      </c>
    </row>
    <row r="3547" spans="1:8" x14ac:dyDescent="0.25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  <c r="G3547" s="47" t="str">
        <f t="shared" si="55"/>
        <v>0</v>
      </c>
      <c r="H3547" s="53">
        <f>VLOOKUP(Cust_Ref,customerType,2,TRUE)</f>
        <v>44089</v>
      </c>
    </row>
    <row r="3548" spans="1:8" x14ac:dyDescent="0.25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  <c r="G3548" s="47" t="str">
        <f t="shared" si="55"/>
        <v>4222</v>
      </c>
      <c r="H3548" s="53">
        <f>VLOOKUP(Cust_Ref,customerType,2,TRUE)</f>
        <v>44053</v>
      </c>
    </row>
    <row r="3549" spans="1:8" x14ac:dyDescent="0.25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  <c r="G3549" s="47" t="str">
        <f t="shared" si="55"/>
        <v>2164</v>
      </c>
      <c r="H3549" s="53">
        <f>VLOOKUP(Cust_Ref,customerType,2,TRUE)</f>
        <v>44053</v>
      </c>
    </row>
    <row r="3550" spans="1:8" x14ac:dyDescent="0.25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  <c r="G3550" s="47" t="str">
        <f t="shared" si="55"/>
        <v>0</v>
      </c>
      <c r="H3550" s="53">
        <f>VLOOKUP(Cust_Ref,customerType,2,TRUE)</f>
        <v>44053</v>
      </c>
    </row>
    <row r="3551" spans="1:8" x14ac:dyDescent="0.25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  <c r="G3551" s="47" t="str">
        <f t="shared" si="55"/>
        <v>298</v>
      </c>
      <c r="H3551" s="53">
        <f>VLOOKUP(Cust_Ref,customerType,2,TRUE)</f>
        <v>44053</v>
      </c>
    </row>
    <row r="3552" spans="1:8" x14ac:dyDescent="0.25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  <c r="G3552" s="47" t="str">
        <f t="shared" si="55"/>
        <v>0</v>
      </c>
      <c r="H3552" s="53">
        <f>VLOOKUP(Cust_Ref,customerType,2,TRUE)</f>
        <v>44053</v>
      </c>
    </row>
    <row r="3553" spans="1:8" x14ac:dyDescent="0.25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  <c r="G3553" s="47" t="str">
        <f t="shared" si="55"/>
        <v>0</v>
      </c>
      <c r="H3553" s="53">
        <f>VLOOKUP(Cust_Ref,customerType,2,TRUE)</f>
        <v>44053</v>
      </c>
    </row>
    <row r="3554" spans="1:8" x14ac:dyDescent="0.25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  <c r="G3554" s="47" t="str">
        <f t="shared" si="55"/>
        <v>5039</v>
      </c>
      <c r="H3554" s="53">
        <f>VLOOKUP(Cust_Ref,customerType,2,TRUE)</f>
        <v>44053</v>
      </c>
    </row>
    <row r="3555" spans="1:8" x14ac:dyDescent="0.25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  <c r="G3555" s="47" t="str">
        <f t="shared" si="55"/>
        <v>0</v>
      </c>
      <c r="H3555" s="53">
        <f>VLOOKUP(Cust_Ref,customerType,2,TRUE)</f>
        <v>44053</v>
      </c>
    </row>
    <row r="3556" spans="1:8" x14ac:dyDescent="0.25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  <c r="G3556" s="47" t="str">
        <f t="shared" si="55"/>
        <v>0</v>
      </c>
      <c r="H3556" s="53">
        <f>VLOOKUP(Cust_Ref,customerType,2,TRUE)</f>
        <v>44053</v>
      </c>
    </row>
    <row r="3557" spans="1:8" x14ac:dyDescent="0.25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  <c r="G3557" s="47" t="str">
        <f t="shared" si="55"/>
        <v>3374</v>
      </c>
      <c r="H3557" s="53">
        <f>VLOOKUP(Cust_Ref,customerType,2,TRUE)</f>
        <v>44061</v>
      </c>
    </row>
    <row r="3558" spans="1:8" x14ac:dyDescent="0.25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  <c r="G3558" s="47" t="str">
        <f t="shared" si="55"/>
        <v>1111</v>
      </c>
      <c r="H3558" s="53">
        <f>VLOOKUP(Cust_Ref,customerType,2,TRUE)</f>
        <v>44061</v>
      </c>
    </row>
    <row r="3559" spans="1:8" x14ac:dyDescent="0.25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  <c r="G3559" s="47" t="str">
        <f t="shared" si="55"/>
        <v>0</v>
      </c>
      <c r="H3559" s="53">
        <f>VLOOKUP(Cust_Ref,customerType,2,TRUE)</f>
        <v>44061</v>
      </c>
    </row>
    <row r="3560" spans="1:8" x14ac:dyDescent="0.25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  <c r="G3560" s="47" t="str">
        <f t="shared" si="55"/>
        <v>4850.25</v>
      </c>
      <c r="H3560" s="53">
        <f>VLOOKUP(Cust_Ref,customerType,2,TRUE)</f>
        <v>44063</v>
      </c>
    </row>
    <row r="3561" spans="1:8" x14ac:dyDescent="0.25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  <c r="G3561" s="47" t="str">
        <f t="shared" si="55"/>
        <v>2251</v>
      </c>
      <c r="H3561" s="53">
        <f>VLOOKUP(Cust_Ref,customerType,2,TRUE)</f>
        <v>44063</v>
      </c>
    </row>
    <row r="3562" spans="1:8" x14ac:dyDescent="0.25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  <c r="G3562" s="47" t="str">
        <f t="shared" si="55"/>
        <v>0</v>
      </c>
      <c r="H3562" s="53">
        <f>VLOOKUP(Cust_Ref,customerType,2,TRUE)</f>
        <v>44063</v>
      </c>
    </row>
    <row r="3563" spans="1:8" x14ac:dyDescent="0.25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  <c r="G3563" s="47" t="str">
        <f t="shared" si="55"/>
        <v>3174</v>
      </c>
      <c r="H3563" s="53">
        <f>VLOOKUP(Cust_Ref,customerType,2,TRUE)</f>
        <v>44061</v>
      </c>
    </row>
    <row r="3564" spans="1:8" x14ac:dyDescent="0.25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  <c r="G3564" s="47" t="str">
        <f t="shared" si="55"/>
        <v>2971</v>
      </c>
      <c r="H3564" s="53">
        <f>VLOOKUP(Cust_Ref,customerType,2,TRUE)</f>
        <v>44061</v>
      </c>
    </row>
    <row r="3565" spans="1:8" x14ac:dyDescent="0.25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  <c r="G3565" s="47" t="str">
        <f t="shared" si="55"/>
        <v>0</v>
      </c>
      <c r="H3565" s="53">
        <f>VLOOKUP(Cust_Ref,customerType,2,TRUE)</f>
        <v>44061</v>
      </c>
    </row>
    <row r="3566" spans="1:8" x14ac:dyDescent="0.25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  <c r="G3566" s="47" t="str">
        <f t="shared" si="55"/>
        <v>4862</v>
      </c>
      <c r="H3566" s="53">
        <f>VLOOKUP(Cust_Ref,customerType,2,TRUE)</f>
        <v>44053</v>
      </c>
    </row>
    <row r="3567" spans="1:8" x14ac:dyDescent="0.25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  <c r="G3567" s="47" t="str">
        <f t="shared" si="55"/>
        <v>1040</v>
      </c>
      <c r="H3567" s="53">
        <f>VLOOKUP(Cust_Ref,customerType,2,TRUE)</f>
        <v>44053</v>
      </c>
    </row>
    <row r="3568" spans="1:8" x14ac:dyDescent="0.25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  <c r="G3568" s="47" t="str">
        <f t="shared" si="55"/>
        <v>0</v>
      </c>
      <c r="H3568" s="53">
        <f>VLOOKUP(Cust_Ref,customerType,2,TRUE)</f>
        <v>44053</v>
      </c>
    </row>
    <row r="3569" spans="1:8" x14ac:dyDescent="0.25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  <c r="G3569" s="47" t="str">
        <f t="shared" si="55"/>
        <v>282.1</v>
      </c>
      <c r="H3569" s="53">
        <f>VLOOKUP(Cust_Ref,customerType,2,TRUE)</f>
        <v>44062</v>
      </c>
    </row>
    <row r="3570" spans="1:8" x14ac:dyDescent="0.25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  <c r="G3570" s="47" t="str">
        <f t="shared" si="55"/>
        <v>0</v>
      </c>
      <c r="H3570" s="53">
        <f>VLOOKUP(Cust_Ref,customerType,2,TRUE)</f>
        <v>44062</v>
      </c>
    </row>
    <row r="3571" spans="1:8" x14ac:dyDescent="0.25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  <c r="G3571" s="47" t="str">
        <f t="shared" si="55"/>
        <v>0</v>
      </c>
      <c r="H3571" s="53">
        <f>VLOOKUP(Cust_Ref,customerType,2,TRUE)</f>
        <v>44062</v>
      </c>
    </row>
    <row r="3572" spans="1:8" x14ac:dyDescent="0.25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  <c r="G3572" s="47" t="str">
        <f t="shared" si="55"/>
        <v>2724.95</v>
      </c>
      <c r="H3572" s="53">
        <f>VLOOKUP(Cust_Ref,customerType,2,TRUE)</f>
        <v>44053</v>
      </c>
    </row>
    <row r="3573" spans="1:8" x14ac:dyDescent="0.25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  <c r="G3573" s="47" t="str">
        <f t="shared" si="55"/>
        <v>0</v>
      </c>
      <c r="H3573" s="53">
        <f>VLOOKUP(Cust_Ref,customerType,2,TRUE)</f>
        <v>44053</v>
      </c>
    </row>
    <row r="3574" spans="1:8" x14ac:dyDescent="0.25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  <c r="G3574" s="47" t="str">
        <f t="shared" si="55"/>
        <v>0</v>
      </c>
      <c r="H3574" s="53">
        <f>VLOOKUP(Cust_Ref,customerType,2,TRUE)</f>
        <v>44053</v>
      </c>
    </row>
    <row r="3575" spans="1:8" x14ac:dyDescent="0.25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  <c r="G3575" s="47" t="str">
        <f t="shared" si="55"/>
        <v>3339.58</v>
      </c>
      <c r="H3575" s="53">
        <f>VLOOKUP(Cust_Ref,customerType,2,TRUE)</f>
        <v>44053</v>
      </c>
    </row>
    <row r="3576" spans="1:8" x14ac:dyDescent="0.25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  <c r="G3576" s="47" t="str">
        <f t="shared" si="55"/>
        <v>1827</v>
      </c>
      <c r="H3576" s="53">
        <f>VLOOKUP(Cust_Ref,customerType,2,TRUE)</f>
        <v>44053</v>
      </c>
    </row>
    <row r="3577" spans="1:8" x14ac:dyDescent="0.25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  <c r="G3577" s="47" t="str">
        <f t="shared" si="55"/>
        <v>0</v>
      </c>
      <c r="H3577" s="53">
        <f>VLOOKUP(Cust_Ref,customerType,2,TRUE)</f>
        <v>44053</v>
      </c>
    </row>
    <row r="3578" spans="1:8" x14ac:dyDescent="0.25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  <c r="G3578" s="47" t="str">
        <f t="shared" si="55"/>
        <v>3726.75</v>
      </c>
      <c r="H3578" s="53">
        <f>VLOOKUP(Cust_Ref,customerType,2,TRUE)</f>
        <v>44061</v>
      </c>
    </row>
    <row r="3579" spans="1:8" x14ac:dyDescent="0.25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  <c r="G3579" s="47" t="str">
        <f t="shared" si="55"/>
        <v>191</v>
      </c>
      <c r="H3579" s="53">
        <f>VLOOKUP(Cust_Ref,customerType,2,TRUE)</f>
        <v>44061</v>
      </c>
    </row>
    <row r="3580" spans="1:8" x14ac:dyDescent="0.25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  <c r="G3580" s="47" t="str">
        <f t="shared" si="55"/>
        <v>0</v>
      </c>
      <c r="H3580" s="53">
        <f>VLOOKUP(Cust_Ref,customerType,2,TRUE)</f>
        <v>44061</v>
      </c>
    </row>
    <row r="3581" spans="1:8" x14ac:dyDescent="0.25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  <c r="G3581" s="47" t="str">
        <f t="shared" si="55"/>
        <v>250</v>
      </c>
      <c r="H3581" s="53">
        <f>VLOOKUP(Cust_Ref,customerType,2,TRUE)</f>
        <v>44053</v>
      </c>
    </row>
    <row r="3582" spans="1:8" x14ac:dyDescent="0.25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  <c r="G3582" s="47" t="str">
        <f t="shared" si="55"/>
        <v>0</v>
      </c>
      <c r="H3582" s="53">
        <f>VLOOKUP(Cust_Ref,customerType,2,TRUE)</f>
        <v>44053</v>
      </c>
    </row>
    <row r="3583" spans="1:8" x14ac:dyDescent="0.25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  <c r="G3583" s="47" t="str">
        <f t="shared" si="55"/>
        <v>0</v>
      </c>
      <c r="H3583" s="53">
        <f>VLOOKUP(Cust_Ref,customerType,2,TRUE)</f>
        <v>44053</v>
      </c>
    </row>
    <row r="3584" spans="1:8" x14ac:dyDescent="0.25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  <c r="G3584" s="47" t="str">
        <f t="shared" si="55"/>
        <v>1355.02</v>
      </c>
      <c r="H3584" s="53">
        <f>VLOOKUP(Cust_Ref,customerType,2,TRUE)</f>
        <v>44053</v>
      </c>
    </row>
    <row r="3585" spans="1:8" x14ac:dyDescent="0.25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  <c r="G3585" s="47" t="str">
        <f t="shared" si="55"/>
        <v>104</v>
      </c>
      <c r="H3585" s="53">
        <f>VLOOKUP(Cust_Ref,customerType,2,TRUE)</f>
        <v>44053</v>
      </c>
    </row>
    <row r="3586" spans="1:8" x14ac:dyDescent="0.25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  <c r="G3586" s="47" t="str">
        <f t="shared" si="55"/>
        <v>0</v>
      </c>
      <c r="H3586" s="53">
        <f>VLOOKUP(Cust_Ref,customerType,2,TRUE)</f>
        <v>44053</v>
      </c>
    </row>
    <row r="3587" spans="1:8" x14ac:dyDescent="0.25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  <c r="G3587" s="47" t="str">
        <f t="shared" ref="G3587:G3650" si="56">TRIM(VALUE(F3587))</f>
        <v>1027.9</v>
      </c>
      <c r="H3587" s="53">
        <f>VLOOKUP(Cust_Ref,customerType,2,TRUE)</f>
        <v>44053</v>
      </c>
    </row>
    <row r="3588" spans="1:8" x14ac:dyDescent="0.25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  <c r="G3588" s="47" t="str">
        <f t="shared" si="56"/>
        <v>0</v>
      </c>
      <c r="H3588" s="53">
        <f>VLOOKUP(Cust_Ref,customerType,2,TRUE)</f>
        <v>44053</v>
      </c>
    </row>
    <row r="3589" spans="1:8" x14ac:dyDescent="0.25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  <c r="G3589" s="47" t="str">
        <f t="shared" si="56"/>
        <v>0</v>
      </c>
      <c r="H3589" s="53">
        <f>VLOOKUP(Cust_Ref,customerType,2,TRUE)</f>
        <v>44053</v>
      </c>
    </row>
    <row r="3590" spans="1:8" x14ac:dyDescent="0.25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  <c r="G3590" s="47" t="str">
        <f t="shared" si="56"/>
        <v>171.05</v>
      </c>
      <c r="H3590" s="53">
        <f>VLOOKUP(Cust_Ref,customerType,2,TRUE)</f>
        <v>44053</v>
      </c>
    </row>
    <row r="3591" spans="1:8" x14ac:dyDescent="0.25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  <c r="G3591" s="47" t="str">
        <f t="shared" si="56"/>
        <v>0</v>
      </c>
      <c r="H3591" s="53">
        <f>VLOOKUP(Cust_Ref,customerType,2,TRUE)</f>
        <v>44053</v>
      </c>
    </row>
    <row r="3592" spans="1:8" x14ac:dyDescent="0.25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  <c r="G3592" s="47" t="str">
        <f t="shared" si="56"/>
        <v>0</v>
      </c>
      <c r="H3592" s="53">
        <f>VLOOKUP(Cust_Ref,customerType,2,TRUE)</f>
        <v>44053</v>
      </c>
    </row>
    <row r="3593" spans="1:8" x14ac:dyDescent="0.25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  <c r="G3593" s="47" t="str">
        <f t="shared" si="56"/>
        <v>4328.84</v>
      </c>
      <c r="H3593" s="53">
        <f>VLOOKUP(Cust_Ref,customerType,2,TRUE)</f>
        <v>44053</v>
      </c>
    </row>
    <row r="3594" spans="1:8" x14ac:dyDescent="0.25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  <c r="G3594" s="47" t="str">
        <f t="shared" si="56"/>
        <v>979</v>
      </c>
      <c r="H3594" s="53">
        <f>VLOOKUP(Cust_Ref,customerType,2,TRUE)</f>
        <v>44053</v>
      </c>
    </row>
    <row r="3595" spans="1:8" x14ac:dyDescent="0.25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  <c r="G3595" s="47" t="str">
        <f t="shared" si="56"/>
        <v>0</v>
      </c>
      <c r="H3595" s="53">
        <f>VLOOKUP(Cust_Ref,customerType,2,TRUE)</f>
        <v>44053</v>
      </c>
    </row>
    <row r="3596" spans="1:8" x14ac:dyDescent="0.25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  <c r="G3596" s="47" t="str">
        <f t="shared" si="56"/>
        <v>2770.25</v>
      </c>
      <c r="H3596" s="53">
        <f>VLOOKUP(Cust_Ref,customerType,2,TRUE)</f>
        <v>44053</v>
      </c>
    </row>
    <row r="3597" spans="1:8" x14ac:dyDescent="0.25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  <c r="G3597" s="47" t="str">
        <f t="shared" si="56"/>
        <v>897</v>
      </c>
      <c r="H3597" s="53">
        <f>VLOOKUP(Cust_Ref,customerType,2,TRUE)</f>
        <v>44053</v>
      </c>
    </row>
    <row r="3598" spans="1:8" x14ac:dyDescent="0.25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  <c r="G3598" s="47" t="str">
        <f t="shared" si="56"/>
        <v>0</v>
      </c>
      <c r="H3598" s="53">
        <f>VLOOKUP(Cust_Ref,customerType,2,TRUE)</f>
        <v>44053</v>
      </c>
    </row>
    <row r="3599" spans="1:8" x14ac:dyDescent="0.25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  <c r="G3599" s="47" t="str">
        <f t="shared" si="56"/>
        <v>171.2</v>
      </c>
      <c r="H3599" s="53">
        <f>VLOOKUP(Cust_Ref,customerType,2,TRUE)</f>
        <v>44053</v>
      </c>
    </row>
    <row r="3600" spans="1:8" x14ac:dyDescent="0.25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  <c r="G3600" s="47" t="str">
        <f t="shared" si="56"/>
        <v>0</v>
      </c>
      <c r="H3600" s="53">
        <f>VLOOKUP(Cust_Ref,customerType,2,TRUE)</f>
        <v>44053</v>
      </c>
    </row>
    <row r="3601" spans="1:8" x14ac:dyDescent="0.25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  <c r="G3601" s="47" t="str">
        <f t="shared" si="56"/>
        <v>0</v>
      </c>
      <c r="H3601" s="53">
        <f>VLOOKUP(Cust_Ref,customerType,2,TRUE)</f>
        <v>44053</v>
      </c>
    </row>
    <row r="3602" spans="1:8" x14ac:dyDescent="0.25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  <c r="G3602" s="47" t="str">
        <f t="shared" si="56"/>
        <v>2112.66</v>
      </c>
      <c r="H3602" s="53">
        <f>VLOOKUP(Cust_Ref,customerType,2,TRUE)</f>
        <v>44053</v>
      </c>
    </row>
    <row r="3603" spans="1:8" x14ac:dyDescent="0.25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  <c r="G3603" s="47" t="str">
        <f t="shared" si="56"/>
        <v>0</v>
      </c>
      <c r="H3603" s="53">
        <f>VLOOKUP(Cust_Ref,customerType,2,TRUE)</f>
        <v>44053</v>
      </c>
    </row>
    <row r="3604" spans="1:8" x14ac:dyDescent="0.25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  <c r="G3604" s="47" t="str">
        <f t="shared" si="56"/>
        <v>0</v>
      </c>
      <c r="H3604" s="53">
        <f>VLOOKUP(Cust_Ref,customerType,2,TRUE)</f>
        <v>44053</v>
      </c>
    </row>
    <row r="3605" spans="1:8" x14ac:dyDescent="0.25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  <c r="G3605" s="47" t="str">
        <f t="shared" si="56"/>
        <v>9044.61</v>
      </c>
      <c r="H3605" s="53">
        <f>VLOOKUP(Cust_Ref,customerType,2,TRUE)</f>
        <v>44053</v>
      </c>
    </row>
    <row r="3606" spans="1:8" x14ac:dyDescent="0.25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  <c r="G3606" s="47" t="str">
        <f t="shared" si="56"/>
        <v>2619</v>
      </c>
      <c r="H3606" s="53">
        <f>VLOOKUP(Cust_Ref,customerType,2,TRUE)</f>
        <v>44053</v>
      </c>
    </row>
    <row r="3607" spans="1:8" x14ac:dyDescent="0.25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  <c r="G3607" s="47" t="str">
        <f t="shared" si="56"/>
        <v>0</v>
      </c>
      <c r="H3607" s="53">
        <f>VLOOKUP(Cust_Ref,customerType,2,TRUE)</f>
        <v>44053</v>
      </c>
    </row>
    <row r="3608" spans="1:8" x14ac:dyDescent="0.25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  <c r="G3608" s="47" t="str">
        <f t="shared" si="56"/>
        <v>7669</v>
      </c>
      <c r="H3608" s="53">
        <f>VLOOKUP(Cust_Ref,customerType,2,TRUE)</f>
        <v>44053</v>
      </c>
    </row>
    <row r="3609" spans="1:8" x14ac:dyDescent="0.25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  <c r="G3609" s="47" t="str">
        <f t="shared" si="56"/>
        <v>283</v>
      </c>
      <c r="H3609" s="53">
        <f>VLOOKUP(Cust_Ref,customerType,2,TRUE)</f>
        <v>44053</v>
      </c>
    </row>
    <row r="3610" spans="1:8" x14ac:dyDescent="0.25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  <c r="G3610" s="47" t="str">
        <f t="shared" si="56"/>
        <v>0</v>
      </c>
      <c r="H3610" s="53">
        <f>VLOOKUP(Cust_Ref,customerType,2,TRUE)</f>
        <v>44053</v>
      </c>
    </row>
    <row r="3611" spans="1:8" x14ac:dyDescent="0.25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  <c r="G3611" s="47" t="str">
        <f t="shared" si="56"/>
        <v>9273.7</v>
      </c>
      <c r="H3611" s="53">
        <f>VLOOKUP(Cust_Ref,customerType,2,TRUE)</f>
        <v>44053</v>
      </c>
    </row>
    <row r="3612" spans="1:8" x14ac:dyDescent="0.25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  <c r="G3612" s="47" t="str">
        <f t="shared" si="56"/>
        <v>2180</v>
      </c>
      <c r="H3612" s="53">
        <f>VLOOKUP(Cust_Ref,customerType,2,TRUE)</f>
        <v>44053</v>
      </c>
    </row>
    <row r="3613" spans="1:8" x14ac:dyDescent="0.25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  <c r="G3613" s="47" t="str">
        <f t="shared" si="56"/>
        <v>0</v>
      </c>
      <c r="H3613" s="53">
        <f>VLOOKUP(Cust_Ref,customerType,2,TRUE)</f>
        <v>44053</v>
      </c>
    </row>
    <row r="3614" spans="1:8" x14ac:dyDescent="0.25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  <c r="G3614" s="47" t="str">
        <f t="shared" si="56"/>
        <v>7460.44</v>
      </c>
      <c r="H3614" s="53">
        <f>VLOOKUP(Cust_Ref,customerType,2,TRUE)</f>
        <v>44053</v>
      </c>
    </row>
    <row r="3615" spans="1:8" x14ac:dyDescent="0.25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  <c r="G3615" s="47" t="str">
        <f t="shared" si="56"/>
        <v>895</v>
      </c>
      <c r="H3615" s="53">
        <f>VLOOKUP(Cust_Ref,customerType,2,TRUE)</f>
        <v>44053</v>
      </c>
    </row>
    <row r="3616" spans="1:8" x14ac:dyDescent="0.25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  <c r="G3616" s="47" t="str">
        <f t="shared" si="56"/>
        <v>0</v>
      </c>
      <c r="H3616" s="53">
        <f>VLOOKUP(Cust_Ref,customerType,2,TRUE)</f>
        <v>44053</v>
      </c>
    </row>
    <row r="3617" spans="1:8" x14ac:dyDescent="0.25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  <c r="G3617" s="47" t="str">
        <f t="shared" si="56"/>
        <v>3215.86</v>
      </c>
      <c r="H3617" s="53">
        <f>VLOOKUP(Cust_Ref,customerType,2,TRUE)</f>
        <v>44053</v>
      </c>
    </row>
    <row r="3618" spans="1:8" x14ac:dyDescent="0.25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  <c r="G3618" s="47" t="str">
        <f t="shared" si="56"/>
        <v>2290</v>
      </c>
      <c r="H3618" s="53">
        <f>VLOOKUP(Cust_Ref,customerType,2,TRUE)</f>
        <v>44053</v>
      </c>
    </row>
    <row r="3619" spans="1:8" x14ac:dyDescent="0.25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  <c r="G3619" s="47" t="str">
        <f t="shared" si="56"/>
        <v>0</v>
      </c>
      <c r="H3619" s="53">
        <f>VLOOKUP(Cust_Ref,customerType,2,TRUE)</f>
        <v>44053</v>
      </c>
    </row>
    <row r="3620" spans="1:8" x14ac:dyDescent="0.25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  <c r="G3620" s="47" t="str">
        <f t="shared" si="56"/>
        <v>3364.3</v>
      </c>
      <c r="H3620" s="53">
        <f>VLOOKUP(Cust_Ref,customerType,2,TRUE)</f>
        <v>44103</v>
      </c>
    </row>
    <row r="3621" spans="1:8" x14ac:dyDescent="0.25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  <c r="G3621" s="47" t="str">
        <f t="shared" si="56"/>
        <v>0</v>
      </c>
      <c r="H3621" s="53">
        <f>VLOOKUP(Cust_Ref,customerType,2,TRUE)</f>
        <v>44103</v>
      </c>
    </row>
    <row r="3622" spans="1:8" x14ac:dyDescent="0.25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  <c r="G3622" s="47" t="str">
        <f t="shared" si="56"/>
        <v>0</v>
      </c>
      <c r="H3622" s="53">
        <f>VLOOKUP(Cust_Ref,customerType,2,TRUE)</f>
        <v>44103</v>
      </c>
    </row>
    <row r="3623" spans="1:8" x14ac:dyDescent="0.25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  <c r="G3623" s="47" t="str">
        <f t="shared" si="56"/>
        <v>183.72</v>
      </c>
      <c r="H3623" s="53">
        <f>VLOOKUP(Cust_Ref,customerType,2,TRUE)</f>
        <v>44063</v>
      </c>
    </row>
    <row r="3624" spans="1:8" x14ac:dyDescent="0.25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  <c r="G3624" s="47" t="str">
        <f t="shared" si="56"/>
        <v>0</v>
      </c>
      <c r="H3624" s="53">
        <f>VLOOKUP(Cust_Ref,customerType,2,TRUE)</f>
        <v>44063</v>
      </c>
    </row>
    <row r="3625" spans="1:8" x14ac:dyDescent="0.25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  <c r="G3625" s="47" t="str">
        <f t="shared" si="56"/>
        <v>0</v>
      </c>
      <c r="H3625" s="53">
        <f>VLOOKUP(Cust_Ref,customerType,2,TRUE)</f>
        <v>44063</v>
      </c>
    </row>
    <row r="3626" spans="1:8" x14ac:dyDescent="0.25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  <c r="G3626" s="47" t="str">
        <f t="shared" si="56"/>
        <v>6348</v>
      </c>
      <c r="H3626" s="53">
        <f>VLOOKUP(Cust_Ref,customerType,2,TRUE)</f>
        <v>44061</v>
      </c>
    </row>
    <row r="3627" spans="1:8" x14ac:dyDescent="0.25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  <c r="G3627" s="47" t="str">
        <f t="shared" si="56"/>
        <v>2685</v>
      </c>
      <c r="H3627" s="53">
        <f>VLOOKUP(Cust_Ref,customerType,2,TRUE)</f>
        <v>44061</v>
      </c>
    </row>
    <row r="3628" spans="1:8" x14ac:dyDescent="0.25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  <c r="G3628" s="47" t="str">
        <f t="shared" si="56"/>
        <v>0</v>
      </c>
      <c r="H3628" s="53">
        <f>VLOOKUP(Cust_Ref,customerType,2,TRUE)</f>
        <v>44061</v>
      </c>
    </row>
    <row r="3629" spans="1:8" x14ac:dyDescent="0.25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  <c r="G3629" s="47" t="str">
        <f t="shared" si="56"/>
        <v>5612.5</v>
      </c>
      <c r="H3629" s="53">
        <f>VLOOKUP(Cust_Ref,customerType,2,TRUE)</f>
        <v>44053</v>
      </c>
    </row>
    <row r="3630" spans="1:8" x14ac:dyDescent="0.25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  <c r="G3630" s="47" t="str">
        <f t="shared" si="56"/>
        <v>2704</v>
      </c>
      <c r="H3630" s="53">
        <f>VLOOKUP(Cust_Ref,customerType,2,TRUE)</f>
        <v>44053</v>
      </c>
    </row>
    <row r="3631" spans="1:8" x14ac:dyDescent="0.25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  <c r="G3631" s="47" t="str">
        <f t="shared" si="56"/>
        <v>0</v>
      </c>
      <c r="H3631" s="53">
        <f>VLOOKUP(Cust_Ref,customerType,2,TRUE)</f>
        <v>44053</v>
      </c>
    </row>
    <row r="3632" spans="1:8" x14ac:dyDescent="0.25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  <c r="G3632" s="47" t="str">
        <f t="shared" si="56"/>
        <v>2991</v>
      </c>
      <c r="H3632" s="53">
        <f>VLOOKUP(Cust_Ref,customerType,2,TRUE)</f>
        <v>44061</v>
      </c>
    </row>
    <row r="3633" spans="1:8" x14ac:dyDescent="0.25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  <c r="G3633" s="47" t="str">
        <f t="shared" si="56"/>
        <v>2607</v>
      </c>
      <c r="H3633" s="53">
        <f>VLOOKUP(Cust_Ref,customerType,2,TRUE)</f>
        <v>44061</v>
      </c>
    </row>
    <row r="3634" spans="1:8" x14ac:dyDescent="0.25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  <c r="G3634" s="47" t="str">
        <f t="shared" si="56"/>
        <v>0</v>
      </c>
      <c r="H3634" s="53">
        <f>VLOOKUP(Cust_Ref,customerType,2,TRUE)</f>
        <v>44061</v>
      </c>
    </row>
    <row r="3635" spans="1:8" x14ac:dyDescent="0.25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  <c r="G3635" s="47" t="str">
        <f t="shared" si="56"/>
        <v>8919</v>
      </c>
      <c r="H3635" s="53">
        <f>VLOOKUP(Cust_Ref,customerType,2,TRUE)</f>
        <v>44053</v>
      </c>
    </row>
    <row r="3636" spans="1:8" x14ac:dyDescent="0.25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  <c r="G3636" s="47" t="str">
        <f t="shared" si="56"/>
        <v>926</v>
      </c>
      <c r="H3636" s="53">
        <f>VLOOKUP(Cust_Ref,customerType,2,TRUE)</f>
        <v>44053</v>
      </c>
    </row>
    <row r="3637" spans="1:8" x14ac:dyDescent="0.25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  <c r="G3637" s="47" t="str">
        <f t="shared" si="56"/>
        <v>0</v>
      </c>
      <c r="H3637" s="53">
        <f>VLOOKUP(Cust_Ref,customerType,2,TRUE)</f>
        <v>44053</v>
      </c>
    </row>
    <row r="3638" spans="1:8" x14ac:dyDescent="0.25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  <c r="G3638" s="47" t="str">
        <f t="shared" si="56"/>
        <v>4320.94</v>
      </c>
      <c r="H3638" s="53">
        <f>VLOOKUP(Cust_Ref,customerType,2,TRUE)</f>
        <v>44053</v>
      </c>
    </row>
    <row r="3639" spans="1:8" x14ac:dyDescent="0.25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  <c r="G3639" s="47" t="str">
        <f t="shared" si="56"/>
        <v>871</v>
      </c>
      <c r="H3639" s="53">
        <f>VLOOKUP(Cust_Ref,customerType,2,TRUE)</f>
        <v>44053</v>
      </c>
    </row>
    <row r="3640" spans="1:8" x14ac:dyDescent="0.25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  <c r="G3640" s="47" t="str">
        <f t="shared" si="56"/>
        <v>0</v>
      </c>
      <c r="H3640" s="53">
        <f>VLOOKUP(Cust_Ref,customerType,2,TRUE)</f>
        <v>44053</v>
      </c>
    </row>
    <row r="3641" spans="1:8" x14ac:dyDescent="0.25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  <c r="G3641" s="47" t="str">
        <f t="shared" si="56"/>
        <v>251.95</v>
      </c>
      <c r="H3641" s="53">
        <f>VLOOKUP(Cust_Ref,customerType,2,TRUE)</f>
        <v>44053</v>
      </c>
    </row>
    <row r="3642" spans="1:8" x14ac:dyDescent="0.25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  <c r="G3642" s="47" t="str">
        <f t="shared" si="56"/>
        <v>0</v>
      </c>
      <c r="H3642" s="53">
        <f>VLOOKUP(Cust_Ref,customerType,2,TRUE)</f>
        <v>44053</v>
      </c>
    </row>
    <row r="3643" spans="1:8" x14ac:dyDescent="0.25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  <c r="G3643" s="47" t="str">
        <f t="shared" si="56"/>
        <v>0</v>
      </c>
      <c r="H3643" s="53">
        <f>VLOOKUP(Cust_Ref,customerType,2,TRUE)</f>
        <v>44053</v>
      </c>
    </row>
    <row r="3644" spans="1:8" x14ac:dyDescent="0.25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  <c r="G3644" s="47" t="str">
        <f t="shared" si="56"/>
        <v>225.25</v>
      </c>
      <c r="H3644" s="53">
        <f>VLOOKUP(Cust_Ref,customerType,2,TRUE)</f>
        <v>44053</v>
      </c>
    </row>
    <row r="3645" spans="1:8" x14ac:dyDescent="0.25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  <c r="G3645" s="47" t="str">
        <f t="shared" si="56"/>
        <v>2005</v>
      </c>
      <c r="H3645" s="53">
        <f>VLOOKUP(Cust_Ref,customerType,2,TRUE)</f>
        <v>44053</v>
      </c>
    </row>
    <row r="3646" spans="1:8" x14ac:dyDescent="0.25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  <c r="G3646" s="47" t="str">
        <f t="shared" si="56"/>
        <v>0</v>
      </c>
      <c r="H3646" s="53">
        <f>VLOOKUP(Cust_Ref,customerType,2,TRUE)</f>
        <v>44053</v>
      </c>
    </row>
    <row r="3647" spans="1:8" x14ac:dyDescent="0.25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  <c r="G3647" s="47" t="str">
        <f t="shared" si="56"/>
        <v>134.85</v>
      </c>
      <c r="H3647" s="53">
        <f>VLOOKUP(Cust_Ref,customerType,2,TRUE)</f>
        <v>44063</v>
      </c>
    </row>
    <row r="3648" spans="1:8" x14ac:dyDescent="0.25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  <c r="G3648" s="47" t="str">
        <f t="shared" si="56"/>
        <v>0</v>
      </c>
      <c r="H3648" s="53">
        <f>VLOOKUP(Cust_Ref,customerType,2,TRUE)</f>
        <v>44063</v>
      </c>
    </row>
    <row r="3649" spans="1:8" x14ac:dyDescent="0.25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  <c r="G3649" s="47" t="str">
        <f t="shared" si="56"/>
        <v>0</v>
      </c>
      <c r="H3649" s="53">
        <f>VLOOKUP(Cust_Ref,customerType,2,TRUE)</f>
        <v>44063</v>
      </c>
    </row>
    <row r="3650" spans="1:8" x14ac:dyDescent="0.25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  <c r="G3650" s="47" t="str">
        <f t="shared" si="56"/>
        <v>213.6</v>
      </c>
      <c r="H3650" s="53">
        <f>VLOOKUP(Cust_Ref,customerType,2,TRUE)</f>
        <v>44053</v>
      </c>
    </row>
    <row r="3651" spans="1:8" x14ac:dyDescent="0.25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  <c r="G3651" s="47" t="str">
        <f t="shared" ref="G3651:G3714" si="57">TRIM(VALUE(F3651))</f>
        <v>0</v>
      </c>
      <c r="H3651" s="53">
        <f>VLOOKUP(Cust_Ref,customerType,2,TRUE)</f>
        <v>44053</v>
      </c>
    </row>
    <row r="3652" spans="1:8" x14ac:dyDescent="0.25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  <c r="G3652" s="47" t="str">
        <f t="shared" si="57"/>
        <v>0</v>
      </c>
      <c r="H3652" s="53">
        <f>VLOOKUP(Cust_Ref,customerType,2,TRUE)</f>
        <v>44053</v>
      </c>
    </row>
    <row r="3653" spans="1:8" x14ac:dyDescent="0.25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  <c r="G3653" s="47" t="str">
        <f t="shared" si="57"/>
        <v>10938.42</v>
      </c>
      <c r="H3653" s="53">
        <f>VLOOKUP(Cust_Ref,customerType,2,TRUE)</f>
        <v>44053</v>
      </c>
    </row>
    <row r="3654" spans="1:8" x14ac:dyDescent="0.25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  <c r="G3654" s="47" t="str">
        <f t="shared" si="57"/>
        <v>1979</v>
      </c>
      <c r="H3654" s="53">
        <f>VLOOKUP(Cust_Ref,customerType,2,TRUE)</f>
        <v>44053</v>
      </c>
    </row>
    <row r="3655" spans="1:8" x14ac:dyDescent="0.25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  <c r="G3655" s="47" t="str">
        <f t="shared" si="57"/>
        <v>0</v>
      </c>
      <c r="H3655" s="53">
        <f>VLOOKUP(Cust_Ref,customerType,2,TRUE)</f>
        <v>44053</v>
      </c>
    </row>
    <row r="3656" spans="1:8" x14ac:dyDescent="0.25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  <c r="G3656" s="47" t="str">
        <f t="shared" si="57"/>
        <v>145.2</v>
      </c>
      <c r="H3656" s="53">
        <f>VLOOKUP(Cust_Ref,customerType,2,TRUE)</f>
        <v>44053</v>
      </c>
    </row>
    <row r="3657" spans="1:8" x14ac:dyDescent="0.25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  <c r="G3657" s="47" t="str">
        <f t="shared" si="57"/>
        <v>0</v>
      </c>
      <c r="H3657" s="53">
        <f>VLOOKUP(Cust_Ref,customerType,2,TRUE)</f>
        <v>44053</v>
      </c>
    </row>
    <row r="3658" spans="1:8" x14ac:dyDescent="0.25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  <c r="G3658" s="47" t="str">
        <f t="shared" si="57"/>
        <v>0</v>
      </c>
      <c r="H3658" s="53">
        <f>VLOOKUP(Cust_Ref,customerType,2,TRUE)</f>
        <v>44053</v>
      </c>
    </row>
    <row r="3659" spans="1:8" x14ac:dyDescent="0.25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  <c r="G3659" s="47" t="str">
        <f t="shared" si="57"/>
        <v>5087</v>
      </c>
      <c r="H3659" s="53">
        <f>VLOOKUP(Cust_Ref,customerType,2,TRUE)</f>
        <v>44053</v>
      </c>
    </row>
    <row r="3660" spans="1:8" x14ac:dyDescent="0.25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  <c r="G3660" s="47" t="str">
        <f t="shared" si="57"/>
        <v>437</v>
      </c>
      <c r="H3660" s="53">
        <f>VLOOKUP(Cust_Ref,customerType,2,TRUE)</f>
        <v>44053</v>
      </c>
    </row>
    <row r="3661" spans="1:8" x14ac:dyDescent="0.25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  <c r="G3661" s="47" t="str">
        <f t="shared" si="57"/>
        <v>0</v>
      </c>
      <c r="H3661" s="53">
        <f>VLOOKUP(Cust_Ref,customerType,2,TRUE)</f>
        <v>44053</v>
      </c>
    </row>
    <row r="3662" spans="1:8" x14ac:dyDescent="0.25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  <c r="G3662" s="47" t="str">
        <f t="shared" si="57"/>
        <v>250</v>
      </c>
      <c r="H3662" s="53">
        <f>VLOOKUP(Cust_Ref,customerType,2,TRUE)</f>
        <v>44053</v>
      </c>
    </row>
    <row r="3663" spans="1:8" x14ac:dyDescent="0.25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  <c r="G3663" s="47" t="str">
        <f t="shared" si="57"/>
        <v>0</v>
      </c>
      <c r="H3663" s="53">
        <f>VLOOKUP(Cust_Ref,customerType,2,TRUE)</f>
        <v>44053</v>
      </c>
    </row>
    <row r="3664" spans="1:8" x14ac:dyDescent="0.25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  <c r="G3664" s="47" t="str">
        <f t="shared" si="57"/>
        <v>0</v>
      </c>
      <c r="H3664" s="53">
        <f>VLOOKUP(Cust_Ref,customerType,2,TRUE)</f>
        <v>44053</v>
      </c>
    </row>
    <row r="3665" spans="1:8" x14ac:dyDescent="0.25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  <c r="G3665" s="47" t="str">
        <f t="shared" si="57"/>
        <v>3266</v>
      </c>
      <c r="H3665" s="53">
        <f>VLOOKUP(Cust_Ref,customerType,2,TRUE)</f>
        <v>44089</v>
      </c>
    </row>
    <row r="3666" spans="1:8" x14ac:dyDescent="0.25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  <c r="G3666" s="47" t="str">
        <f t="shared" si="57"/>
        <v>0</v>
      </c>
      <c r="H3666" s="53">
        <f>VLOOKUP(Cust_Ref,customerType,2,TRUE)</f>
        <v>44089</v>
      </c>
    </row>
    <row r="3667" spans="1:8" x14ac:dyDescent="0.25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  <c r="G3667" s="47" t="str">
        <f t="shared" si="57"/>
        <v>0</v>
      </c>
      <c r="H3667" s="53">
        <f>VLOOKUP(Cust_Ref,customerType,2,TRUE)</f>
        <v>44089</v>
      </c>
    </row>
    <row r="3668" spans="1:8" x14ac:dyDescent="0.25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  <c r="G3668" s="47" t="str">
        <f t="shared" si="57"/>
        <v>1527.4</v>
      </c>
      <c r="H3668" s="53">
        <f>VLOOKUP(Cust_Ref,customerType,2,TRUE)</f>
        <v>44053</v>
      </c>
    </row>
    <row r="3669" spans="1:8" x14ac:dyDescent="0.25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  <c r="G3669" s="47" t="str">
        <f t="shared" si="57"/>
        <v>0</v>
      </c>
      <c r="H3669" s="53">
        <f>VLOOKUP(Cust_Ref,customerType,2,TRUE)</f>
        <v>44053</v>
      </c>
    </row>
    <row r="3670" spans="1:8" x14ac:dyDescent="0.25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  <c r="G3670" s="47" t="str">
        <f t="shared" si="57"/>
        <v>0</v>
      </c>
      <c r="H3670" s="53">
        <f>VLOOKUP(Cust_Ref,customerType,2,TRUE)</f>
        <v>44053</v>
      </c>
    </row>
    <row r="3671" spans="1:8" x14ac:dyDescent="0.25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  <c r="G3671" s="47" t="str">
        <f t="shared" si="57"/>
        <v>9920.65</v>
      </c>
      <c r="H3671" s="53">
        <f>VLOOKUP(Cust_Ref,customerType,2,TRUE)</f>
        <v>44053</v>
      </c>
    </row>
    <row r="3672" spans="1:8" x14ac:dyDescent="0.25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  <c r="G3672" s="47" t="str">
        <f t="shared" si="57"/>
        <v>12</v>
      </c>
      <c r="H3672" s="53">
        <f>VLOOKUP(Cust_Ref,customerType,2,TRUE)</f>
        <v>44053</v>
      </c>
    </row>
    <row r="3673" spans="1:8" x14ac:dyDescent="0.25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  <c r="G3673" s="47" t="str">
        <f t="shared" si="57"/>
        <v>0</v>
      </c>
      <c r="H3673" s="53">
        <f>VLOOKUP(Cust_Ref,customerType,2,TRUE)</f>
        <v>44053</v>
      </c>
    </row>
    <row r="3674" spans="1:8" x14ac:dyDescent="0.25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  <c r="G3674" s="47" t="str">
        <f t="shared" si="57"/>
        <v>217.4</v>
      </c>
      <c r="H3674" s="53">
        <f>VLOOKUP(Cust_Ref,customerType,2,TRUE)</f>
        <v>44053</v>
      </c>
    </row>
    <row r="3675" spans="1:8" x14ac:dyDescent="0.25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  <c r="G3675" s="47" t="str">
        <f t="shared" si="57"/>
        <v>0</v>
      </c>
      <c r="H3675" s="53">
        <f>VLOOKUP(Cust_Ref,customerType,2,TRUE)</f>
        <v>44053</v>
      </c>
    </row>
    <row r="3676" spans="1:8" x14ac:dyDescent="0.25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  <c r="G3676" s="47" t="str">
        <f t="shared" si="57"/>
        <v>0</v>
      </c>
      <c r="H3676" s="53">
        <f>VLOOKUP(Cust_Ref,customerType,2,TRUE)</f>
        <v>44053</v>
      </c>
    </row>
    <row r="3677" spans="1:8" x14ac:dyDescent="0.25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  <c r="G3677" s="47" t="str">
        <f t="shared" si="57"/>
        <v>7682</v>
      </c>
      <c r="H3677" s="53">
        <f>VLOOKUP(Cust_Ref,customerType,2,TRUE)</f>
        <v>44053</v>
      </c>
    </row>
    <row r="3678" spans="1:8" x14ac:dyDescent="0.25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  <c r="G3678" s="47" t="str">
        <f t="shared" si="57"/>
        <v>0</v>
      </c>
      <c r="H3678" s="53">
        <f>VLOOKUP(Cust_Ref,customerType,2,TRUE)</f>
        <v>44053</v>
      </c>
    </row>
    <row r="3679" spans="1:8" x14ac:dyDescent="0.25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  <c r="G3679" s="47" t="str">
        <f t="shared" si="57"/>
        <v>0</v>
      </c>
      <c r="H3679" s="53">
        <f>VLOOKUP(Cust_Ref,customerType,2,TRUE)</f>
        <v>44053</v>
      </c>
    </row>
    <row r="3680" spans="1:8" x14ac:dyDescent="0.25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  <c r="G3680" s="47" t="str">
        <f t="shared" si="57"/>
        <v>3424</v>
      </c>
      <c r="H3680" s="53">
        <f>VLOOKUP(Cust_Ref,customerType,2,TRUE)</f>
        <v>44053</v>
      </c>
    </row>
    <row r="3681" spans="1:8" x14ac:dyDescent="0.25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  <c r="G3681" s="47" t="str">
        <f t="shared" si="57"/>
        <v>0</v>
      </c>
      <c r="H3681" s="53">
        <f>VLOOKUP(Cust_Ref,customerType,2,TRUE)</f>
        <v>44053</v>
      </c>
    </row>
    <row r="3682" spans="1:8" x14ac:dyDescent="0.25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  <c r="G3682" s="47" t="str">
        <f t="shared" si="57"/>
        <v>0</v>
      </c>
      <c r="H3682" s="53">
        <f>VLOOKUP(Cust_Ref,customerType,2,TRUE)</f>
        <v>44053</v>
      </c>
    </row>
    <row r="3683" spans="1:8" x14ac:dyDescent="0.25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  <c r="G3683" s="47" t="str">
        <f t="shared" si="57"/>
        <v>9360.45</v>
      </c>
      <c r="H3683" s="53">
        <f>VLOOKUP(Cust_Ref,customerType,2,TRUE)</f>
        <v>44060</v>
      </c>
    </row>
    <row r="3684" spans="1:8" x14ac:dyDescent="0.25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  <c r="G3684" s="47" t="str">
        <f t="shared" si="57"/>
        <v>661</v>
      </c>
      <c r="H3684" s="53">
        <f>VLOOKUP(Cust_Ref,customerType,2,TRUE)</f>
        <v>44060</v>
      </c>
    </row>
    <row r="3685" spans="1:8" x14ac:dyDescent="0.25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  <c r="G3685" s="47" t="str">
        <f t="shared" si="57"/>
        <v>0</v>
      </c>
      <c r="H3685" s="53">
        <f>VLOOKUP(Cust_Ref,customerType,2,TRUE)</f>
        <v>44060</v>
      </c>
    </row>
    <row r="3686" spans="1:8" x14ac:dyDescent="0.25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  <c r="G3686" s="47" t="str">
        <f t="shared" si="57"/>
        <v>4661.09</v>
      </c>
      <c r="H3686" s="53">
        <f>VLOOKUP(Cust_Ref,customerType,2,TRUE)</f>
        <v>44053</v>
      </c>
    </row>
    <row r="3687" spans="1:8" x14ac:dyDescent="0.25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  <c r="G3687" s="47" t="str">
        <f t="shared" si="57"/>
        <v>1124</v>
      </c>
      <c r="H3687" s="53">
        <f>VLOOKUP(Cust_Ref,customerType,2,TRUE)</f>
        <v>44053</v>
      </c>
    </row>
    <row r="3688" spans="1:8" x14ac:dyDescent="0.25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  <c r="G3688" s="47" t="str">
        <f t="shared" si="57"/>
        <v>0</v>
      </c>
      <c r="H3688" s="53">
        <f>VLOOKUP(Cust_Ref,customerType,2,TRUE)</f>
        <v>44053</v>
      </c>
    </row>
    <row r="3689" spans="1:8" x14ac:dyDescent="0.25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  <c r="G3689" s="47" t="str">
        <f t="shared" si="57"/>
        <v>3277.4</v>
      </c>
      <c r="H3689" s="53">
        <f>VLOOKUP(Cust_Ref,customerType,2,TRUE)</f>
        <v>44089</v>
      </c>
    </row>
    <row r="3690" spans="1:8" x14ac:dyDescent="0.25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  <c r="G3690" s="47" t="str">
        <f t="shared" si="57"/>
        <v>548</v>
      </c>
      <c r="H3690" s="53">
        <f>VLOOKUP(Cust_Ref,customerType,2,TRUE)</f>
        <v>44089</v>
      </c>
    </row>
    <row r="3691" spans="1:8" x14ac:dyDescent="0.25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  <c r="G3691" s="47" t="str">
        <f t="shared" si="57"/>
        <v>0</v>
      </c>
      <c r="H3691" s="53">
        <f>VLOOKUP(Cust_Ref,customerType,2,TRUE)</f>
        <v>44089</v>
      </c>
    </row>
    <row r="3692" spans="1:8" x14ac:dyDescent="0.25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  <c r="G3692" s="47" t="str">
        <f t="shared" si="57"/>
        <v>1741.9</v>
      </c>
      <c r="H3692" s="53">
        <f>VLOOKUP(Cust_Ref,customerType,2,TRUE)</f>
        <v>44053</v>
      </c>
    </row>
    <row r="3693" spans="1:8" x14ac:dyDescent="0.25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  <c r="G3693" s="47" t="str">
        <f t="shared" si="57"/>
        <v>0</v>
      </c>
      <c r="H3693" s="53">
        <f>VLOOKUP(Cust_Ref,customerType,2,TRUE)</f>
        <v>44053</v>
      </c>
    </row>
    <row r="3694" spans="1:8" x14ac:dyDescent="0.25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  <c r="G3694" s="47" t="str">
        <f t="shared" si="57"/>
        <v>0</v>
      </c>
      <c r="H3694" s="53">
        <f>VLOOKUP(Cust_Ref,customerType,2,TRUE)</f>
        <v>44053</v>
      </c>
    </row>
    <row r="3695" spans="1:8" x14ac:dyDescent="0.25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  <c r="G3695" s="47" t="str">
        <f t="shared" si="57"/>
        <v>8769.75</v>
      </c>
      <c r="H3695" s="53">
        <f>VLOOKUP(Cust_Ref,customerType,2,TRUE)</f>
        <v>44053</v>
      </c>
    </row>
    <row r="3696" spans="1:8" x14ac:dyDescent="0.25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  <c r="G3696" s="47" t="str">
        <f t="shared" si="57"/>
        <v>0</v>
      </c>
      <c r="H3696" s="53">
        <f>VLOOKUP(Cust_Ref,customerType,2,TRUE)</f>
        <v>44053</v>
      </c>
    </row>
    <row r="3697" spans="1:8" x14ac:dyDescent="0.25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  <c r="G3697" s="47" t="str">
        <f t="shared" si="57"/>
        <v>0</v>
      </c>
      <c r="H3697" s="53">
        <f>VLOOKUP(Cust_Ref,customerType,2,TRUE)</f>
        <v>44053</v>
      </c>
    </row>
    <row r="3698" spans="1:8" x14ac:dyDescent="0.25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  <c r="G3698" s="47" t="str">
        <f t="shared" si="57"/>
        <v>250</v>
      </c>
      <c r="H3698" s="53">
        <f>VLOOKUP(Cust_Ref,customerType,2,TRUE)</f>
        <v>44053</v>
      </c>
    </row>
    <row r="3699" spans="1:8" x14ac:dyDescent="0.25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  <c r="G3699" s="47" t="str">
        <f t="shared" si="57"/>
        <v>0</v>
      </c>
      <c r="H3699" s="53">
        <f>VLOOKUP(Cust_Ref,customerType,2,TRUE)</f>
        <v>44053</v>
      </c>
    </row>
    <row r="3700" spans="1:8" x14ac:dyDescent="0.25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  <c r="G3700" s="47" t="str">
        <f t="shared" si="57"/>
        <v>0</v>
      </c>
      <c r="H3700" s="53">
        <f>VLOOKUP(Cust_Ref,customerType,2,TRUE)</f>
        <v>44053</v>
      </c>
    </row>
    <row r="3701" spans="1:8" x14ac:dyDescent="0.25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  <c r="G3701" s="47" t="str">
        <f t="shared" si="57"/>
        <v>133.94</v>
      </c>
      <c r="H3701" s="53">
        <f>VLOOKUP(Cust_Ref,customerType,2,TRUE)</f>
        <v>44063</v>
      </c>
    </row>
    <row r="3702" spans="1:8" x14ac:dyDescent="0.25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  <c r="G3702" s="47" t="str">
        <f t="shared" si="57"/>
        <v>0</v>
      </c>
      <c r="H3702" s="53">
        <f>VLOOKUP(Cust_Ref,customerType,2,TRUE)</f>
        <v>44063</v>
      </c>
    </row>
    <row r="3703" spans="1:8" x14ac:dyDescent="0.25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  <c r="G3703" s="47" t="str">
        <f t="shared" si="57"/>
        <v>0</v>
      </c>
      <c r="H3703" s="53">
        <f>VLOOKUP(Cust_Ref,customerType,2,TRUE)</f>
        <v>44063</v>
      </c>
    </row>
    <row r="3704" spans="1:8" x14ac:dyDescent="0.25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  <c r="G3704" s="47" t="str">
        <f t="shared" si="57"/>
        <v>7756.75</v>
      </c>
      <c r="H3704" s="53">
        <f>VLOOKUP(Cust_Ref,customerType,2,TRUE)</f>
        <v>44061</v>
      </c>
    </row>
    <row r="3705" spans="1:8" x14ac:dyDescent="0.25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  <c r="G3705" s="47" t="str">
        <f t="shared" si="57"/>
        <v>1524</v>
      </c>
      <c r="H3705" s="53">
        <f>VLOOKUP(Cust_Ref,customerType,2,TRUE)</f>
        <v>44061</v>
      </c>
    </row>
    <row r="3706" spans="1:8" x14ac:dyDescent="0.25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  <c r="G3706" s="47" t="str">
        <f t="shared" si="57"/>
        <v>0</v>
      </c>
      <c r="H3706" s="53">
        <f>VLOOKUP(Cust_Ref,customerType,2,TRUE)</f>
        <v>44061</v>
      </c>
    </row>
    <row r="3707" spans="1:8" x14ac:dyDescent="0.25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  <c r="G3707" s="47" t="str">
        <f t="shared" si="57"/>
        <v>3174</v>
      </c>
      <c r="H3707" s="53">
        <f>VLOOKUP(Cust_Ref,customerType,2,TRUE)</f>
        <v>44061</v>
      </c>
    </row>
    <row r="3708" spans="1:8" x14ac:dyDescent="0.25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  <c r="G3708" s="47" t="str">
        <f t="shared" si="57"/>
        <v>2028</v>
      </c>
      <c r="H3708" s="53">
        <f>VLOOKUP(Cust_Ref,customerType,2,TRUE)</f>
        <v>44061</v>
      </c>
    </row>
    <row r="3709" spans="1:8" x14ac:dyDescent="0.25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  <c r="G3709" s="47" t="str">
        <f t="shared" si="57"/>
        <v>0</v>
      </c>
      <c r="H3709" s="53">
        <f>VLOOKUP(Cust_Ref,customerType,2,TRUE)</f>
        <v>44061</v>
      </c>
    </row>
    <row r="3710" spans="1:8" x14ac:dyDescent="0.25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  <c r="G3710" s="47" t="str">
        <f t="shared" si="57"/>
        <v>4120.61</v>
      </c>
      <c r="H3710" s="53">
        <f>VLOOKUP(Cust_Ref,customerType,2,TRUE)</f>
        <v>44053</v>
      </c>
    </row>
    <row r="3711" spans="1:8" x14ac:dyDescent="0.25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  <c r="G3711" s="47" t="str">
        <f t="shared" si="57"/>
        <v>2273</v>
      </c>
      <c r="H3711" s="53">
        <f>VLOOKUP(Cust_Ref,customerType,2,TRUE)</f>
        <v>44053</v>
      </c>
    </row>
    <row r="3712" spans="1:8" x14ac:dyDescent="0.25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  <c r="G3712" s="47" t="str">
        <f t="shared" si="57"/>
        <v>0</v>
      </c>
      <c r="H3712" s="53">
        <f>VLOOKUP(Cust_Ref,customerType,2,TRUE)</f>
        <v>44053</v>
      </c>
    </row>
    <row r="3713" spans="1:8" x14ac:dyDescent="0.25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  <c r="G3713" s="47" t="str">
        <f t="shared" si="57"/>
        <v>2909.43</v>
      </c>
      <c r="H3713" s="53">
        <f>VLOOKUP(Cust_Ref,customerType,2,TRUE)</f>
        <v>44063</v>
      </c>
    </row>
    <row r="3714" spans="1:8" x14ac:dyDescent="0.25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  <c r="G3714" s="47" t="str">
        <f t="shared" si="57"/>
        <v>2052</v>
      </c>
      <c r="H3714" s="53">
        <f>VLOOKUP(Cust_Ref,customerType,2,TRUE)</f>
        <v>44063</v>
      </c>
    </row>
    <row r="3715" spans="1:8" x14ac:dyDescent="0.25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  <c r="G3715" s="47" t="str">
        <f t="shared" ref="G3715:G3778" si="58">TRIM(VALUE(F3715))</f>
        <v>0</v>
      </c>
      <c r="H3715" s="53">
        <f>VLOOKUP(Cust_Ref,customerType,2,TRUE)</f>
        <v>44063</v>
      </c>
    </row>
    <row r="3716" spans="1:8" x14ac:dyDescent="0.25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  <c r="G3716" s="47" t="str">
        <f t="shared" si="58"/>
        <v>3607</v>
      </c>
      <c r="H3716" s="53">
        <f>VLOOKUP(Cust_Ref,customerType,2,TRUE)</f>
        <v>44061</v>
      </c>
    </row>
    <row r="3717" spans="1:8" x14ac:dyDescent="0.25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  <c r="G3717" s="47" t="str">
        <f t="shared" si="58"/>
        <v>2669</v>
      </c>
      <c r="H3717" s="53">
        <f>VLOOKUP(Cust_Ref,customerType,2,TRUE)</f>
        <v>44061</v>
      </c>
    </row>
    <row r="3718" spans="1:8" x14ac:dyDescent="0.25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  <c r="G3718" s="47" t="str">
        <f t="shared" si="58"/>
        <v>0</v>
      </c>
      <c r="H3718" s="53">
        <f>VLOOKUP(Cust_Ref,customerType,2,TRUE)</f>
        <v>44061</v>
      </c>
    </row>
    <row r="3719" spans="1:8" x14ac:dyDescent="0.25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  <c r="G3719" s="47" t="str">
        <f t="shared" si="58"/>
        <v>2335.68</v>
      </c>
      <c r="H3719" s="53">
        <f>VLOOKUP(Cust_Ref,customerType,2,TRUE)</f>
        <v>44053</v>
      </c>
    </row>
    <row r="3720" spans="1:8" x14ac:dyDescent="0.25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  <c r="G3720" s="47" t="str">
        <f t="shared" si="58"/>
        <v>0</v>
      </c>
      <c r="H3720" s="53">
        <f>VLOOKUP(Cust_Ref,customerType,2,TRUE)</f>
        <v>44053</v>
      </c>
    </row>
    <row r="3721" spans="1:8" x14ac:dyDescent="0.25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  <c r="G3721" s="47" t="str">
        <f t="shared" si="58"/>
        <v>0</v>
      </c>
      <c r="H3721" s="53">
        <f>VLOOKUP(Cust_Ref,customerType,2,TRUE)</f>
        <v>44053</v>
      </c>
    </row>
    <row r="3722" spans="1:8" x14ac:dyDescent="0.25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  <c r="G3722" s="47" t="str">
        <f t="shared" si="58"/>
        <v>3169.7</v>
      </c>
      <c r="H3722" s="53">
        <f>VLOOKUP(Cust_Ref,customerType,2,TRUE)</f>
        <v>44061</v>
      </c>
    </row>
    <row r="3723" spans="1:8" x14ac:dyDescent="0.25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  <c r="G3723" s="47" t="str">
        <f t="shared" si="58"/>
        <v>1015</v>
      </c>
      <c r="H3723" s="53">
        <f>VLOOKUP(Cust_Ref,customerType,2,TRUE)</f>
        <v>44061</v>
      </c>
    </row>
    <row r="3724" spans="1:8" x14ac:dyDescent="0.25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  <c r="G3724" s="47" t="str">
        <f t="shared" si="58"/>
        <v>0</v>
      </c>
      <c r="H3724" s="53">
        <f>VLOOKUP(Cust_Ref,customerType,2,TRUE)</f>
        <v>44061</v>
      </c>
    </row>
    <row r="3725" spans="1:8" x14ac:dyDescent="0.25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  <c r="G3725" s="47" t="str">
        <f t="shared" si="58"/>
        <v>391.55</v>
      </c>
      <c r="H3725" s="53">
        <f>VLOOKUP(Cust_Ref,customerType,2,TRUE)</f>
        <v>44063</v>
      </c>
    </row>
    <row r="3726" spans="1:8" x14ac:dyDescent="0.25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  <c r="G3726" s="47" t="str">
        <f t="shared" si="58"/>
        <v>0</v>
      </c>
      <c r="H3726" s="53">
        <f>VLOOKUP(Cust_Ref,customerType,2,TRUE)</f>
        <v>44063</v>
      </c>
    </row>
    <row r="3727" spans="1:8" x14ac:dyDescent="0.25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  <c r="G3727" s="47" t="str">
        <f t="shared" si="58"/>
        <v>0</v>
      </c>
      <c r="H3727" s="53">
        <f>VLOOKUP(Cust_Ref,customerType,2,TRUE)</f>
        <v>44063</v>
      </c>
    </row>
    <row r="3728" spans="1:8" x14ac:dyDescent="0.25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  <c r="G3728" s="47" t="str">
        <f t="shared" si="58"/>
        <v>250</v>
      </c>
      <c r="H3728" s="53">
        <f>VLOOKUP(Cust_Ref,customerType,2,TRUE)</f>
        <v>44053</v>
      </c>
    </row>
    <row r="3729" spans="1:8" x14ac:dyDescent="0.25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  <c r="G3729" s="47" t="str">
        <f t="shared" si="58"/>
        <v>0</v>
      </c>
      <c r="H3729" s="53">
        <f>VLOOKUP(Cust_Ref,customerType,2,TRUE)</f>
        <v>44053</v>
      </c>
    </row>
    <row r="3730" spans="1:8" x14ac:dyDescent="0.25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  <c r="G3730" s="47" t="str">
        <f t="shared" si="58"/>
        <v>0</v>
      </c>
      <c r="H3730" s="53">
        <f>VLOOKUP(Cust_Ref,customerType,2,TRUE)</f>
        <v>44053</v>
      </c>
    </row>
    <row r="3731" spans="1:8" x14ac:dyDescent="0.25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  <c r="G3731" s="47" t="str">
        <f t="shared" si="58"/>
        <v>250</v>
      </c>
      <c r="H3731" s="53">
        <f>VLOOKUP(Cust_Ref,customerType,2,TRUE)</f>
        <v>44053</v>
      </c>
    </row>
    <row r="3732" spans="1:8" x14ac:dyDescent="0.25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  <c r="G3732" s="47" t="str">
        <f t="shared" si="58"/>
        <v>0</v>
      </c>
      <c r="H3732" s="53">
        <f>VLOOKUP(Cust_Ref,customerType,2,TRUE)</f>
        <v>44053</v>
      </c>
    </row>
    <row r="3733" spans="1:8" x14ac:dyDescent="0.25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  <c r="G3733" s="47" t="str">
        <f t="shared" si="58"/>
        <v>0</v>
      </c>
      <c r="H3733" s="53">
        <f>VLOOKUP(Cust_Ref,customerType,2,TRUE)</f>
        <v>44053</v>
      </c>
    </row>
    <row r="3734" spans="1:8" x14ac:dyDescent="0.25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  <c r="G3734" s="47" t="str">
        <f t="shared" si="58"/>
        <v>7892.5</v>
      </c>
      <c r="H3734" s="53">
        <f>VLOOKUP(Cust_Ref,customerType,2,TRUE)</f>
        <v>44053</v>
      </c>
    </row>
    <row r="3735" spans="1:8" x14ac:dyDescent="0.25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  <c r="G3735" s="47" t="str">
        <f t="shared" si="58"/>
        <v>2448</v>
      </c>
      <c r="H3735" s="53">
        <f>VLOOKUP(Cust_Ref,customerType,2,TRUE)</f>
        <v>44053</v>
      </c>
    </row>
    <row r="3736" spans="1:8" x14ac:dyDescent="0.25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  <c r="G3736" s="47" t="str">
        <f t="shared" si="58"/>
        <v>0</v>
      </c>
      <c r="H3736" s="53">
        <f>VLOOKUP(Cust_Ref,customerType,2,TRUE)</f>
        <v>44053</v>
      </c>
    </row>
    <row r="3737" spans="1:8" x14ac:dyDescent="0.25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  <c r="G3737" s="47" t="str">
        <f t="shared" si="58"/>
        <v>3527</v>
      </c>
      <c r="H3737" s="53">
        <f>VLOOKUP(Cust_Ref,customerType,2,TRUE)</f>
        <v>44053</v>
      </c>
    </row>
    <row r="3738" spans="1:8" x14ac:dyDescent="0.25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  <c r="G3738" s="47" t="str">
        <f t="shared" si="58"/>
        <v>714</v>
      </c>
      <c r="H3738" s="53">
        <f>VLOOKUP(Cust_Ref,customerType,2,TRUE)</f>
        <v>44053</v>
      </c>
    </row>
    <row r="3739" spans="1:8" x14ac:dyDescent="0.25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  <c r="G3739" s="47" t="str">
        <f t="shared" si="58"/>
        <v>0</v>
      </c>
      <c r="H3739" s="53">
        <f>VLOOKUP(Cust_Ref,customerType,2,TRUE)</f>
        <v>44053</v>
      </c>
    </row>
    <row r="3740" spans="1:8" x14ac:dyDescent="0.25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  <c r="G3740" s="47" t="str">
        <f t="shared" si="58"/>
        <v>2241.03</v>
      </c>
      <c r="H3740" s="53">
        <f>VLOOKUP(Cust_Ref,customerType,2,TRUE)</f>
        <v>44053</v>
      </c>
    </row>
    <row r="3741" spans="1:8" x14ac:dyDescent="0.25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  <c r="G3741" s="47" t="str">
        <f t="shared" si="58"/>
        <v>2305</v>
      </c>
      <c r="H3741" s="53">
        <f>VLOOKUP(Cust_Ref,customerType,2,TRUE)</f>
        <v>44053</v>
      </c>
    </row>
    <row r="3742" spans="1:8" x14ac:dyDescent="0.25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  <c r="G3742" s="47" t="str">
        <f t="shared" si="58"/>
        <v>0</v>
      </c>
      <c r="H3742" s="53">
        <f>VLOOKUP(Cust_Ref,customerType,2,TRUE)</f>
        <v>44053</v>
      </c>
    </row>
    <row r="3743" spans="1:8" x14ac:dyDescent="0.25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  <c r="G3743" s="47" t="str">
        <f t="shared" si="58"/>
        <v>3695.7</v>
      </c>
      <c r="H3743" s="53">
        <f>VLOOKUP(Cust_Ref,customerType,2,TRUE)</f>
        <v>44053</v>
      </c>
    </row>
    <row r="3744" spans="1:8" x14ac:dyDescent="0.25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  <c r="G3744" s="47" t="str">
        <f t="shared" si="58"/>
        <v>1547</v>
      </c>
      <c r="H3744" s="53">
        <f>VLOOKUP(Cust_Ref,customerType,2,TRUE)</f>
        <v>44053</v>
      </c>
    </row>
    <row r="3745" spans="1:8" x14ac:dyDescent="0.25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  <c r="G3745" s="47" t="str">
        <f t="shared" si="58"/>
        <v>0</v>
      </c>
      <c r="H3745" s="53">
        <f>VLOOKUP(Cust_Ref,customerType,2,TRUE)</f>
        <v>44053</v>
      </c>
    </row>
    <row r="3746" spans="1:8" x14ac:dyDescent="0.25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  <c r="G3746" s="47" t="str">
        <f t="shared" si="58"/>
        <v>141.99</v>
      </c>
      <c r="H3746" s="53">
        <f>VLOOKUP(Cust_Ref,customerType,2,TRUE)</f>
        <v>44053</v>
      </c>
    </row>
    <row r="3747" spans="1:8" x14ac:dyDescent="0.25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  <c r="G3747" s="47" t="str">
        <f t="shared" si="58"/>
        <v>0</v>
      </c>
      <c r="H3747" s="53">
        <f>VLOOKUP(Cust_Ref,customerType,2,TRUE)</f>
        <v>44053</v>
      </c>
    </row>
    <row r="3748" spans="1:8" x14ac:dyDescent="0.25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  <c r="G3748" s="47" t="str">
        <f t="shared" si="58"/>
        <v>0</v>
      </c>
      <c r="H3748" s="53">
        <f>VLOOKUP(Cust_Ref,customerType,2,TRUE)</f>
        <v>44053</v>
      </c>
    </row>
    <row r="3749" spans="1:8" x14ac:dyDescent="0.25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  <c r="G3749" s="47" t="str">
        <f t="shared" si="58"/>
        <v>1113</v>
      </c>
      <c r="H3749" s="53">
        <f>VLOOKUP(Cust_Ref,customerType,2,TRUE)</f>
        <v>44053</v>
      </c>
    </row>
    <row r="3750" spans="1:8" x14ac:dyDescent="0.25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  <c r="G3750" s="47" t="str">
        <f t="shared" si="58"/>
        <v>0</v>
      </c>
      <c r="H3750" s="53">
        <f>VLOOKUP(Cust_Ref,customerType,2,TRUE)</f>
        <v>44053</v>
      </c>
    </row>
    <row r="3751" spans="1:8" x14ac:dyDescent="0.25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  <c r="G3751" s="47" t="str">
        <f t="shared" si="58"/>
        <v>0</v>
      </c>
      <c r="H3751" s="53">
        <f>VLOOKUP(Cust_Ref,customerType,2,TRUE)</f>
        <v>44053</v>
      </c>
    </row>
    <row r="3752" spans="1:8" x14ac:dyDescent="0.25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  <c r="G3752" s="47" t="str">
        <f t="shared" si="58"/>
        <v>121</v>
      </c>
      <c r="H3752" s="53">
        <f>VLOOKUP(Cust_Ref,customerType,2,TRUE)</f>
        <v>44053</v>
      </c>
    </row>
    <row r="3753" spans="1:8" x14ac:dyDescent="0.25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  <c r="G3753" s="47" t="str">
        <f t="shared" si="58"/>
        <v>0</v>
      </c>
      <c r="H3753" s="53">
        <f>VLOOKUP(Cust_Ref,customerType,2,TRUE)</f>
        <v>44053</v>
      </c>
    </row>
    <row r="3754" spans="1:8" x14ac:dyDescent="0.25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  <c r="G3754" s="47" t="str">
        <f t="shared" si="58"/>
        <v>0</v>
      </c>
      <c r="H3754" s="53">
        <f>VLOOKUP(Cust_Ref,customerType,2,TRUE)</f>
        <v>44053</v>
      </c>
    </row>
    <row r="3755" spans="1:8" x14ac:dyDescent="0.25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  <c r="G3755" s="47" t="str">
        <f t="shared" si="58"/>
        <v>2546.23</v>
      </c>
      <c r="H3755" s="53">
        <f>VLOOKUP(Cust_Ref,customerType,2,TRUE)</f>
        <v>44053</v>
      </c>
    </row>
    <row r="3756" spans="1:8" x14ac:dyDescent="0.25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  <c r="G3756" s="47" t="str">
        <f t="shared" si="58"/>
        <v>1700</v>
      </c>
      <c r="H3756" s="53">
        <f>VLOOKUP(Cust_Ref,customerType,2,TRUE)</f>
        <v>44053</v>
      </c>
    </row>
    <row r="3757" spans="1:8" x14ac:dyDescent="0.25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  <c r="G3757" s="47" t="str">
        <f t="shared" si="58"/>
        <v>0</v>
      </c>
      <c r="H3757" s="53">
        <f>VLOOKUP(Cust_Ref,customerType,2,TRUE)</f>
        <v>44053</v>
      </c>
    </row>
    <row r="3758" spans="1:8" x14ac:dyDescent="0.25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  <c r="G3758" s="47" t="str">
        <f t="shared" si="58"/>
        <v>2406.12</v>
      </c>
      <c r="H3758" s="53">
        <f>VLOOKUP(Cust_Ref,customerType,2,TRUE)</f>
        <v>44053</v>
      </c>
    </row>
    <row r="3759" spans="1:8" x14ac:dyDescent="0.25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  <c r="G3759" s="47" t="str">
        <f t="shared" si="58"/>
        <v>66</v>
      </c>
      <c r="H3759" s="53">
        <f>VLOOKUP(Cust_Ref,customerType,2,TRUE)</f>
        <v>44053</v>
      </c>
    </row>
    <row r="3760" spans="1:8" x14ac:dyDescent="0.25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  <c r="G3760" s="47" t="str">
        <f t="shared" si="58"/>
        <v>0</v>
      </c>
      <c r="H3760" s="53">
        <f>VLOOKUP(Cust_Ref,customerType,2,TRUE)</f>
        <v>44053</v>
      </c>
    </row>
    <row r="3761" spans="1:8" x14ac:dyDescent="0.25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  <c r="G3761" s="47" t="str">
        <f t="shared" si="58"/>
        <v>5087</v>
      </c>
      <c r="H3761" s="53">
        <f>VLOOKUP(Cust_Ref,customerType,2,TRUE)</f>
        <v>44089</v>
      </c>
    </row>
    <row r="3762" spans="1:8" x14ac:dyDescent="0.25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  <c r="G3762" s="47" t="str">
        <f t="shared" si="58"/>
        <v>1314</v>
      </c>
      <c r="H3762" s="53">
        <f>VLOOKUP(Cust_Ref,customerType,2,TRUE)</f>
        <v>44089</v>
      </c>
    </row>
    <row r="3763" spans="1:8" x14ac:dyDescent="0.25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  <c r="G3763" s="47" t="str">
        <f t="shared" si="58"/>
        <v>0</v>
      </c>
      <c r="H3763" s="53">
        <f>VLOOKUP(Cust_Ref,customerType,2,TRUE)</f>
        <v>44089</v>
      </c>
    </row>
    <row r="3764" spans="1:8" x14ac:dyDescent="0.25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  <c r="G3764" s="47" t="str">
        <f t="shared" si="58"/>
        <v>6783.93</v>
      </c>
      <c r="H3764" s="53">
        <f>VLOOKUP(Cust_Ref,customerType,2,TRUE)</f>
        <v>44053</v>
      </c>
    </row>
    <row r="3765" spans="1:8" x14ac:dyDescent="0.25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  <c r="G3765" s="47" t="str">
        <f t="shared" si="58"/>
        <v>404</v>
      </c>
      <c r="H3765" s="53">
        <f>VLOOKUP(Cust_Ref,customerType,2,TRUE)</f>
        <v>44053</v>
      </c>
    </row>
    <row r="3766" spans="1:8" x14ac:dyDescent="0.25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  <c r="G3766" s="47" t="str">
        <f t="shared" si="58"/>
        <v>0</v>
      </c>
      <c r="H3766" s="53">
        <f>VLOOKUP(Cust_Ref,customerType,2,TRUE)</f>
        <v>44053</v>
      </c>
    </row>
    <row r="3767" spans="1:8" x14ac:dyDescent="0.25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  <c r="G3767" s="47" t="str">
        <f t="shared" si="58"/>
        <v>6689</v>
      </c>
      <c r="H3767" s="53">
        <f>VLOOKUP(Cust_Ref,customerType,2,TRUE)</f>
        <v>44053</v>
      </c>
    </row>
    <row r="3768" spans="1:8" x14ac:dyDescent="0.25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  <c r="G3768" s="47" t="str">
        <f t="shared" si="58"/>
        <v>894</v>
      </c>
      <c r="H3768" s="53">
        <f>VLOOKUP(Cust_Ref,customerType,2,TRUE)</f>
        <v>44053</v>
      </c>
    </row>
    <row r="3769" spans="1:8" x14ac:dyDescent="0.25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  <c r="G3769" s="47" t="str">
        <f t="shared" si="58"/>
        <v>0</v>
      </c>
      <c r="H3769" s="53">
        <f>VLOOKUP(Cust_Ref,customerType,2,TRUE)</f>
        <v>44053</v>
      </c>
    </row>
    <row r="3770" spans="1:8" x14ac:dyDescent="0.25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  <c r="G3770" s="47" t="str">
        <f t="shared" si="58"/>
        <v>4582.75</v>
      </c>
      <c r="H3770" s="53">
        <f>VLOOKUP(Cust_Ref,customerType,2,TRUE)</f>
        <v>44053</v>
      </c>
    </row>
    <row r="3771" spans="1:8" x14ac:dyDescent="0.25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  <c r="G3771" s="47" t="str">
        <f t="shared" si="58"/>
        <v>839</v>
      </c>
      <c r="H3771" s="53">
        <f>VLOOKUP(Cust_Ref,customerType,2,TRUE)</f>
        <v>44053</v>
      </c>
    </row>
    <row r="3772" spans="1:8" x14ac:dyDescent="0.25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  <c r="G3772" s="47" t="str">
        <f t="shared" si="58"/>
        <v>0</v>
      </c>
      <c r="H3772" s="53">
        <f>VLOOKUP(Cust_Ref,customerType,2,TRUE)</f>
        <v>44053</v>
      </c>
    </row>
    <row r="3773" spans="1:8" x14ac:dyDescent="0.25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  <c r="G3773" s="47" t="str">
        <f t="shared" si="58"/>
        <v>1429.15</v>
      </c>
      <c r="H3773" s="53">
        <f>VLOOKUP(Cust_Ref,customerType,2,TRUE)</f>
        <v>44064</v>
      </c>
    </row>
    <row r="3774" spans="1:8" x14ac:dyDescent="0.25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  <c r="G3774" s="47" t="str">
        <f t="shared" si="58"/>
        <v>0</v>
      </c>
      <c r="H3774" s="53">
        <f>VLOOKUP(Cust_Ref,customerType,2,TRUE)</f>
        <v>44064</v>
      </c>
    </row>
    <row r="3775" spans="1:8" x14ac:dyDescent="0.25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  <c r="G3775" s="47" t="str">
        <f t="shared" si="58"/>
        <v>0</v>
      </c>
      <c r="H3775" s="53">
        <f>VLOOKUP(Cust_Ref,customerType,2,TRUE)</f>
        <v>44064</v>
      </c>
    </row>
    <row r="3776" spans="1:8" x14ac:dyDescent="0.25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  <c r="G3776" s="47" t="str">
        <f t="shared" si="58"/>
        <v>8219.45</v>
      </c>
      <c r="H3776" s="53">
        <f>VLOOKUP(Cust_Ref,customerType,2,TRUE)</f>
        <v>44103</v>
      </c>
    </row>
    <row r="3777" spans="1:8" x14ac:dyDescent="0.25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  <c r="G3777" s="47" t="str">
        <f t="shared" si="58"/>
        <v>2839</v>
      </c>
      <c r="H3777" s="53">
        <f>VLOOKUP(Cust_Ref,customerType,2,TRUE)</f>
        <v>44103</v>
      </c>
    </row>
    <row r="3778" spans="1:8" x14ac:dyDescent="0.25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  <c r="G3778" s="47" t="str">
        <f t="shared" si="58"/>
        <v>0</v>
      </c>
      <c r="H3778" s="53">
        <f>VLOOKUP(Cust_Ref,customerType,2,TRUE)</f>
        <v>44103</v>
      </c>
    </row>
    <row r="3779" spans="1:8" x14ac:dyDescent="0.25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  <c r="G3779" s="47" t="str">
        <f t="shared" ref="G3779:G3842" si="59">TRIM(VALUE(F3779))</f>
        <v>7553.03</v>
      </c>
      <c r="H3779" s="53">
        <f>VLOOKUP(Cust_Ref,customerType,2,TRUE)</f>
        <v>44060</v>
      </c>
    </row>
    <row r="3780" spans="1:8" x14ac:dyDescent="0.25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  <c r="G3780" s="47" t="str">
        <f t="shared" si="59"/>
        <v>1322</v>
      </c>
      <c r="H3780" s="53">
        <f>VLOOKUP(Cust_Ref,customerType,2,TRUE)</f>
        <v>44060</v>
      </c>
    </row>
    <row r="3781" spans="1:8" x14ac:dyDescent="0.25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  <c r="G3781" s="47" t="str">
        <f t="shared" si="59"/>
        <v>0</v>
      </c>
      <c r="H3781" s="53">
        <f>VLOOKUP(Cust_Ref,customerType,2,TRUE)</f>
        <v>44060</v>
      </c>
    </row>
    <row r="3782" spans="1:8" x14ac:dyDescent="0.25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  <c r="G3782" s="47" t="str">
        <f t="shared" si="59"/>
        <v>1500</v>
      </c>
      <c r="H3782" s="53">
        <f>VLOOKUP(Cust_Ref,customerType,2,TRUE)</f>
        <v>44053</v>
      </c>
    </row>
    <row r="3783" spans="1:8" x14ac:dyDescent="0.25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  <c r="G3783" s="47" t="str">
        <f t="shared" si="59"/>
        <v>0</v>
      </c>
      <c r="H3783" s="53">
        <f>VLOOKUP(Cust_Ref,customerType,2,TRUE)</f>
        <v>44053</v>
      </c>
    </row>
    <row r="3784" spans="1:8" x14ac:dyDescent="0.25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  <c r="G3784" s="47" t="str">
        <f t="shared" si="59"/>
        <v>0</v>
      </c>
      <c r="H3784" s="53">
        <f>VLOOKUP(Cust_Ref,customerType,2,TRUE)</f>
        <v>44053</v>
      </c>
    </row>
    <row r="3785" spans="1:8" x14ac:dyDescent="0.25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  <c r="G3785" s="47" t="str">
        <f t="shared" si="59"/>
        <v>7664.28</v>
      </c>
      <c r="H3785" s="53">
        <f>VLOOKUP(Cust_Ref,customerType,2,TRUE)</f>
        <v>44053</v>
      </c>
    </row>
    <row r="3786" spans="1:8" x14ac:dyDescent="0.25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  <c r="G3786" s="47" t="str">
        <f t="shared" si="59"/>
        <v>307</v>
      </c>
      <c r="H3786" s="53">
        <f>VLOOKUP(Cust_Ref,customerType,2,TRUE)</f>
        <v>44053</v>
      </c>
    </row>
    <row r="3787" spans="1:8" x14ac:dyDescent="0.25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  <c r="G3787" s="47" t="str">
        <f t="shared" si="59"/>
        <v>0</v>
      </c>
      <c r="H3787" s="53">
        <f>VLOOKUP(Cust_Ref,customerType,2,TRUE)</f>
        <v>44053</v>
      </c>
    </row>
    <row r="3788" spans="1:8" x14ac:dyDescent="0.25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  <c r="G3788" s="47" t="str">
        <f t="shared" si="59"/>
        <v>4819.55</v>
      </c>
      <c r="H3788" s="53">
        <f>VLOOKUP(Cust_Ref,customerType,2,TRUE)</f>
        <v>44063</v>
      </c>
    </row>
    <row r="3789" spans="1:8" x14ac:dyDescent="0.25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  <c r="G3789" s="47" t="str">
        <f t="shared" si="59"/>
        <v>1971</v>
      </c>
      <c r="H3789" s="53">
        <f>VLOOKUP(Cust_Ref,customerType,2,TRUE)</f>
        <v>44063</v>
      </c>
    </row>
    <row r="3790" spans="1:8" x14ac:dyDescent="0.25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  <c r="G3790" s="47" t="str">
        <f t="shared" si="59"/>
        <v>0</v>
      </c>
      <c r="H3790" s="53">
        <f>VLOOKUP(Cust_Ref,customerType,2,TRUE)</f>
        <v>44063</v>
      </c>
    </row>
    <row r="3791" spans="1:8" x14ac:dyDescent="0.25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  <c r="G3791" s="47" t="str">
        <f t="shared" si="59"/>
        <v>11636.23</v>
      </c>
      <c r="H3791" s="53">
        <f>VLOOKUP(Cust_Ref,customerType,2,TRUE)</f>
        <v>44053</v>
      </c>
    </row>
    <row r="3792" spans="1:8" x14ac:dyDescent="0.25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  <c r="G3792" s="47" t="str">
        <f t="shared" si="59"/>
        <v>0</v>
      </c>
      <c r="H3792" s="53">
        <f>VLOOKUP(Cust_Ref,customerType,2,TRUE)</f>
        <v>44053</v>
      </c>
    </row>
    <row r="3793" spans="1:8" x14ac:dyDescent="0.25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  <c r="G3793" s="47" t="str">
        <f t="shared" si="59"/>
        <v>0</v>
      </c>
      <c r="H3793" s="53">
        <f>VLOOKUP(Cust_Ref,customerType,2,TRUE)</f>
        <v>44053</v>
      </c>
    </row>
    <row r="3794" spans="1:8" x14ac:dyDescent="0.25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  <c r="G3794" s="47" t="str">
        <f t="shared" si="59"/>
        <v>9546.34</v>
      </c>
      <c r="H3794" s="53">
        <f>VLOOKUP(Cust_Ref,customerType,2,TRUE)</f>
        <v>44053</v>
      </c>
    </row>
    <row r="3795" spans="1:8" x14ac:dyDescent="0.25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  <c r="G3795" s="47" t="str">
        <f t="shared" si="59"/>
        <v>0</v>
      </c>
      <c r="H3795" s="53">
        <f>VLOOKUP(Cust_Ref,customerType,2,TRUE)</f>
        <v>44053</v>
      </c>
    </row>
    <row r="3796" spans="1:8" x14ac:dyDescent="0.25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  <c r="G3796" s="47" t="str">
        <f t="shared" si="59"/>
        <v>0</v>
      </c>
      <c r="H3796" s="53">
        <f>VLOOKUP(Cust_Ref,customerType,2,TRUE)</f>
        <v>44053</v>
      </c>
    </row>
    <row r="3797" spans="1:8" x14ac:dyDescent="0.25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  <c r="G3797" s="47" t="str">
        <f t="shared" si="59"/>
        <v>800</v>
      </c>
      <c r="H3797" s="53">
        <f>VLOOKUP(Cust_Ref,customerType,2,TRUE)</f>
        <v>44053</v>
      </c>
    </row>
    <row r="3798" spans="1:8" x14ac:dyDescent="0.25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  <c r="G3798" s="47" t="str">
        <f t="shared" si="59"/>
        <v>0</v>
      </c>
      <c r="H3798" s="53">
        <f>VLOOKUP(Cust_Ref,customerType,2,TRUE)</f>
        <v>44053</v>
      </c>
    </row>
    <row r="3799" spans="1:8" x14ac:dyDescent="0.25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  <c r="G3799" s="47" t="str">
        <f t="shared" si="59"/>
        <v>0</v>
      </c>
      <c r="H3799" s="53">
        <f>VLOOKUP(Cust_Ref,customerType,2,TRUE)</f>
        <v>44053</v>
      </c>
    </row>
    <row r="3800" spans="1:8" x14ac:dyDescent="0.25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  <c r="G3800" s="47" t="str">
        <f t="shared" si="59"/>
        <v>2500.95</v>
      </c>
      <c r="H3800" s="53">
        <f>VLOOKUP(Cust_Ref,customerType,2,TRUE)</f>
        <v>44053</v>
      </c>
    </row>
    <row r="3801" spans="1:8" x14ac:dyDescent="0.25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  <c r="G3801" s="47" t="str">
        <f t="shared" si="59"/>
        <v>0</v>
      </c>
      <c r="H3801" s="53">
        <f>VLOOKUP(Cust_Ref,customerType,2,TRUE)</f>
        <v>44053</v>
      </c>
    </row>
    <row r="3802" spans="1:8" x14ac:dyDescent="0.25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  <c r="G3802" s="47" t="str">
        <f t="shared" si="59"/>
        <v>0</v>
      </c>
      <c r="H3802" s="53">
        <f>VLOOKUP(Cust_Ref,customerType,2,TRUE)</f>
        <v>44053</v>
      </c>
    </row>
    <row r="3803" spans="1:8" x14ac:dyDescent="0.25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  <c r="G3803" s="47" t="str">
        <f t="shared" si="59"/>
        <v>163.45</v>
      </c>
      <c r="H3803" s="53">
        <f>VLOOKUP(Cust_Ref,customerType,2,TRUE)</f>
        <v>44053</v>
      </c>
    </row>
    <row r="3804" spans="1:8" x14ac:dyDescent="0.25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  <c r="G3804" s="47" t="str">
        <f t="shared" si="59"/>
        <v>0</v>
      </c>
      <c r="H3804" s="53">
        <f>VLOOKUP(Cust_Ref,customerType,2,TRUE)</f>
        <v>44053</v>
      </c>
    </row>
    <row r="3805" spans="1:8" x14ac:dyDescent="0.25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  <c r="G3805" s="47" t="str">
        <f t="shared" si="59"/>
        <v>0</v>
      </c>
      <c r="H3805" s="53">
        <f>VLOOKUP(Cust_Ref,customerType,2,TRUE)</f>
        <v>44053</v>
      </c>
    </row>
    <row r="3806" spans="1:8" x14ac:dyDescent="0.25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  <c r="G3806" s="47" t="str">
        <f t="shared" si="59"/>
        <v>5102.66</v>
      </c>
      <c r="H3806" s="53">
        <f>VLOOKUP(Cust_Ref,customerType,2,TRUE)</f>
        <v>44053</v>
      </c>
    </row>
    <row r="3807" spans="1:8" x14ac:dyDescent="0.25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  <c r="G3807" s="47" t="str">
        <f t="shared" si="59"/>
        <v>1782</v>
      </c>
      <c r="H3807" s="53">
        <f>VLOOKUP(Cust_Ref,customerType,2,TRUE)</f>
        <v>44053</v>
      </c>
    </row>
    <row r="3808" spans="1:8" x14ac:dyDescent="0.25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  <c r="G3808" s="47" t="str">
        <f t="shared" si="59"/>
        <v>0</v>
      </c>
      <c r="H3808" s="53">
        <f>VLOOKUP(Cust_Ref,customerType,2,TRUE)</f>
        <v>44053</v>
      </c>
    </row>
    <row r="3809" spans="1:8" x14ac:dyDescent="0.25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  <c r="G3809" s="47" t="str">
        <f t="shared" si="59"/>
        <v>9741</v>
      </c>
      <c r="H3809" s="53">
        <f>VLOOKUP(Cust_Ref,customerType,2,TRUE)</f>
        <v>44089</v>
      </c>
    </row>
    <row r="3810" spans="1:8" x14ac:dyDescent="0.25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  <c r="G3810" s="47" t="str">
        <f t="shared" si="59"/>
        <v>425</v>
      </c>
      <c r="H3810" s="53">
        <f>VLOOKUP(Cust_Ref,customerType,2,TRUE)</f>
        <v>44089</v>
      </c>
    </row>
    <row r="3811" spans="1:8" x14ac:dyDescent="0.25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  <c r="G3811" s="47" t="str">
        <f t="shared" si="59"/>
        <v>0</v>
      </c>
      <c r="H3811" s="53">
        <f>VLOOKUP(Cust_Ref,customerType,2,TRUE)</f>
        <v>44089</v>
      </c>
    </row>
    <row r="3812" spans="1:8" x14ac:dyDescent="0.25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  <c r="G3812" s="47" t="str">
        <f t="shared" si="59"/>
        <v>375.1</v>
      </c>
      <c r="H3812" s="53">
        <f>VLOOKUP(Cust_Ref,customerType,2,TRUE)</f>
        <v>44048</v>
      </c>
    </row>
    <row r="3813" spans="1:8" x14ac:dyDescent="0.25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  <c r="G3813" s="47" t="str">
        <f t="shared" si="59"/>
        <v>0</v>
      </c>
      <c r="H3813" s="53">
        <f>VLOOKUP(Cust_Ref,customerType,2,TRUE)</f>
        <v>44048</v>
      </c>
    </row>
    <row r="3814" spans="1:8" x14ac:dyDescent="0.25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  <c r="G3814" s="47" t="str">
        <f t="shared" si="59"/>
        <v>0</v>
      </c>
      <c r="H3814" s="53">
        <f>VLOOKUP(Cust_Ref,customerType,2,TRUE)</f>
        <v>44048</v>
      </c>
    </row>
    <row r="3815" spans="1:8" x14ac:dyDescent="0.25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  <c r="G3815" s="47" t="str">
        <f t="shared" si="59"/>
        <v>5388.86</v>
      </c>
      <c r="H3815" s="53">
        <f>VLOOKUP(Cust_Ref,customerType,2,TRUE)</f>
        <v>44089</v>
      </c>
    </row>
    <row r="3816" spans="1:8" x14ac:dyDescent="0.25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  <c r="G3816" s="47" t="str">
        <f t="shared" si="59"/>
        <v>0</v>
      </c>
      <c r="H3816" s="53">
        <f>VLOOKUP(Cust_Ref,customerType,2,TRUE)</f>
        <v>44089</v>
      </c>
    </row>
    <row r="3817" spans="1:8" x14ac:dyDescent="0.25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  <c r="G3817" s="47" t="str">
        <f t="shared" si="59"/>
        <v>0</v>
      </c>
      <c r="H3817" s="53">
        <f>VLOOKUP(Cust_Ref,customerType,2,TRUE)</f>
        <v>44089</v>
      </c>
    </row>
    <row r="3818" spans="1:8" x14ac:dyDescent="0.25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  <c r="G3818" s="47" t="str">
        <f t="shared" si="59"/>
        <v>8297.35</v>
      </c>
      <c r="H3818" s="53">
        <f>VLOOKUP(Cust_Ref,customerType,2,TRUE)</f>
        <v>44096</v>
      </c>
    </row>
    <row r="3819" spans="1:8" x14ac:dyDescent="0.25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  <c r="G3819" s="47" t="str">
        <f t="shared" si="59"/>
        <v>715</v>
      </c>
      <c r="H3819" s="53">
        <f>VLOOKUP(Cust_Ref,customerType,2,TRUE)</f>
        <v>44096</v>
      </c>
    </row>
    <row r="3820" spans="1:8" x14ac:dyDescent="0.25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  <c r="G3820" s="47" t="str">
        <f t="shared" si="59"/>
        <v>0</v>
      </c>
      <c r="H3820" s="53">
        <f>VLOOKUP(Cust_Ref,customerType,2,TRUE)</f>
        <v>44096</v>
      </c>
    </row>
    <row r="3821" spans="1:8" x14ac:dyDescent="0.25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  <c r="G3821" s="47" t="str">
        <f t="shared" si="59"/>
        <v>1153</v>
      </c>
      <c r="H3821" s="53">
        <f>VLOOKUP(Cust_Ref,customerType,2,TRUE)</f>
        <v>44099</v>
      </c>
    </row>
    <row r="3822" spans="1:8" x14ac:dyDescent="0.25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  <c r="G3822" s="47" t="str">
        <f t="shared" si="59"/>
        <v>0</v>
      </c>
      <c r="H3822" s="53">
        <f>VLOOKUP(Cust_Ref,customerType,2,TRUE)</f>
        <v>44099</v>
      </c>
    </row>
    <row r="3823" spans="1:8" x14ac:dyDescent="0.25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  <c r="G3823" s="47" t="str">
        <f t="shared" si="59"/>
        <v>0</v>
      </c>
      <c r="H3823" s="53">
        <f>VLOOKUP(Cust_Ref,customerType,2,TRUE)</f>
        <v>44099</v>
      </c>
    </row>
    <row r="3824" spans="1:8" x14ac:dyDescent="0.25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  <c r="G3824" s="47" t="str">
        <f t="shared" si="59"/>
        <v>4750</v>
      </c>
      <c r="H3824" s="53">
        <f>VLOOKUP(Cust_Ref,customerType,2,TRUE)</f>
        <v>44063</v>
      </c>
    </row>
    <row r="3825" spans="1:8" x14ac:dyDescent="0.25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  <c r="G3825" s="47" t="str">
        <f t="shared" si="59"/>
        <v>1757</v>
      </c>
      <c r="H3825" s="53">
        <f>VLOOKUP(Cust_Ref,customerType,2,TRUE)</f>
        <v>44063</v>
      </c>
    </row>
    <row r="3826" spans="1:8" x14ac:dyDescent="0.25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  <c r="G3826" s="47" t="str">
        <f t="shared" si="59"/>
        <v>0</v>
      </c>
      <c r="H3826" s="53">
        <f>VLOOKUP(Cust_Ref,customerType,2,TRUE)</f>
        <v>44063</v>
      </c>
    </row>
    <row r="3827" spans="1:8" x14ac:dyDescent="0.25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  <c r="G3827" s="47" t="str">
        <f t="shared" si="59"/>
        <v>1302</v>
      </c>
      <c r="H3827" s="53">
        <f>VLOOKUP(Cust_Ref,customerType,2,TRUE)</f>
        <v>44063</v>
      </c>
    </row>
    <row r="3828" spans="1:8" x14ac:dyDescent="0.25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  <c r="G3828" s="47" t="str">
        <f t="shared" si="59"/>
        <v>0</v>
      </c>
      <c r="H3828" s="53">
        <f>VLOOKUP(Cust_Ref,customerType,2,TRUE)</f>
        <v>44063</v>
      </c>
    </row>
    <row r="3829" spans="1:8" x14ac:dyDescent="0.25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  <c r="G3829" s="47" t="str">
        <f t="shared" si="59"/>
        <v>0</v>
      </c>
      <c r="H3829" s="53">
        <f>VLOOKUP(Cust_Ref,customerType,2,TRUE)</f>
        <v>44063</v>
      </c>
    </row>
    <row r="3830" spans="1:8" x14ac:dyDescent="0.25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  <c r="G3830" s="47" t="str">
        <f t="shared" si="59"/>
        <v>2038.07</v>
      </c>
      <c r="H3830" s="53">
        <f>VLOOKUP(Cust_Ref,customerType,2,TRUE)</f>
        <v>44099</v>
      </c>
    </row>
    <row r="3831" spans="1:8" x14ac:dyDescent="0.25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  <c r="G3831" s="47" t="str">
        <f t="shared" si="59"/>
        <v>368</v>
      </c>
      <c r="H3831" s="53">
        <f>VLOOKUP(Cust_Ref,customerType,2,TRUE)</f>
        <v>44099</v>
      </c>
    </row>
    <row r="3832" spans="1:8" x14ac:dyDescent="0.25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  <c r="G3832" s="47" t="str">
        <f t="shared" si="59"/>
        <v>0</v>
      </c>
      <c r="H3832" s="53">
        <f>VLOOKUP(Cust_Ref,customerType,2,TRUE)</f>
        <v>44099</v>
      </c>
    </row>
    <row r="3833" spans="1:8" x14ac:dyDescent="0.25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  <c r="G3833" s="47" t="str">
        <f t="shared" si="59"/>
        <v>9956.75</v>
      </c>
      <c r="H3833" s="53">
        <f>VLOOKUP(Cust_Ref,customerType,2,TRUE)</f>
        <v>44099</v>
      </c>
    </row>
    <row r="3834" spans="1:8" x14ac:dyDescent="0.25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  <c r="G3834" s="47" t="str">
        <f t="shared" si="59"/>
        <v>1566</v>
      </c>
      <c r="H3834" s="53">
        <f>VLOOKUP(Cust_Ref,customerType,2,TRUE)</f>
        <v>44099</v>
      </c>
    </row>
    <row r="3835" spans="1:8" x14ac:dyDescent="0.25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  <c r="G3835" s="47" t="str">
        <f t="shared" si="59"/>
        <v>0</v>
      </c>
      <c r="H3835" s="53">
        <f>VLOOKUP(Cust_Ref,customerType,2,TRUE)</f>
        <v>44099</v>
      </c>
    </row>
    <row r="3836" spans="1:8" x14ac:dyDescent="0.25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  <c r="G3836" s="47" t="str">
        <f t="shared" si="59"/>
        <v>22807.5</v>
      </c>
      <c r="H3836" s="53">
        <f>VLOOKUP(Cust_Ref,customerType,2,TRUE)</f>
        <v>44099</v>
      </c>
    </row>
    <row r="3837" spans="1:8" x14ac:dyDescent="0.25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  <c r="G3837" s="47" t="str">
        <f t="shared" si="59"/>
        <v>0</v>
      </c>
      <c r="H3837" s="53">
        <f>VLOOKUP(Cust_Ref,customerType,2,TRUE)</f>
        <v>44099</v>
      </c>
    </row>
    <row r="3838" spans="1:8" x14ac:dyDescent="0.25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  <c r="G3838" s="47" t="str">
        <f t="shared" si="59"/>
        <v>0</v>
      </c>
      <c r="H3838" s="53">
        <f>VLOOKUP(Cust_Ref,customerType,2,TRUE)</f>
        <v>44099</v>
      </c>
    </row>
    <row r="3839" spans="1:8" x14ac:dyDescent="0.25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  <c r="G3839" s="47" t="str">
        <f t="shared" si="59"/>
        <v>3174</v>
      </c>
      <c r="H3839" s="53">
        <f>VLOOKUP(Cust_Ref,customerType,2,TRUE)</f>
        <v>44103</v>
      </c>
    </row>
    <row r="3840" spans="1:8" x14ac:dyDescent="0.25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  <c r="G3840" s="47" t="str">
        <f t="shared" si="59"/>
        <v>1845</v>
      </c>
      <c r="H3840" s="53">
        <f>VLOOKUP(Cust_Ref,customerType,2,TRUE)</f>
        <v>44103</v>
      </c>
    </row>
    <row r="3841" spans="1:8" x14ac:dyDescent="0.25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  <c r="G3841" s="47" t="str">
        <f t="shared" si="59"/>
        <v>0</v>
      </c>
      <c r="H3841" s="53">
        <f>VLOOKUP(Cust_Ref,customerType,2,TRUE)</f>
        <v>44103</v>
      </c>
    </row>
    <row r="3842" spans="1:8" x14ac:dyDescent="0.25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  <c r="G3842" s="47" t="str">
        <f t="shared" si="59"/>
        <v>4603</v>
      </c>
      <c r="H3842" s="53">
        <f>VLOOKUP(Cust_Ref,customerType,2,TRUE)</f>
        <v>44075</v>
      </c>
    </row>
    <row r="3843" spans="1:8" x14ac:dyDescent="0.25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  <c r="G3843" s="47" t="str">
        <f t="shared" ref="G3843:G3906" si="60">TRIM(VALUE(F3843))</f>
        <v>764</v>
      </c>
      <c r="H3843" s="53">
        <f>VLOOKUP(Cust_Ref,customerType,2,TRUE)</f>
        <v>44075</v>
      </c>
    </row>
    <row r="3844" spans="1:8" x14ac:dyDescent="0.25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  <c r="G3844" s="47" t="str">
        <f t="shared" si="60"/>
        <v>0</v>
      </c>
      <c r="H3844" s="53">
        <f>VLOOKUP(Cust_Ref,customerType,2,TRUE)</f>
        <v>44075</v>
      </c>
    </row>
    <row r="3845" spans="1:8" x14ac:dyDescent="0.25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  <c r="G3845" s="47" t="str">
        <f t="shared" si="60"/>
        <v>3797</v>
      </c>
      <c r="H3845" s="53">
        <f>VLOOKUP(Cust_Ref,customerType,2,TRUE)</f>
        <v>44068</v>
      </c>
    </row>
    <row r="3846" spans="1:8" x14ac:dyDescent="0.25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  <c r="G3846" s="47" t="str">
        <f t="shared" si="60"/>
        <v>1085</v>
      </c>
      <c r="H3846" s="53">
        <f>VLOOKUP(Cust_Ref,customerType,2,TRUE)</f>
        <v>44068</v>
      </c>
    </row>
    <row r="3847" spans="1:8" x14ac:dyDescent="0.25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  <c r="G3847" s="47" t="str">
        <f t="shared" si="60"/>
        <v>0</v>
      </c>
      <c r="H3847" s="53">
        <f>VLOOKUP(Cust_Ref,customerType,2,TRUE)</f>
        <v>44068</v>
      </c>
    </row>
    <row r="3848" spans="1:8" x14ac:dyDescent="0.25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  <c r="G3848" s="47" t="str">
        <f t="shared" si="60"/>
        <v>148.65</v>
      </c>
      <c r="H3848" s="53">
        <f>VLOOKUP(Cust_Ref,customerType,2,TRUE)</f>
        <v>44056</v>
      </c>
    </row>
    <row r="3849" spans="1:8" x14ac:dyDescent="0.25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  <c r="G3849" s="47" t="str">
        <f t="shared" si="60"/>
        <v>0</v>
      </c>
      <c r="H3849" s="53">
        <f>VLOOKUP(Cust_Ref,customerType,2,TRUE)</f>
        <v>44056</v>
      </c>
    </row>
    <row r="3850" spans="1:8" x14ac:dyDescent="0.25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  <c r="G3850" s="47" t="str">
        <f t="shared" si="60"/>
        <v>0</v>
      </c>
      <c r="H3850" s="53">
        <f>VLOOKUP(Cust_Ref,customerType,2,TRUE)</f>
        <v>44056</v>
      </c>
    </row>
    <row r="3851" spans="1:8" x14ac:dyDescent="0.25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  <c r="G3851" s="47" t="str">
        <f t="shared" si="60"/>
        <v>259.75</v>
      </c>
      <c r="H3851" s="53">
        <f>VLOOKUP(Cust_Ref,customerType,2,TRUE)</f>
        <v>44106</v>
      </c>
    </row>
    <row r="3852" spans="1:8" x14ac:dyDescent="0.25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  <c r="G3852" s="47" t="str">
        <f t="shared" si="60"/>
        <v>1767</v>
      </c>
      <c r="H3852" s="53">
        <f>VLOOKUP(Cust_Ref,customerType,2,TRUE)</f>
        <v>44106</v>
      </c>
    </row>
    <row r="3853" spans="1:8" x14ac:dyDescent="0.25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  <c r="G3853" s="47" t="str">
        <f t="shared" si="60"/>
        <v>0</v>
      </c>
      <c r="H3853" s="53">
        <f>VLOOKUP(Cust_Ref,customerType,2,TRUE)</f>
        <v>44106</v>
      </c>
    </row>
    <row r="3854" spans="1:8" x14ac:dyDescent="0.25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  <c r="G3854" s="47" t="str">
        <f t="shared" si="60"/>
        <v>3174</v>
      </c>
      <c r="H3854" s="53">
        <f>VLOOKUP(Cust_Ref,customerType,2,TRUE)</f>
        <v>44061</v>
      </c>
    </row>
    <row r="3855" spans="1:8" x14ac:dyDescent="0.25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  <c r="G3855" s="47" t="str">
        <f t="shared" si="60"/>
        <v>506</v>
      </c>
      <c r="H3855" s="53">
        <f>VLOOKUP(Cust_Ref,customerType,2,TRUE)</f>
        <v>44061</v>
      </c>
    </row>
    <row r="3856" spans="1:8" x14ac:dyDescent="0.25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  <c r="G3856" s="47" t="str">
        <f t="shared" si="60"/>
        <v>0</v>
      </c>
      <c r="H3856" s="53">
        <f>VLOOKUP(Cust_Ref,customerType,2,TRUE)</f>
        <v>44061</v>
      </c>
    </row>
    <row r="3857" spans="1:8" x14ac:dyDescent="0.25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  <c r="G3857" s="47" t="str">
        <f t="shared" si="60"/>
        <v>787</v>
      </c>
      <c r="H3857" s="53">
        <f>VLOOKUP(Cust_Ref,customerType,2,TRUE)</f>
        <v>44063</v>
      </c>
    </row>
    <row r="3858" spans="1:8" x14ac:dyDescent="0.25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  <c r="G3858" s="47" t="str">
        <f t="shared" si="60"/>
        <v>0</v>
      </c>
      <c r="H3858" s="53">
        <f>VLOOKUP(Cust_Ref,customerType,2,TRUE)</f>
        <v>44063</v>
      </c>
    </row>
    <row r="3859" spans="1:8" x14ac:dyDescent="0.25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  <c r="G3859" s="47" t="str">
        <f t="shared" si="60"/>
        <v>0</v>
      </c>
      <c r="H3859" s="53">
        <f>VLOOKUP(Cust_Ref,customerType,2,TRUE)</f>
        <v>44063</v>
      </c>
    </row>
    <row r="3860" spans="1:8" x14ac:dyDescent="0.25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  <c r="G3860" s="47" t="str">
        <f t="shared" si="60"/>
        <v>420.4</v>
      </c>
      <c r="H3860" s="53">
        <f>VLOOKUP(Cust_Ref,customerType,2,TRUE)</f>
        <v>44106</v>
      </c>
    </row>
    <row r="3861" spans="1:8" x14ac:dyDescent="0.25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  <c r="G3861" s="47" t="str">
        <f t="shared" si="60"/>
        <v>0</v>
      </c>
      <c r="H3861" s="53">
        <f>VLOOKUP(Cust_Ref,customerType,2,TRUE)</f>
        <v>44106</v>
      </c>
    </row>
    <row r="3862" spans="1:8" x14ac:dyDescent="0.25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  <c r="G3862" s="47" t="str">
        <f t="shared" si="60"/>
        <v>0</v>
      </c>
      <c r="H3862" s="53">
        <f>VLOOKUP(Cust_Ref,customerType,2,TRUE)</f>
        <v>44106</v>
      </c>
    </row>
    <row r="3863" spans="1:8" x14ac:dyDescent="0.25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  <c r="G3863" s="47" t="str">
        <f t="shared" si="60"/>
        <v>5039</v>
      </c>
      <c r="H3863" s="53">
        <f>VLOOKUP(Cust_Ref,customerType,2,TRUE)</f>
        <v>44106</v>
      </c>
    </row>
    <row r="3864" spans="1:8" x14ac:dyDescent="0.25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  <c r="G3864" s="47" t="str">
        <f t="shared" si="60"/>
        <v>0</v>
      </c>
      <c r="H3864" s="53">
        <f>VLOOKUP(Cust_Ref,customerType,2,TRUE)</f>
        <v>44106</v>
      </c>
    </row>
    <row r="3865" spans="1:8" x14ac:dyDescent="0.25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  <c r="G3865" s="47" t="str">
        <f t="shared" si="60"/>
        <v>0</v>
      </c>
      <c r="H3865" s="53">
        <f>VLOOKUP(Cust_Ref,customerType,2,TRUE)</f>
        <v>44106</v>
      </c>
    </row>
    <row r="3866" spans="1:8" x14ac:dyDescent="0.25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  <c r="G3866" s="47" t="str">
        <f t="shared" si="60"/>
        <v>3039</v>
      </c>
      <c r="H3866" s="53">
        <f>VLOOKUP(Cust_Ref,customerType,2,TRUE)</f>
        <v>44063</v>
      </c>
    </row>
    <row r="3867" spans="1:8" x14ac:dyDescent="0.25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  <c r="G3867" s="47" t="str">
        <f t="shared" si="60"/>
        <v>2470</v>
      </c>
      <c r="H3867" s="53">
        <f>VLOOKUP(Cust_Ref,customerType,2,TRUE)</f>
        <v>44063</v>
      </c>
    </row>
    <row r="3868" spans="1:8" x14ac:dyDescent="0.25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  <c r="G3868" s="47" t="str">
        <f t="shared" si="60"/>
        <v>0</v>
      </c>
      <c r="H3868" s="53">
        <f>VLOOKUP(Cust_Ref,customerType,2,TRUE)</f>
        <v>44063</v>
      </c>
    </row>
    <row r="3869" spans="1:8" x14ac:dyDescent="0.25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  <c r="G3869" s="47" t="str">
        <f t="shared" si="60"/>
        <v>3015.3</v>
      </c>
      <c r="H3869" s="53">
        <f>VLOOKUP(Cust_Ref,customerType,2,TRUE)</f>
        <v>44103</v>
      </c>
    </row>
    <row r="3870" spans="1:8" x14ac:dyDescent="0.25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  <c r="G3870" s="47" t="str">
        <f t="shared" si="60"/>
        <v>573</v>
      </c>
      <c r="H3870" s="53">
        <f>VLOOKUP(Cust_Ref,customerType,2,TRUE)</f>
        <v>44103</v>
      </c>
    </row>
    <row r="3871" spans="1:8" x14ac:dyDescent="0.25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  <c r="G3871" s="47" t="str">
        <f t="shared" si="60"/>
        <v>0</v>
      </c>
      <c r="H3871" s="53">
        <f>VLOOKUP(Cust_Ref,customerType,2,TRUE)</f>
        <v>44103</v>
      </c>
    </row>
    <row r="3872" spans="1:8" x14ac:dyDescent="0.25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  <c r="G3872" s="47" t="str">
        <f t="shared" si="60"/>
        <v>1688.07</v>
      </c>
      <c r="H3872" s="53">
        <f>VLOOKUP(Cust_Ref,customerType,2,TRUE)</f>
        <v>44071</v>
      </c>
    </row>
    <row r="3873" spans="1:8" x14ac:dyDescent="0.25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  <c r="G3873" s="47" t="str">
        <f t="shared" si="60"/>
        <v>0</v>
      </c>
      <c r="H3873" s="53">
        <f>VLOOKUP(Cust_Ref,customerType,2,TRUE)</f>
        <v>44071</v>
      </c>
    </row>
    <row r="3874" spans="1:8" x14ac:dyDescent="0.25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  <c r="G3874" s="47" t="str">
        <f t="shared" si="60"/>
        <v>0</v>
      </c>
      <c r="H3874" s="53">
        <f>VLOOKUP(Cust_Ref,customerType,2,TRUE)</f>
        <v>44071</v>
      </c>
    </row>
    <row r="3875" spans="1:8" x14ac:dyDescent="0.25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  <c r="G3875" s="47" t="str">
        <f t="shared" si="60"/>
        <v>279.05</v>
      </c>
      <c r="H3875" s="53">
        <f>VLOOKUP(Cust_Ref,customerType,2,TRUE)</f>
        <v>44056</v>
      </c>
    </row>
    <row r="3876" spans="1:8" x14ac:dyDescent="0.25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  <c r="G3876" s="47" t="str">
        <f t="shared" si="60"/>
        <v>0</v>
      </c>
      <c r="H3876" s="53">
        <f>VLOOKUP(Cust_Ref,customerType,2,TRUE)</f>
        <v>44056</v>
      </c>
    </row>
    <row r="3877" spans="1:8" x14ac:dyDescent="0.25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  <c r="G3877" s="47" t="str">
        <f t="shared" si="60"/>
        <v>0</v>
      </c>
      <c r="H3877" s="53">
        <f>VLOOKUP(Cust_Ref,customerType,2,TRUE)</f>
        <v>44056</v>
      </c>
    </row>
    <row r="3878" spans="1:8" x14ac:dyDescent="0.25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  <c r="G3878" s="47" t="str">
        <f t="shared" si="60"/>
        <v>445.06</v>
      </c>
      <c r="H3878" s="53">
        <f>VLOOKUP(Cust_Ref,customerType,2,TRUE)</f>
        <v>44092</v>
      </c>
    </row>
    <row r="3879" spans="1:8" x14ac:dyDescent="0.25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  <c r="G3879" s="47" t="str">
        <f t="shared" si="60"/>
        <v>0</v>
      </c>
      <c r="H3879" s="53">
        <f>VLOOKUP(Cust_Ref,customerType,2,TRUE)</f>
        <v>44092</v>
      </c>
    </row>
    <row r="3880" spans="1:8" x14ac:dyDescent="0.25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  <c r="G3880" s="47" t="str">
        <f t="shared" si="60"/>
        <v>0</v>
      </c>
      <c r="H3880" s="53">
        <f>VLOOKUP(Cust_Ref,customerType,2,TRUE)</f>
        <v>44092</v>
      </c>
    </row>
    <row r="3881" spans="1:8" x14ac:dyDescent="0.25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  <c r="G3881" s="47" t="str">
        <f t="shared" si="60"/>
        <v>6227.75</v>
      </c>
      <c r="H3881" s="53">
        <f>VLOOKUP(Cust_Ref,customerType,2,TRUE)</f>
        <v>44063</v>
      </c>
    </row>
    <row r="3882" spans="1:8" x14ac:dyDescent="0.25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  <c r="G3882" s="47" t="str">
        <f t="shared" si="60"/>
        <v>0</v>
      </c>
      <c r="H3882" s="53">
        <f>VLOOKUP(Cust_Ref,customerType,2,TRUE)</f>
        <v>44063</v>
      </c>
    </row>
    <row r="3883" spans="1:8" x14ac:dyDescent="0.25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  <c r="G3883" s="47" t="str">
        <f t="shared" si="60"/>
        <v>0</v>
      </c>
      <c r="H3883" s="53">
        <f>VLOOKUP(Cust_Ref,customerType,2,TRUE)</f>
        <v>44063</v>
      </c>
    </row>
    <row r="3884" spans="1:8" x14ac:dyDescent="0.25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  <c r="G3884" s="47" t="str">
        <f t="shared" si="60"/>
        <v>469.7</v>
      </c>
      <c r="H3884" s="53">
        <f>VLOOKUP(Cust_Ref,customerType,2,TRUE)</f>
        <v>44092</v>
      </c>
    </row>
    <row r="3885" spans="1:8" x14ac:dyDescent="0.25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  <c r="G3885" s="47" t="str">
        <f t="shared" si="60"/>
        <v>0</v>
      </c>
      <c r="H3885" s="53">
        <f>VLOOKUP(Cust_Ref,customerType,2,TRUE)</f>
        <v>44092</v>
      </c>
    </row>
    <row r="3886" spans="1:8" x14ac:dyDescent="0.25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  <c r="G3886" s="47" t="str">
        <f t="shared" si="60"/>
        <v>0</v>
      </c>
      <c r="H3886" s="53">
        <f>VLOOKUP(Cust_Ref,customerType,2,TRUE)</f>
        <v>44092</v>
      </c>
    </row>
    <row r="3887" spans="1:8" x14ac:dyDescent="0.25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  <c r="G3887" s="47" t="str">
        <f t="shared" si="60"/>
        <v>3164</v>
      </c>
      <c r="H3887" s="53">
        <f>VLOOKUP(Cust_Ref,customerType,2,TRUE)</f>
        <v>44061</v>
      </c>
    </row>
    <row r="3888" spans="1:8" x14ac:dyDescent="0.25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  <c r="G3888" s="47" t="str">
        <f t="shared" si="60"/>
        <v>2518</v>
      </c>
      <c r="H3888" s="53">
        <f>VLOOKUP(Cust_Ref,customerType,2,TRUE)</f>
        <v>44061</v>
      </c>
    </row>
    <row r="3889" spans="1:8" x14ac:dyDescent="0.25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  <c r="G3889" s="47" t="str">
        <f t="shared" si="60"/>
        <v>0</v>
      </c>
      <c r="H3889" s="53">
        <f>VLOOKUP(Cust_Ref,customerType,2,TRUE)</f>
        <v>44061</v>
      </c>
    </row>
    <row r="3890" spans="1:8" x14ac:dyDescent="0.25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  <c r="G3890" s="47" t="str">
        <f t="shared" si="60"/>
        <v>274.4</v>
      </c>
      <c r="H3890" s="53">
        <f>VLOOKUP(Cust_Ref,customerType,2,TRUE)</f>
        <v>44092</v>
      </c>
    </row>
    <row r="3891" spans="1:8" x14ac:dyDescent="0.25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  <c r="G3891" s="47" t="str">
        <f t="shared" si="60"/>
        <v>0</v>
      </c>
      <c r="H3891" s="53">
        <f>VLOOKUP(Cust_Ref,customerType,2,TRUE)</f>
        <v>44092</v>
      </c>
    </row>
    <row r="3892" spans="1:8" x14ac:dyDescent="0.25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  <c r="G3892" s="47" t="str">
        <f t="shared" si="60"/>
        <v>0</v>
      </c>
      <c r="H3892" s="53">
        <f>VLOOKUP(Cust_Ref,customerType,2,TRUE)</f>
        <v>44092</v>
      </c>
    </row>
    <row r="3893" spans="1:8" x14ac:dyDescent="0.25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  <c r="G3893" s="47" t="str">
        <f t="shared" si="60"/>
        <v>200</v>
      </c>
      <c r="H3893" s="53">
        <f>VLOOKUP(Cust_Ref,customerType,2,TRUE)</f>
        <v>44092</v>
      </c>
    </row>
    <row r="3894" spans="1:8" x14ac:dyDescent="0.25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  <c r="G3894" s="47" t="str">
        <f t="shared" si="60"/>
        <v>0</v>
      </c>
      <c r="H3894" s="53">
        <f>VLOOKUP(Cust_Ref,customerType,2,TRUE)</f>
        <v>44092</v>
      </c>
    </row>
    <row r="3895" spans="1:8" x14ac:dyDescent="0.25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  <c r="G3895" s="47" t="str">
        <f t="shared" si="60"/>
        <v>0</v>
      </c>
      <c r="H3895" s="53">
        <f>VLOOKUP(Cust_Ref,customerType,2,TRUE)</f>
        <v>44092</v>
      </c>
    </row>
    <row r="3896" spans="1:8" x14ac:dyDescent="0.25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  <c r="G3896" s="47" t="str">
        <f t="shared" si="60"/>
        <v>2468.8</v>
      </c>
      <c r="H3896" s="53">
        <f>VLOOKUP(Cust_Ref,customerType,2,TRUE)</f>
        <v>44092</v>
      </c>
    </row>
    <row r="3897" spans="1:8" x14ac:dyDescent="0.25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  <c r="G3897" s="47" t="str">
        <f t="shared" si="60"/>
        <v>1401</v>
      </c>
      <c r="H3897" s="53">
        <f>VLOOKUP(Cust_Ref,customerType,2,TRUE)</f>
        <v>44092</v>
      </c>
    </row>
    <row r="3898" spans="1:8" x14ac:dyDescent="0.25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  <c r="G3898" s="47" t="str">
        <f t="shared" si="60"/>
        <v>0</v>
      </c>
      <c r="H3898" s="53">
        <f>VLOOKUP(Cust_Ref,customerType,2,TRUE)</f>
        <v>44092</v>
      </c>
    </row>
    <row r="3899" spans="1:8" x14ac:dyDescent="0.25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  <c r="G3899" s="47" t="str">
        <f t="shared" si="60"/>
        <v>477.96</v>
      </c>
      <c r="H3899" s="53">
        <f>VLOOKUP(Cust_Ref,customerType,2,TRUE)</f>
        <v>44092</v>
      </c>
    </row>
    <row r="3900" spans="1:8" x14ac:dyDescent="0.25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  <c r="G3900" s="47" t="str">
        <f t="shared" si="60"/>
        <v>0</v>
      </c>
      <c r="H3900" s="53">
        <f>VLOOKUP(Cust_Ref,customerType,2,TRUE)</f>
        <v>44092</v>
      </c>
    </row>
    <row r="3901" spans="1:8" x14ac:dyDescent="0.25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  <c r="G3901" s="47" t="str">
        <f t="shared" si="60"/>
        <v>0</v>
      </c>
      <c r="H3901" s="53">
        <f>VLOOKUP(Cust_Ref,customerType,2,TRUE)</f>
        <v>44092</v>
      </c>
    </row>
    <row r="3902" spans="1:8" x14ac:dyDescent="0.25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  <c r="G3902" s="47" t="str">
        <f t="shared" si="60"/>
        <v>268.35</v>
      </c>
      <c r="H3902" s="53">
        <f>VLOOKUP(Cust_Ref,customerType,2,TRUE)</f>
        <v>44082</v>
      </c>
    </row>
    <row r="3903" spans="1:8" x14ac:dyDescent="0.25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  <c r="G3903" s="47" t="str">
        <f t="shared" si="60"/>
        <v>0</v>
      </c>
      <c r="H3903" s="53">
        <f>VLOOKUP(Cust_Ref,customerType,2,TRUE)</f>
        <v>44082</v>
      </c>
    </row>
    <row r="3904" spans="1:8" x14ac:dyDescent="0.25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  <c r="G3904" s="47" t="str">
        <f t="shared" si="60"/>
        <v>0</v>
      </c>
      <c r="H3904" s="53">
        <f>VLOOKUP(Cust_Ref,customerType,2,TRUE)</f>
        <v>44082</v>
      </c>
    </row>
    <row r="3905" spans="1:8" x14ac:dyDescent="0.25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  <c r="G3905" s="47" t="str">
        <f t="shared" si="60"/>
        <v>2261.48</v>
      </c>
      <c r="H3905" s="53">
        <f>VLOOKUP(Cust_Ref,customerType,2,TRUE)</f>
        <v>44103</v>
      </c>
    </row>
    <row r="3906" spans="1:8" x14ac:dyDescent="0.25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  <c r="G3906" s="47" t="str">
        <f t="shared" si="60"/>
        <v>1619</v>
      </c>
      <c r="H3906" s="53">
        <f>VLOOKUP(Cust_Ref,customerType,2,TRUE)</f>
        <v>44103</v>
      </c>
    </row>
    <row r="3907" spans="1:8" x14ac:dyDescent="0.25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  <c r="G3907" s="47" t="str">
        <f t="shared" ref="G3907:G3970" si="61">TRIM(VALUE(F3907))</f>
        <v>0</v>
      </c>
      <c r="H3907" s="53">
        <f>VLOOKUP(Cust_Ref,customerType,2,TRUE)</f>
        <v>44103</v>
      </c>
    </row>
    <row r="3908" spans="1:8" x14ac:dyDescent="0.25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  <c r="G3908" s="47" t="str">
        <f t="shared" si="61"/>
        <v>1841.52</v>
      </c>
      <c r="H3908" s="53">
        <f>VLOOKUP(Cust_Ref,customerType,2,TRUE)</f>
        <v>44061</v>
      </c>
    </row>
    <row r="3909" spans="1:8" x14ac:dyDescent="0.25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  <c r="G3909" s="47" t="str">
        <f t="shared" si="61"/>
        <v>2736</v>
      </c>
      <c r="H3909" s="53">
        <f>VLOOKUP(Cust_Ref,customerType,2,TRUE)</f>
        <v>44061</v>
      </c>
    </row>
    <row r="3910" spans="1:8" x14ac:dyDescent="0.25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  <c r="G3910" s="47" t="str">
        <f t="shared" si="61"/>
        <v>0</v>
      </c>
      <c r="H3910" s="53">
        <f>VLOOKUP(Cust_Ref,customerType,2,TRUE)</f>
        <v>44061</v>
      </c>
    </row>
    <row r="3911" spans="1:8" x14ac:dyDescent="0.25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  <c r="G3911" s="47" t="str">
        <f t="shared" si="61"/>
        <v>3747.7</v>
      </c>
      <c r="H3911" s="53">
        <f>VLOOKUP(Cust_Ref,customerType,2,TRUE)</f>
        <v>44061</v>
      </c>
    </row>
    <row r="3912" spans="1:8" x14ac:dyDescent="0.25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  <c r="G3912" s="47" t="str">
        <f t="shared" si="61"/>
        <v>571</v>
      </c>
      <c r="H3912" s="53">
        <f>VLOOKUP(Cust_Ref,customerType,2,TRUE)</f>
        <v>44061</v>
      </c>
    </row>
    <row r="3913" spans="1:8" x14ac:dyDescent="0.25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  <c r="G3913" s="47" t="str">
        <f t="shared" si="61"/>
        <v>0</v>
      </c>
      <c r="H3913" s="53">
        <f>VLOOKUP(Cust_Ref,customerType,2,TRUE)</f>
        <v>44061</v>
      </c>
    </row>
    <row r="3914" spans="1:8" x14ac:dyDescent="0.25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  <c r="G3914" s="47" t="str">
        <f t="shared" si="61"/>
        <v>3726.75</v>
      </c>
      <c r="H3914" s="53">
        <f>VLOOKUP(Cust_Ref,customerType,2,TRUE)</f>
        <v>44061</v>
      </c>
    </row>
    <row r="3915" spans="1:8" x14ac:dyDescent="0.25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  <c r="G3915" s="47" t="str">
        <f t="shared" si="61"/>
        <v>1425</v>
      </c>
      <c r="H3915" s="53">
        <f>VLOOKUP(Cust_Ref,customerType,2,TRUE)</f>
        <v>44061</v>
      </c>
    </row>
    <row r="3916" spans="1:8" x14ac:dyDescent="0.25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  <c r="G3916" s="47" t="str">
        <f t="shared" si="61"/>
        <v>0</v>
      </c>
      <c r="H3916" s="53">
        <f>VLOOKUP(Cust_Ref,customerType,2,TRUE)</f>
        <v>44061</v>
      </c>
    </row>
    <row r="3917" spans="1:8" x14ac:dyDescent="0.25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  <c r="G3917" s="47" t="str">
        <f t="shared" si="61"/>
        <v>7172.31</v>
      </c>
      <c r="H3917" s="53">
        <f>VLOOKUP(Cust_Ref,customerType,2,TRUE)</f>
        <v>44090</v>
      </c>
    </row>
    <row r="3918" spans="1:8" x14ac:dyDescent="0.25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  <c r="G3918" s="47" t="str">
        <f t="shared" si="61"/>
        <v>1287</v>
      </c>
      <c r="H3918" s="53">
        <f>VLOOKUP(Cust_Ref,customerType,2,TRUE)</f>
        <v>44090</v>
      </c>
    </row>
    <row r="3919" spans="1:8" x14ac:dyDescent="0.25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  <c r="G3919" s="47" t="str">
        <f t="shared" si="61"/>
        <v>0</v>
      </c>
      <c r="H3919" s="53">
        <f>VLOOKUP(Cust_Ref,customerType,2,TRUE)</f>
        <v>44090</v>
      </c>
    </row>
    <row r="3920" spans="1:8" x14ac:dyDescent="0.25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  <c r="G3920" s="47" t="str">
        <f t="shared" si="61"/>
        <v>643.86</v>
      </c>
      <c r="H3920" s="53">
        <f>VLOOKUP(Cust_Ref,customerType,2,TRUE)</f>
        <v>44075</v>
      </c>
    </row>
    <row r="3921" spans="1:8" x14ac:dyDescent="0.25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  <c r="G3921" s="47" t="str">
        <f t="shared" si="61"/>
        <v>0</v>
      </c>
      <c r="H3921" s="53">
        <f>VLOOKUP(Cust_Ref,customerType,2,TRUE)</f>
        <v>44075</v>
      </c>
    </row>
    <row r="3922" spans="1:8" x14ac:dyDescent="0.25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  <c r="G3922" s="47" t="str">
        <f t="shared" si="61"/>
        <v>0</v>
      </c>
      <c r="H3922" s="53">
        <f>VLOOKUP(Cust_Ref,customerType,2,TRUE)</f>
        <v>44075</v>
      </c>
    </row>
    <row r="3923" spans="1:8" x14ac:dyDescent="0.25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  <c r="G3923" s="47" t="str">
        <f t="shared" si="61"/>
        <v>887.2</v>
      </c>
      <c r="H3923" s="53">
        <f>VLOOKUP(Cust_Ref,customerType,2,TRUE)</f>
        <v>44047</v>
      </c>
    </row>
    <row r="3924" spans="1:8" x14ac:dyDescent="0.25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  <c r="G3924" s="47" t="str">
        <f t="shared" si="61"/>
        <v>0</v>
      </c>
      <c r="H3924" s="53">
        <f>VLOOKUP(Cust_Ref,customerType,2,TRUE)</f>
        <v>44047</v>
      </c>
    </row>
    <row r="3925" spans="1:8" x14ac:dyDescent="0.25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  <c r="G3925" s="47" t="str">
        <f t="shared" si="61"/>
        <v>0</v>
      </c>
      <c r="H3925" s="53">
        <f>VLOOKUP(Cust_Ref,customerType,2,TRUE)</f>
        <v>44047</v>
      </c>
    </row>
    <row r="3926" spans="1:8" x14ac:dyDescent="0.25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  <c r="G3926" s="47" t="str">
        <f t="shared" si="61"/>
        <v>7204</v>
      </c>
      <c r="H3926" s="53">
        <f>VLOOKUP(Cust_Ref,customerType,2,TRUE)</f>
        <v>44063</v>
      </c>
    </row>
    <row r="3927" spans="1:8" x14ac:dyDescent="0.25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  <c r="G3927" s="47" t="str">
        <f t="shared" si="61"/>
        <v>778</v>
      </c>
      <c r="H3927" s="53">
        <f>VLOOKUP(Cust_Ref,customerType,2,TRUE)</f>
        <v>44063</v>
      </c>
    </row>
    <row r="3928" spans="1:8" x14ac:dyDescent="0.25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  <c r="G3928" s="47" t="str">
        <f t="shared" si="61"/>
        <v>0</v>
      </c>
      <c r="H3928" s="53">
        <f>VLOOKUP(Cust_Ref,customerType,2,TRUE)</f>
        <v>44063</v>
      </c>
    </row>
    <row r="3929" spans="1:8" x14ac:dyDescent="0.25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  <c r="G3929" s="47" t="str">
        <f t="shared" si="61"/>
        <v>46699.68</v>
      </c>
      <c r="H3929" s="53">
        <f>VLOOKUP(Cust_Ref,customerType,2,TRUE)</f>
        <v>44047</v>
      </c>
    </row>
    <row r="3930" spans="1:8" x14ac:dyDescent="0.25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  <c r="G3930" s="47" t="str">
        <f t="shared" si="61"/>
        <v>0</v>
      </c>
      <c r="H3930" s="53">
        <f>VLOOKUP(Cust_Ref,customerType,2,TRUE)</f>
        <v>44047</v>
      </c>
    </row>
    <row r="3931" spans="1:8" x14ac:dyDescent="0.25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  <c r="G3931" s="47" t="str">
        <f t="shared" si="61"/>
        <v>0</v>
      </c>
      <c r="H3931" s="53">
        <f>VLOOKUP(Cust_Ref,customerType,2,TRUE)</f>
        <v>44047</v>
      </c>
    </row>
    <row r="3932" spans="1:8" x14ac:dyDescent="0.25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  <c r="G3932" s="47" t="str">
        <f t="shared" si="61"/>
        <v>2355.75</v>
      </c>
      <c r="H3932" s="53">
        <f>VLOOKUP(Cust_Ref,customerType,2,TRUE)</f>
        <v>44049</v>
      </c>
    </row>
    <row r="3933" spans="1:8" x14ac:dyDescent="0.25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  <c r="G3933" s="47" t="str">
        <f t="shared" si="61"/>
        <v>1122</v>
      </c>
      <c r="H3933" s="53">
        <f>VLOOKUP(Cust_Ref,customerType,2,TRUE)</f>
        <v>44049</v>
      </c>
    </row>
    <row r="3934" spans="1:8" x14ac:dyDescent="0.25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  <c r="G3934" s="47" t="str">
        <f t="shared" si="61"/>
        <v>0</v>
      </c>
      <c r="H3934" s="53">
        <f>VLOOKUP(Cust_Ref,customerType,2,TRUE)</f>
        <v>44049</v>
      </c>
    </row>
    <row r="3935" spans="1:8" x14ac:dyDescent="0.25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  <c r="G3935" s="47" t="str">
        <f t="shared" si="61"/>
        <v>37651.41</v>
      </c>
      <c r="H3935" s="53">
        <f>VLOOKUP(Cust_Ref,customerType,2,TRUE)</f>
        <v>44089</v>
      </c>
    </row>
    <row r="3936" spans="1:8" x14ac:dyDescent="0.25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  <c r="G3936" s="47" t="str">
        <f t="shared" si="61"/>
        <v>0</v>
      </c>
      <c r="H3936" s="53">
        <f>VLOOKUP(Cust_Ref,customerType,2,TRUE)</f>
        <v>44089</v>
      </c>
    </row>
    <row r="3937" spans="1:8" x14ac:dyDescent="0.25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  <c r="G3937" s="47" t="str">
        <f t="shared" si="61"/>
        <v>0</v>
      </c>
      <c r="H3937" s="53">
        <f>VLOOKUP(Cust_Ref,customerType,2,TRUE)</f>
        <v>44089</v>
      </c>
    </row>
    <row r="3938" spans="1:8" x14ac:dyDescent="0.25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  <c r="G3938" s="47" t="str">
        <f t="shared" si="61"/>
        <v>231.99</v>
      </c>
      <c r="H3938" s="53">
        <f>VLOOKUP(Cust_Ref,customerType,2,TRUE)</f>
        <v>44064</v>
      </c>
    </row>
    <row r="3939" spans="1:8" x14ac:dyDescent="0.25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  <c r="G3939" s="47" t="str">
        <f t="shared" si="61"/>
        <v>0</v>
      </c>
      <c r="H3939" s="53">
        <f>VLOOKUP(Cust_Ref,customerType,2,TRUE)</f>
        <v>44064</v>
      </c>
    </row>
    <row r="3940" spans="1:8" x14ac:dyDescent="0.25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  <c r="G3940" s="47" t="str">
        <f t="shared" si="61"/>
        <v>0</v>
      </c>
      <c r="H3940" s="53">
        <f>VLOOKUP(Cust_Ref,customerType,2,TRUE)</f>
        <v>44064</v>
      </c>
    </row>
    <row r="3941" spans="1:8" x14ac:dyDescent="0.25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  <c r="G3941" s="47" t="str">
        <f t="shared" si="61"/>
        <v>323.38</v>
      </c>
      <c r="H3941" s="53">
        <f>VLOOKUP(Cust_Ref,customerType,2,TRUE)</f>
        <v>44103</v>
      </c>
    </row>
    <row r="3942" spans="1:8" x14ac:dyDescent="0.25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  <c r="G3942" s="47" t="str">
        <f t="shared" si="61"/>
        <v>520</v>
      </c>
      <c r="H3942" s="53">
        <f>VLOOKUP(Cust_Ref,customerType,2,TRUE)</f>
        <v>44103</v>
      </c>
    </row>
    <row r="3943" spans="1:8" x14ac:dyDescent="0.25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  <c r="G3943" s="47" t="str">
        <f t="shared" si="61"/>
        <v>0</v>
      </c>
      <c r="H3943" s="53">
        <f>VLOOKUP(Cust_Ref,customerType,2,TRUE)</f>
        <v>44103</v>
      </c>
    </row>
    <row r="3944" spans="1:8" x14ac:dyDescent="0.25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  <c r="G3944" s="47" t="str">
        <f t="shared" si="61"/>
        <v>4077</v>
      </c>
      <c r="H3944" s="53">
        <f>VLOOKUP(Cust_Ref,customerType,2,TRUE)</f>
        <v>44055</v>
      </c>
    </row>
    <row r="3945" spans="1:8" x14ac:dyDescent="0.25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  <c r="G3945" s="47" t="str">
        <f t="shared" si="61"/>
        <v>0</v>
      </c>
      <c r="H3945" s="53">
        <f>VLOOKUP(Cust_Ref,customerType,2,TRUE)</f>
        <v>44055</v>
      </c>
    </row>
    <row r="3946" spans="1:8" x14ac:dyDescent="0.25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  <c r="G3946" s="47" t="str">
        <f t="shared" si="61"/>
        <v>0</v>
      </c>
      <c r="H3946" s="53">
        <f>VLOOKUP(Cust_Ref,customerType,2,TRUE)</f>
        <v>44055</v>
      </c>
    </row>
    <row r="3947" spans="1:8" x14ac:dyDescent="0.25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  <c r="G3947" s="47" t="str">
        <f t="shared" si="61"/>
        <v>804.2</v>
      </c>
      <c r="H3947" s="53">
        <f>VLOOKUP(Cust_Ref,customerType,2,TRUE)</f>
        <v>44071</v>
      </c>
    </row>
    <row r="3948" spans="1:8" x14ac:dyDescent="0.25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  <c r="G3948" s="47" t="str">
        <f t="shared" si="61"/>
        <v>0</v>
      </c>
      <c r="H3948" s="53">
        <f>VLOOKUP(Cust_Ref,customerType,2,TRUE)</f>
        <v>44071</v>
      </c>
    </row>
    <row r="3949" spans="1:8" x14ac:dyDescent="0.25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  <c r="G3949" s="47" t="str">
        <f t="shared" si="61"/>
        <v>0</v>
      </c>
      <c r="H3949" s="53">
        <f>VLOOKUP(Cust_Ref,customerType,2,TRUE)</f>
        <v>44071</v>
      </c>
    </row>
    <row r="3950" spans="1:8" x14ac:dyDescent="0.25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  <c r="G3950" s="47" t="str">
        <f t="shared" si="61"/>
        <v>5039</v>
      </c>
      <c r="H3950" s="53">
        <f>VLOOKUP(Cust_Ref,customerType,2,TRUE)</f>
        <v>44046</v>
      </c>
    </row>
    <row r="3951" spans="1:8" x14ac:dyDescent="0.25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  <c r="G3951" s="47" t="str">
        <f t="shared" si="61"/>
        <v>1056</v>
      </c>
      <c r="H3951" s="53">
        <f>VLOOKUP(Cust_Ref,customerType,2,TRUE)</f>
        <v>44046</v>
      </c>
    </row>
    <row r="3952" spans="1:8" x14ac:dyDescent="0.25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  <c r="G3952" s="47" t="str">
        <f t="shared" si="61"/>
        <v>0</v>
      </c>
      <c r="H3952" s="53">
        <f>VLOOKUP(Cust_Ref,customerType,2,TRUE)</f>
        <v>44046</v>
      </c>
    </row>
    <row r="3953" spans="1:8" x14ac:dyDescent="0.25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  <c r="G3953" s="47" t="str">
        <f t="shared" si="61"/>
        <v>4263</v>
      </c>
      <c r="H3953" s="53">
        <f>VLOOKUP(Cust_Ref,customerType,2,TRUE)</f>
        <v>44060</v>
      </c>
    </row>
    <row r="3954" spans="1:8" x14ac:dyDescent="0.25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  <c r="G3954" s="47" t="str">
        <f t="shared" si="61"/>
        <v>2327</v>
      </c>
      <c r="H3954" s="53">
        <f>VLOOKUP(Cust_Ref,customerType,2,TRUE)</f>
        <v>44060</v>
      </c>
    </row>
    <row r="3955" spans="1:8" x14ac:dyDescent="0.25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  <c r="G3955" s="47" t="str">
        <f t="shared" si="61"/>
        <v>0</v>
      </c>
      <c r="H3955" s="53">
        <f>VLOOKUP(Cust_Ref,customerType,2,TRUE)</f>
        <v>44060</v>
      </c>
    </row>
    <row r="3956" spans="1:8" x14ac:dyDescent="0.25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  <c r="G3956" s="47" t="str">
        <f t="shared" si="61"/>
        <v>1697.95</v>
      </c>
      <c r="H3956" s="53">
        <f>VLOOKUP(Cust_Ref,customerType,2,TRUE)</f>
        <v>44046</v>
      </c>
    </row>
    <row r="3957" spans="1:8" x14ac:dyDescent="0.25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  <c r="G3957" s="47" t="str">
        <f t="shared" si="61"/>
        <v>0</v>
      </c>
      <c r="H3957" s="53">
        <f>VLOOKUP(Cust_Ref,customerType,2,TRUE)</f>
        <v>44046</v>
      </c>
    </row>
    <row r="3958" spans="1:8" x14ac:dyDescent="0.25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  <c r="G3958" s="47" t="str">
        <f t="shared" si="61"/>
        <v>0</v>
      </c>
      <c r="H3958" s="53">
        <f>VLOOKUP(Cust_Ref,customerType,2,TRUE)</f>
        <v>44046</v>
      </c>
    </row>
    <row r="3959" spans="1:8" x14ac:dyDescent="0.25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  <c r="G3959" s="47" t="str">
        <f t="shared" si="61"/>
        <v>3777</v>
      </c>
      <c r="H3959" s="53">
        <f>VLOOKUP(Cust_Ref,customerType,2,TRUE)</f>
        <v>44063</v>
      </c>
    </row>
    <row r="3960" spans="1:8" x14ac:dyDescent="0.25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  <c r="G3960" s="47" t="str">
        <f t="shared" si="61"/>
        <v>2981</v>
      </c>
      <c r="H3960" s="53">
        <f>VLOOKUP(Cust_Ref,customerType,2,TRUE)</f>
        <v>44063</v>
      </c>
    </row>
    <row r="3961" spans="1:8" x14ac:dyDescent="0.25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  <c r="G3961" s="47" t="str">
        <f t="shared" si="61"/>
        <v>0</v>
      </c>
      <c r="H3961" s="53">
        <f>VLOOKUP(Cust_Ref,customerType,2,TRUE)</f>
        <v>44063</v>
      </c>
    </row>
    <row r="3962" spans="1:8" x14ac:dyDescent="0.25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  <c r="G3962" s="47" t="str">
        <f t="shared" si="61"/>
        <v>184.05</v>
      </c>
      <c r="H3962" s="53">
        <f>VLOOKUP(Cust_Ref,customerType,2,TRUE)</f>
        <v>44063</v>
      </c>
    </row>
    <row r="3963" spans="1:8" x14ac:dyDescent="0.25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  <c r="G3963" s="47" t="str">
        <f t="shared" si="61"/>
        <v>0</v>
      </c>
      <c r="H3963" s="53">
        <f>VLOOKUP(Cust_Ref,customerType,2,TRUE)</f>
        <v>44063</v>
      </c>
    </row>
    <row r="3964" spans="1:8" x14ac:dyDescent="0.25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  <c r="G3964" s="47" t="str">
        <f t="shared" si="61"/>
        <v>0</v>
      </c>
      <c r="H3964" s="53">
        <f>VLOOKUP(Cust_Ref,customerType,2,TRUE)</f>
        <v>44063</v>
      </c>
    </row>
    <row r="3965" spans="1:8" x14ac:dyDescent="0.25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  <c r="G3965" s="47" t="str">
        <f t="shared" si="61"/>
        <v>4921.95</v>
      </c>
      <c r="H3965" s="53">
        <f>VLOOKUP(Cust_Ref,customerType,2,TRUE)</f>
        <v>44063</v>
      </c>
    </row>
    <row r="3966" spans="1:8" x14ac:dyDescent="0.25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  <c r="G3966" s="47" t="str">
        <f t="shared" si="61"/>
        <v>1402</v>
      </c>
      <c r="H3966" s="53">
        <f>VLOOKUP(Cust_Ref,customerType,2,TRUE)</f>
        <v>44063</v>
      </c>
    </row>
    <row r="3967" spans="1:8" x14ac:dyDescent="0.25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  <c r="G3967" s="47" t="str">
        <f t="shared" si="61"/>
        <v>0</v>
      </c>
      <c r="H3967" s="53">
        <f>VLOOKUP(Cust_Ref,customerType,2,TRUE)</f>
        <v>44063</v>
      </c>
    </row>
    <row r="3968" spans="1:8" x14ac:dyDescent="0.25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  <c r="G3968" s="47" t="str">
        <f t="shared" si="61"/>
        <v>1544.9</v>
      </c>
      <c r="H3968" s="53">
        <f>VLOOKUP(Cust_Ref,customerType,2,TRUE)</f>
        <v>44046</v>
      </c>
    </row>
    <row r="3969" spans="1:8" x14ac:dyDescent="0.25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  <c r="G3969" s="47" t="str">
        <f t="shared" si="61"/>
        <v>961</v>
      </c>
      <c r="H3969" s="53">
        <f>VLOOKUP(Cust_Ref,customerType,2,TRUE)</f>
        <v>44046</v>
      </c>
    </row>
    <row r="3970" spans="1:8" x14ac:dyDescent="0.25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  <c r="G3970" s="47" t="str">
        <f t="shared" si="61"/>
        <v>0</v>
      </c>
      <c r="H3970" s="53">
        <f>VLOOKUP(Cust_Ref,customerType,2,TRUE)</f>
        <v>44046</v>
      </c>
    </row>
    <row r="3971" spans="1:8" x14ac:dyDescent="0.25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  <c r="G3971" s="47" t="str">
        <f t="shared" ref="G3971:G4034" si="62">TRIM(VALUE(F3971))</f>
        <v>1755</v>
      </c>
      <c r="H3971" s="53">
        <f>VLOOKUP(Cust_Ref,customerType,2,TRUE)</f>
        <v>44089</v>
      </c>
    </row>
    <row r="3972" spans="1:8" x14ac:dyDescent="0.25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  <c r="G3972" s="47" t="str">
        <f t="shared" si="62"/>
        <v>1199</v>
      </c>
      <c r="H3972" s="53">
        <f>VLOOKUP(Cust_Ref,customerType,2,TRUE)</f>
        <v>44089</v>
      </c>
    </row>
    <row r="3973" spans="1:8" x14ac:dyDescent="0.25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  <c r="G3973" s="47" t="str">
        <f t="shared" si="62"/>
        <v>0</v>
      </c>
      <c r="H3973" s="53">
        <f>VLOOKUP(Cust_Ref,customerType,2,TRUE)</f>
        <v>44089</v>
      </c>
    </row>
    <row r="3974" spans="1:8" x14ac:dyDescent="0.25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  <c r="G3974" s="47" t="str">
        <f t="shared" si="62"/>
        <v>3164</v>
      </c>
      <c r="H3974" s="53">
        <f>VLOOKUP(Cust_Ref,customerType,2,TRUE)</f>
        <v>44046</v>
      </c>
    </row>
    <row r="3975" spans="1:8" x14ac:dyDescent="0.25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  <c r="G3975" s="47" t="str">
        <f t="shared" si="62"/>
        <v>1806</v>
      </c>
      <c r="H3975" s="53">
        <f>VLOOKUP(Cust_Ref,customerType,2,TRUE)</f>
        <v>44046</v>
      </c>
    </row>
    <row r="3976" spans="1:8" x14ac:dyDescent="0.25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  <c r="G3976" s="47" t="str">
        <f t="shared" si="62"/>
        <v>0</v>
      </c>
      <c r="H3976" s="53">
        <f>VLOOKUP(Cust_Ref,customerType,2,TRUE)</f>
        <v>44046</v>
      </c>
    </row>
    <row r="3977" spans="1:8" x14ac:dyDescent="0.25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  <c r="G3977" s="47" t="str">
        <f t="shared" si="62"/>
        <v>1502.99</v>
      </c>
      <c r="H3977" s="53">
        <f>VLOOKUP(Cust_Ref,customerType,2,TRUE)</f>
        <v>44046</v>
      </c>
    </row>
    <row r="3978" spans="1:8" x14ac:dyDescent="0.25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  <c r="G3978" s="47" t="str">
        <f t="shared" si="62"/>
        <v>0</v>
      </c>
      <c r="H3978" s="53">
        <f>VLOOKUP(Cust_Ref,customerType,2,TRUE)</f>
        <v>44046</v>
      </c>
    </row>
    <row r="3979" spans="1:8" x14ac:dyDescent="0.25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  <c r="G3979" s="47" t="str">
        <f t="shared" si="62"/>
        <v>0</v>
      </c>
      <c r="H3979" s="53">
        <f>VLOOKUP(Cust_Ref,customerType,2,TRUE)</f>
        <v>44046</v>
      </c>
    </row>
    <row r="3980" spans="1:8" x14ac:dyDescent="0.25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  <c r="G3980" s="47" t="str">
        <f t="shared" si="62"/>
        <v>8879</v>
      </c>
      <c r="H3980" s="53">
        <f>VLOOKUP(Cust_Ref,customerType,2,TRUE)</f>
        <v>44046</v>
      </c>
    </row>
    <row r="3981" spans="1:8" x14ac:dyDescent="0.25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  <c r="G3981" s="47" t="str">
        <f t="shared" si="62"/>
        <v>0</v>
      </c>
      <c r="H3981" s="53">
        <f>VLOOKUP(Cust_Ref,customerType,2,TRUE)</f>
        <v>44046</v>
      </c>
    </row>
    <row r="3982" spans="1:8" x14ac:dyDescent="0.25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  <c r="G3982" s="47" t="str">
        <f t="shared" si="62"/>
        <v>0</v>
      </c>
      <c r="H3982" s="53">
        <f>VLOOKUP(Cust_Ref,customerType,2,TRUE)</f>
        <v>44046</v>
      </c>
    </row>
    <row r="3983" spans="1:8" x14ac:dyDescent="0.25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  <c r="G3983" s="47" t="str">
        <f t="shared" si="62"/>
        <v>185.9</v>
      </c>
      <c r="H3983" s="53">
        <f>VLOOKUP(Cust_Ref,customerType,2,TRUE)</f>
        <v>44046</v>
      </c>
    </row>
    <row r="3984" spans="1:8" x14ac:dyDescent="0.25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  <c r="G3984" s="47" t="str">
        <f t="shared" si="62"/>
        <v>0</v>
      </c>
      <c r="H3984" s="53">
        <f>VLOOKUP(Cust_Ref,customerType,2,TRUE)</f>
        <v>44046</v>
      </c>
    </row>
    <row r="3985" spans="1:8" x14ac:dyDescent="0.25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  <c r="G3985" s="47" t="str">
        <f t="shared" si="62"/>
        <v>0</v>
      </c>
      <c r="H3985" s="53">
        <f>VLOOKUP(Cust_Ref,customerType,2,TRUE)</f>
        <v>44046</v>
      </c>
    </row>
    <row r="3986" spans="1:8" x14ac:dyDescent="0.25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  <c r="G3986" s="47" t="str">
        <f t="shared" si="62"/>
        <v>3658.05</v>
      </c>
      <c r="H3986" s="53">
        <f>VLOOKUP(Cust_Ref,customerType,2,TRUE)</f>
        <v>44061</v>
      </c>
    </row>
    <row r="3987" spans="1:8" x14ac:dyDescent="0.25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  <c r="G3987" s="47" t="str">
        <f t="shared" si="62"/>
        <v>529</v>
      </c>
      <c r="H3987" s="53">
        <f>VLOOKUP(Cust_Ref,customerType,2,TRUE)</f>
        <v>44061</v>
      </c>
    </row>
    <row r="3988" spans="1:8" x14ac:dyDescent="0.25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  <c r="G3988" s="47" t="str">
        <f t="shared" si="62"/>
        <v>0</v>
      </c>
      <c r="H3988" s="53">
        <f>VLOOKUP(Cust_Ref,customerType,2,TRUE)</f>
        <v>44061</v>
      </c>
    </row>
    <row r="3989" spans="1:8" x14ac:dyDescent="0.25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  <c r="G3989" s="47" t="str">
        <f t="shared" si="62"/>
        <v>662.15</v>
      </c>
      <c r="H3989" s="53">
        <f>VLOOKUP(Cust_Ref,customerType,2,TRUE)</f>
        <v>44046</v>
      </c>
    </row>
    <row r="3990" spans="1:8" x14ac:dyDescent="0.25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  <c r="G3990" s="47" t="str">
        <f t="shared" si="62"/>
        <v>2102</v>
      </c>
      <c r="H3990" s="53">
        <f>VLOOKUP(Cust_Ref,customerType,2,TRUE)</f>
        <v>44046</v>
      </c>
    </row>
    <row r="3991" spans="1:8" x14ac:dyDescent="0.25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  <c r="G3991" s="47" t="str">
        <f t="shared" si="62"/>
        <v>0</v>
      </c>
      <c r="H3991" s="53">
        <f>VLOOKUP(Cust_Ref,customerType,2,TRUE)</f>
        <v>44046</v>
      </c>
    </row>
    <row r="3992" spans="1:8" x14ac:dyDescent="0.25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  <c r="G3992" s="47" t="str">
        <f t="shared" si="62"/>
        <v>12607.21</v>
      </c>
      <c r="H3992" s="53">
        <f>VLOOKUP(Cust_Ref,customerType,2,TRUE)</f>
        <v>44063</v>
      </c>
    </row>
    <row r="3993" spans="1:8" x14ac:dyDescent="0.25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  <c r="G3993" s="47" t="str">
        <f t="shared" si="62"/>
        <v>616</v>
      </c>
      <c r="H3993" s="53">
        <f>VLOOKUP(Cust_Ref,customerType,2,TRUE)</f>
        <v>44063</v>
      </c>
    </row>
    <row r="3994" spans="1:8" x14ac:dyDescent="0.25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  <c r="G3994" s="47" t="str">
        <f t="shared" si="62"/>
        <v>0</v>
      </c>
      <c r="H3994" s="53">
        <f>VLOOKUP(Cust_Ref,customerType,2,TRUE)</f>
        <v>44063</v>
      </c>
    </row>
    <row r="3995" spans="1:8" x14ac:dyDescent="0.25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  <c r="G3995" s="47" t="str">
        <f t="shared" si="62"/>
        <v>30773.9</v>
      </c>
      <c r="H3995" s="53">
        <f>VLOOKUP(Cust_Ref,customerType,2,TRUE)</f>
        <v>44046</v>
      </c>
    </row>
    <row r="3996" spans="1:8" x14ac:dyDescent="0.25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  <c r="G3996" s="47" t="str">
        <f t="shared" si="62"/>
        <v>0</v>
      </c>
      <c r="H3996" s="53">
        <f>VLOOKUP(Cust_Ref,customerType,2,TRUE)</f>
        <v>44046</v>
      </c>
    </row>
    <row r="3997" spans="1:8" x14ac:dyDescent="0.25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  <c r="G3997" s="47" t="str">
        <f t="shared" si="62"/>
        <v>0</v>
      </c>
      <c r="H3997" s="53">
        <f>VLOOKUP(Cust_Ref,customerType,2,TRUE)</f>
        <v>44046</v>
      </c>
    </row>
    <row r="3998" spans="1:8" x14ac:dyDescent="0.25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  <c r="G3998" s="47" t="str">
        <f t="shared" si="62"/>
        <v>393.1</v>
      </c>
      <c r="H3998" s="53">
        <f>VLOOKUP(Cust_Ref,customerType,2,TRUE)</f>
        <v>44061</v>
      </c>
    </row>
    <row r="3999" spans="1:8" x14ac:dyDescent="0.25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  <c r="G3999" s="47" t="str">
        <f t="shared" si="62"/>
        <v>0</v>
      </c>
      <c r="H3999" s="53">
        <f>VLOOKUP(Cust_Ref,customerType,2,TRUE)</f>
        <v>44061</v>
      </c>
    </row>
    <row r="4000" spans="1:8" x14ac:dyDescent="0.25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  <c r="G4000" s="47" t="str">
        <f t="shared" si="62"/>
        <v>0</v>
      </c>
      <c r="H4000" s="53">
        <f>VLOOKUP(Cust_Ref,customerType,2,TRUE)</f>
        <v>44061</v>
      </c>
    </row>
    <row r="4001" spans="1:8" x14ac:dyDescent="0.25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  <c r="G4001" s="47" t="str">
        <f t="shared" si="62"/>
        <v>3174</v>
      </c>
      <c r="H4001" s="53">
        <f>VLOOKUP(Cust_Ref,customerType,2,TRUE)</f>
        <v>44103</v>
      </c>
    </row>
    <row r="4002" spans="1:8" x14ac:dyDescent="0.25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  <c r="G4002" s="47" t="str">
        <f t="shared" si="62"/>
        <v>0</v>
      </c>
      <c r="H4002" s="53">
        <f>VLOOKUP(Cust_Ref,customerType,2,TRUE)</f>
        <v>44103</v>
      </c>
    </row>
    <row r="4003" spans="1:8" x14ac:dyDescent="0.25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  <c r="G4003" s="47" t="str">
        <f t="shared" si="62"/>
        <v>0</v>
      </c>
      <c r="H4003" s="53">
        <f>VLOOKUP(Cust_Ref,customerType,2,TRUE)</f>
        <v>44103</v>
      </c>
    </row>
    <row r="4004" spans="1:8" x14ac:dyDescent="0.25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  <c r="G4004" s="47" t="str">
        <f t="shared" si="62"/>
        <v>226.9</v>
      </c>
      <c r="H4004" s="53">
        <f>VLOOKUP(Cust_Ref,customerType,2,TRUE)</f>
        <v>44090</v>
      </c>
    </row>
    <row r="4005" spans="1:8" x14ac:dyDescent="0.25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  <c r="G4005" s="47" t="str">
        <f t="shared" si="62"/>
        <v>0</v>
      </c>
      <c r="H4005" s="53">
        <f>VLOOKUP(Cust_Ref,customerType,2,TRUE)</f>
        <v>44090</v>
      </c>
    </row>
    <row r="4006" spans="1:8" x14ac:dyDescent="0.25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  <c r="G4006" s="47" t="str">
        <f t="shared" si="62"/>
        <v>0</v>
      </c>
      <c r="H4006" s="53">
        <f>VLOOKUP(Cust_Ref,customerType,2,TRUE)</f>
        <v>44090</v>
      </c>
    </row>
    <row r="4007" spans="1:8" x14ac:dyDescent="0.25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  <c r="G4007" s="47" t="str">
        <f t="shared" si="62"/>
        <v>9192</v>
      </c>
      <c r="H4007" s="53">
        <f>VLOOKUP(Cust_Ref,customerType,2,TRUE)</f>
        <v>44082</v>
      </c>
    </row>
    <row r="4008" spans="1:8" x14ac:dyDescent="0.25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  <c r="G4008" s="47" t="str">
        <f t="shared" si="62"/>
        <v>244</v>
      </c>
      <c r="H4008" s="53">
        <f>VLOOKUP(Cust_Ref,customerType,2,TRUE)</f>
        <v>44082</v>
      </c>
    </row>
    <row r="4009" spans="1:8" x14ac:dyDescent="0.25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  <c r="G4009" s="47" t="str">
        <f t="shared" si="62"/>
        <v>0</v>
      </c>
      <c r="H4009" s="53">
        <f>VLOOKUP(Cust_Ref,customerType,2,TRUE)</f>
        <v>44082</v>
      </c>
    </row>
    <row r="4010" spans="1:8" x14ac:dyDescent="0.25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  <c r="G4010" s="47" t="str">
        <f t="shared" si="62"/>
        <v>3586.25</v>
      </c>
      <c r="H4010" s="53">
        <f>VLOOKUP(Cust_Ref,customerType,2,TRUE)</f>
        <v>44103</v>
      </c>
    </row>
    <row r="4011" spans="1:8" x14ac:dyDescent="0.25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  <c r="G4011" s="47" t="str">
        <f t="shared" si="62"/>
        <v>2647</v>
      </c>
      <c r="H4011" s="53">
        <f>VLOOKUP(Cust_Ref,customerType,2,TRUE)</f>
        <v>44103</v>
      </c>
    </row>
    <row r="4012" spans="1:8" x14ac:dyDescent="0.25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  <c r="G4012" s="47" t="str">
        <f t="shared" si="62"/>
        <v>0</v>
      </c>
      <c r="H4012" s="53">
        <f>VLOOKUP(Cust_Ref,customerType,2,TRUE)</f>
        <v>44103</v>
      </c>
    </row>
    <row r="4013" spans="1:8" x14ac:dyDescent="0.25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  <c r="G4013" s="47" t="str">
        <f t="shared" si="62"/>
        <v>175</v>
      </c>
      <c r="H4013" s="53">
        <f>VLOOKUP(Cust_Ref,customerType,2,TRUE)</f>
        <v>44063</v>
      </c>
    </row>
    <row r="4014" spans="1:8" x14ac:dyDescent="0.25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  <c r="G4014" s="47" t="str">
        <f t="shared" si="62"/>
        <v>0</v>
      </c>
      <c r="H4014" s="53">
        <f>VLOOKUP(Cust_Ref,customerType,2,TRUE)</f>
        <v>44063</v>
      </c>
    </row>
    <row r="4015" spans="1:8" x14ac:dyDescent="0.25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  <c r="G4015" s="47" t="str">
        <f t="shared" si="62"/>
        <v>0</v>
      </c>
      <c r="H4015" s="53">
        <f>VLOOKUP(Cust_Ref,customerType,2,TRUE)</f>
        <v>44063</v>
      </c>
    </row>
    <row r="4016" spans="1:8" x14ac:dyDescent="0.25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  <c r="G4016" s="47" t="str">
        <f t="shared" si="62"/>
        <v>1224.44</v>
      </c>
      <c r="H4016" s="53">
        <f>VLOOKUP(Cust_Ref,customerType,2,TRUE)</f>
        <v>44063</v>
      </c>
    </row>
    <row r="4017" spans="1:8" x14ac:dyDescent="0.25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  <c r="G4017" s="47" t="str">
        <f t="shared" si="62"/>
        <v>0</v>
      </c>
      <c r="H4017" s="53">
        <f>VLOOKUP(Cust_Ref,customerType,2,TRUE)</f>
        <v>44063</v>
      </c>
    </row>
    <row r="4018" spans="1:8" x14ac:dyDescent="0.25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  <c r="G4018" s="47" t="str">
        <f t="shared" si="62"/>
        <v>0</v>
      </c>
      <c r="H4018" s="53">
        <f>VLOOKUP(Cust_Ref,customerType,2,TRUE)</f>
        <v>44063</v>
      </c>
    </row>
    <row r="4019" spans="1:8" x14ac:dyDescent="0.25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  <c r="G4019" s="47" t="str">
        <f t="shared" si="62"/>
        <v>4781.95</v>
      </c>
      <c r="H4019" s="53">
        <f>VLOOKUP(Cust_Ref,customerType,2,TRUE)</f>
        <v>44061</v>
      </c>
    </row>
    <row r="4020" spans="1:8" x14ac:dyDescent="0.25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  <c r="G4020" s="47" t="str">
        <f t="shared" si="62"/>
        <v>1515</v>
      </c>
      <c r="H4020" s="53">
        <f>VLOOKUP(Cust_Ref,customerType,2,TRUE)</f>
        <v>44061</v>
      </c>
    </row>
    <row r="4021" spans="1:8" x14ac:dyDescent="0.25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  <c r="G4021" s="47" t="str">
        <f t="shared" si="62"/>
        <v>0</v>
      </c>
      <c r="H4021" s="53">
        <f>VLOOKUP(Cust_Ref,customerType,2,TRUE)</f>
        <v>44061</v>
      </c>
    </row>
    <row r="4022" spans="1:8" x14ac:dyDescent="0.25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  <c r="G4022" s="47" t="str">
        <f t="shared" si="62"/>
        <v>173.2</v>
      </c>
      <c r="H4022" s="53">
        <f>VLOOKUP(Cust_Ref,customerType,2,TRUE)</f>
        <v>44063</v>
      </c>
    </row>
    <row r="4023" spans="1:8" x14ac:dyDescent="0.25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  <c r="G4023" s="47" t="str">
        <f t="shared" si="62"/>
        <v>0</v>
      </c>
      <c r="H4023" s="53">
        <f>VLOOKUP(Cust_Ref,customerType,2,TRUE)</f>
        <v>44063</v>
      </c>
    </row>
    <row r="4024" spans="1:8" x14ac:dyDescent="0.25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  <c r="G4024" s="47" t="str">
        <f t="shared" si="62"/>
        <v>0</v>
      </c>
      <c r="H4024" s="53">
        <f>VLOOKUP(Cust_Ref,customerType,2,TRUE)</f>
        <v>44063</v>
      </c>
    </row>
    <row r="4025" spans="1:8" x14ac:dyDescent="0.25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  <c r="G4025" s="47" t="str">
        <f t="shared" si="62"/>
        <v>15663.5</v>
      </c>
      <c r="H4025" s="53">
        <f>VLOOKUP(Cust_Ref,customerType,2,TRUE)</f>
        <v>44063</v>
      </c>
    </row>
    <row r="4026" spans="1:8" x14ac:dyDescent="0.25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  <c r="G4026" s="47" t="str">
        <f t="shared" si="62"/>
        <v>2672</v>
      </c>
      <c r="H4026" s="53">
        <f>VLOOKUP(Cust_Ref,customerType,2,TRUE)</f>
        <v>44063</v>
      </c>
    </row>
    <row r="4027" spans="1:8" x14ac:dyDescent="0.25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  <c r="G4027" s="47" t="str">
        <f t="shared" si="62"/>
        <v>0</v>
      </c>
      <c r="H4027" s="53">
        <f>VLOOKUP(Cust_Ref,customerType,2,TRUE)</f>
        <v>44063</v>
      </c>
    </row>
    <row r="4028" spans="1:8" x14ac:dyDescent="0.25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  <c r="G4028" s="47" t="str">
        <f t="shared" si="62"/>
        <v>4871</v>
      </c>
      <c r="H4028" s="53">
        <f>VLOOKUP(Cust_Ref,customerType,2,TRUE)</f>
        <v>44063</v>
      </c>
    </row>
    <row r="4029" spans="1:8" x14ac:dyDescent="0.25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  <c r="G4029" s="47" t="str">
        <f t="shared" si="62"/>
        <v>908</v>
      </c>
      <c r="H4029" s="53">
        <f>VLOOKUP(Cust_Ref,customerType,2,TRUE)</f>
        <v>44063</v>
      </c>
    </row>
    <row r="4030" spans="1:8" x14ac:dyDescent="0.25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  <c r="G4030" s="47" t="str">
        <f t="shared" si="62"/>
        <v>0</v>
      </c>
      <c r="H4030" s="53">
        <f>VLOOKUP(Cust_Ref,customerType,2,TRUE)</f>
        <v>44063</v>
      </c>
    </row>
    <row r="4031" spans="1:8" x14ac:dyDescent="0.25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  <c r="G4031" s="47" t="str">
        <f t="shared" si="62"/>
        <v>1313.79</v>
      </c>
      <c r="H4031" s="53">
        <f>VLOOKUP(Cust_Ref,customerType,2,TRUE)</f>
        <v>44082</v>
      </c>
    </row>
    <row r="4032" spans="1:8" x14ac:dyDescent="0.25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  <c r="G4032" s="47" t="str">
        <f t="shared" si="62"/>
        <v>2823</v>
      </c>
      <c r="H4032" s="53">
        <f>VLOOKUP(Cust_Ref,customerType,2,TRUE)</f>
        <v>44082</v>
      </c>
    </row>
    <row r="4033" spans="1:8" x14ac:dyDescent="0.25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  <c r="G4033" s="47" t="str">
        <f t="shared" si="62"/>
        <v>0</v>
      </c>
      <c r="H4033" s="53">
        <f>VLOOKUP(Cust_Ref,customerType,2,TRUE)</f>
        <v>44082</v>
      </c>
    </row>
    <row r="4034" spans="1:8" x14ac:dyDescent="0.25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  <c r="G4034" s="47" t="str">
        <f t="shared" si="62"/>
        <v>4276.4</v>
      </c>
      <c r="H4034" s="53">
        <f>VLOOKUP(Cust_Ref,customerType,2,TRUE)</f>
        <v>44061</v>
      </c>
    </row>
    <row r="4035" spans="1:8" x14ac:dyDescent="0.25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  <c r="G4035" s="47" t="str">
        <f t="shared" ref="G4035:G4098" si="63">TRIM(VALUE(F4035))</f>
        <v>341</v>
      </c>
      <c r="H4035" s="53">
        <f>VLOOKUP(Cust_Ref,customerType,2,TRUE)</f>
        <v>44061</v>
      </c>
    </row>
    <row r="4036" spans="1:8" x14ac:dyDescent="0.25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  <c r="G4036" s="47" t="str">
        <f t="shared" si="63"/>
        <v>0</v>
      </c>
      <c r="H4036" s="53">
        <f>VLOOKUP(Cust_Ref,customerType,2,TRUE)</f>
        <v>44061</v>
      </c>
    </row>
    <row r="4037" spans="1:8" x14ac:dyDescent="0.25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  <c r="G4037" s="47" t="str">
        <f t="shared" si="63"/>
        <v>4461</v>
      </c>
      <c r="H4037" s="53">
        <f>VLOOKUP(Cust_Ref,customerType,2,TRUE)</f>
        <v>44063</v>
      </c>
    </row>
    <row r="4038" spans="1:8" x14ac:dyDescent="0.25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  <c r="G4038" s="47" t="str">
        <f t="shared" si="63"/>
        <v>2973</v>
      </c>
      <c r="H4038" s="53">
        <f>VLOOKUP(Cust_Ref,customerType,2,TRUE)</f>
        <v>44063</v>
      </c>
    </row>
    <row r="4039" spans="1:8" x14ac:dyDescent="0.25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  <c r="G4039" s="47" t="str">
        <f t="shared" si="63"/>
        <v>0</v>
      </c>
      <c r="H4039" s="53">
        <f>VLOOKUP(Cust_Ref,customerType,2,TRUE)</f>
        <v>44063</v>
      </c>
    </row>
    <row r="4040" spans="1:8" x14ac:dyDescent="0.25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  <c r="G4040" s="47" t="str">
        <f t="shared" si="63"/>
        <v>9878.75</v>
      </c>
      <c r="H4040" s="53">
        <f>VLOOKUP(Cust_Ref,customerType,2,TRUE)</f>
        <v>44082</v>
      </c>
    </row>
    <row r="4041" spans="1:8" x14ac:dyDescent="0.25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  <c r="G4041" s="47" t="str">
        <f t="shared" si="63"/>
        <v>2185</v>
      </c>
      <c r="H4041" s="53">
        <f>VLOOKUP(Cust_Ref,customerType,2,TRUE)</f>
        <v>44082</v>
      </c>
    </row>
    <row r="4042" spans="1:8" x14ac:dyDescent="0.25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  <c r="G4042" s="47" t="str">
        <f t="shared" si="63"/>
        <v>0</v>
      </c>
      <c r="H4042" s="53">
        <f>VLOOKUP(Cust_Ref,customerType,2,TRUE)</f>
        <v>44082</v>
      </c>
    </row>
    <row r="4043" spans="1:8" x14ac:dyDescent="0.25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  <c r="G4043" s="47" t="str">
        <f t="shared" si="63"/>
        <v>3636.24</v>
      </c>
      <c r="H4043" s="53">
        <f>VLOOKUP(Cust_Ref,customerType,2,TRUE)</f>
        <v>44082</v>
      </c>
    </row>
    <row r="4044" spans="1:8" x14ac:dyDescent="0.25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  <c r="G4044" s="47" t="str">
        <f t="shared" si="63"/>
        <v>0</v>
      </c>
      <c r="H4044" s="53">
        <f>VLOOKUP(Cust_Ref,customerType,2,TRUE)</f>
        <v>44082</v>
      </c>
    </row>
    <row r="4045" spans="1:8" x14ac:dyDescent="0.25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  <c r="G4045" s="47" t="str">
        <f t="shared" si="63"/>
        <v>0</v>
      </c>
      <c r="H4045" s="53">
        <f>VLOOKUP(Cust_Ref,customerType,2,TRUE)</f>
        <v>44082</v>
      </c>
    </row>
    <row r="4046" spans="1:8" x14ac:dyDescent="0.25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  <c r="G4046" s="47" t="str">
        <f t="shared" si="63"/>
        <v>5343.75</v>
      </c>
      <c r="H4046" s="53">
        <f>VLOOKUP(Cust_Ref,customerType,2,TRUE)</f>
        <v>44082</v>
      </c>
    </row>
    <row r="4047" spans="1:8" x14ac:dyDescent="0.25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  <c r="G4047" s="47" t="str">
        <f t="shared" si="63"/>
        <v>2899</v>
      </c>
      <c r="H4047" s="53">
        <f>VLOOKUP(Cust_Ref,customerType,2,TRUE)</f>
        <v>44082</v>
      </c>
    </row>
    <row r="4048" spans="1:8" x14ac:dyDescent="0.25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  <c r="G4048" s="47" t="str">
        <f t="shared" si="63"/>
        <v>0</v>
      </c>
      <c r="H4048" s="53">
        <f>VLOOKUP(Cust_Ref,customerType,2,TRUE)</f>
        <v>44082</v>
      </c>
    </row>
    <row r="4049" spans="1:8" x14ac:dyDescent="0.25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  <c r="G4049" s="47" t="str">
        <f t="shared" si="63"/>
        <v>934.95</v>
      </c>
      <c r="H4049" s="53">
        <f>VLOOKUP(Cust_Ref,customerType,2,TRUE)</f>
        <v>44075</v>
      </c>
    </row>
    <row r="4050" spans="1:8" x14ac:dyDescent="0.25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  <c r="G4050" s="47" t="str">
        <f t="shared" si="63"/>
        <v>1001</v>
      </c>
      <c r="H4050" s="53">
        <f>VLOOKUP(Cust_Ref,customerType,2,TRUE)</f>
        <v>44075</v>
      </c>
    </row>
    <row r="4051" spans="1:8" x14ac:dyDescent="0.25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  <c r="G4051" s="47" t="str">
        <f t="shared" si="63"/>
        <v>0</v>
      </c>
      <c r="H4051" s="53">
        <f>VLOOKUP(Cust_Ref,customerType,2,TRUE)</f>
        <v>44075</v>
      </c>
    </row>
    <row r="4052" spans="1:8" x14ac:dyDescent="0.25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  <c r="G4052" s="47" t="str">
        <f t="shared" si="63"/>
        <v>17976.6</v>
      </c>
      <c r="H4052" s="53">
        <f>VLOOKUP(Cust_Ref,customerType,2,TRUE)</f>
        <v>44064</v>
      </c>
    </row>
    <row r="4053" spans="1:8" x14ac:dyDescent="0.25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  <c r="G4053" s="47" t="str">
        <f t="shared" si="63"/>
        <v>0</v>
      </c>
      <c r="H4053" s="53">
        <f>VLOOKUP(Cust_Ref,customerType,2,TRUE)</f>
        <v>44064</v>
      </c>
    </row>
    <row r="4054" spans="1:8" x14ac:dyDescent="0.25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  <c r="G4054" s="47" t="str">
        <f t="shared" si="63"/>
        <v>0</v>
      </c>
      <c r="H4054" s="53">
        <f>VLOOKUP(Cust_Ref,customerType,2,TRUE)</f>
        <v>44064</v>
      </c>
    </row>
    <row r="4055" spans="1:8" x14ac:dyDescent="0.25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  <c r="G4055" s="47" t="str">
        <f t="shared" si="63"/>
        <v>1350</v>
      </c>
      <c r="H4055" s="53">
        <f>VLOOKUP(Cust_Ref,customerType,2,TRUE)</f>
        <v>44075</v>
      </c>
    </row>
    <row r="4056" spans="1:8" x14ac:dyDescent="0.25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  <c r="G4056" s="47" t="str">
        <f t="shared" si="63"/>
        <v>0</v>
      </c>
      <c r="H4056" s="53">
        <f>VLOOKUP(Cust_Ref,customerType,2,TRUE)</f>
        <v>44075</v>
      </c>
    </row>
    <row r="4057" spans="1:8" x14ac:dyDescent="0.25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  <c r="G4057" s="47" t="str">
        <f t="shared" si="63"/>
        <v>0</v>
      </c>
      <c r="H4057" s="53">
        <f>VLOOKUP(Cust_Ref,customerType,2,TRUE)</f>
        <v>44075</v>
      </c>
    </row>
    <row r="4058" spans="1:8" x14ac:dyDescent="0.25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  <c r="G4058" s="47" t="str">
        <f t="shared" si="63"/>
        <v>2286</v>
      </c>
      <c r="H4058" s="53">
        <f>VLOOKUP(Cust_Ref,customerType,2,TRUE)</f>
        <v>44063</v>
      </c>
    </row>
    <row r="4059" spans="1:8" x14ac:dyDescent="0.25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  <c r="G4059" s="47" t="str">
        <f t="shared" si="63"/>
        <v>2211</v>
      </c>
      <c r="H4059" s="53">
        <f>VLOOKUP(Cust_Ref,customerType,2,TRUE)</f>
        <v>44063</v>
      </c>
    </row>
    <row r="4060" spans="1:8" x14ac:dyDescent="0.25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  <c r="G4060" s="47" t="str">
        <f t="shared" si="63"/>
        <v>0</v>
      </c>
      <c r="H4060" s="53">
        <f>VLOOKUP(Cust_Ref,customerType,2,TRUE)</f>
        <v>44063</v>
      </c>
    </row>
    <row r="4061" spans="1:8" x14ac:dyDescent="0.25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  <c r="G4061" s="47" t="str">
        <f t="shared" si="63"/>
        <v>3089.05</v>
      </c>
      <c r="H4061" s="53">
        <f>VLOOKUP(Cust_Ref,customerType,2,TRUE)</f>
        <v>44075</v>
      </c>
    </row>
    <row r="4062" spans="1:8" x14ac:dyDescent="0.25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  <c r="G4062" s="47" t="str">
        <f t="shared" si="63"/>
        <v>147</v>
      </c>
      <c r="H4062" s="53">
        <f>VLOOKUP(Cust_Ref,customerType,2,TRUE)</f>
        <v>44075</v>
      </c>
    </row>
    <row r="4063" spans="1:8" x14ac:dyDescent="0.25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  <c r="G4063" s="47" t="str">
        <f t="shared" si="63"/>
        <v>0</v>
      </c>
      <c r="H4063" s="53">
        <f>VLOOKUP(Cust_Ref,customerType,2,TRUE)</f>
        <v>44075</v>
      </c>
    </row>
    <row r="4064" spans="1:8" x14ac:dyDescent="0.25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  <c r="G4064" s="47" t="str">
        <f t="shared" si="63"/>
        <v>3919.25</v>
      </c>
      <c r="H4064" s="53">
        <f>VLOOKUP(Cust_Ref,customerType,2,TRUE)</f>
        <v>44063</v>
      </c>
    </row>
    <row r="4065" spans="1:8" x14ac:dyDescent="0.25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  <c r="G4065" s="47" t="str">
        <f t="shared" si="63"/>
        <v>1460</v>
      </c>
      <c r="H4065" s="53">
        <f>VLOOKUP(Cust_Ref,customerType,2,TRUE)</f>
        <v>44063</v>
      </c>
    </row>
    <row r="4066" spans="1:8" x14ac:dyDescent="0.25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  <c r="G4066" s="47" t="str">
        <f t="shared" si="63"/>
        <v>0</v>
      </c>
      <c r="H4066" s="53">
        <f>VLOOKUP(Cust_Ref,customerType,2,TRUE)</f>
        <v>44063</v>
      </c>
    </row>
    <row r="4067" spans="1:8" x14ac:dyDescent="0.25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  <c r="G4067" s="47" t="str">
        <f t="shared" si="63"/>
        <v>330.5</v>
      </c>
      <c r="H4067" s="53">
        <f>VLOOKUP(Cust_Ref,customerType,2,TRUE)</f>
        <v>44075</v>
      </c>
    </row>
    <row r="4068" spans="1:8" x14ac:dyDescent="0.25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  <c r="G4068" s="47" t="str">
        <f t="shared" si="63"/>
        <v>0</v>
      </c>
      <c r="H4068" s="53">
        <f>VLOOKUP(Cust_Ref,customerType,2,TRUE)</f>
        <v>44075</v>
      </c>
    </row>
    <row r="4069" spans="1:8" x14ac:dyDescent="0.25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  <c r="G4069" s="47" t="str">
        <f t="shared" si="63"/>
        <v>0</v>
      </c>
      <c r="H4069" s="53">
        <f>VLOOKUP(Cust_Ref,customerType,2,TRUE)</f>
        <v>44075</v>
      </c>
    </row>
    <row r="4070" spans="1:8" x14ac:dyDescent="0.25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  <c r="G4070" s="47" t="str">
        <f t="shared" si="63"/>
        <v>8135.66</v>
      </c>
      <c r="H4070" s="53">
        <f>VLOOKUP(Cust_Ref,customerType,2,TRUE)</f>
        <v>44063</v>
      </c>
    </row>
    <row r="4071" spans="1:8" x14ac:dyDescent="0.25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  <c r="G4071" s="47" t="str">
        <f t="shared" si="63"/>
        <v>236</v>
      </c>
      <c r="H4071" s="53">
        <f>VLOOKUP(Cust_Ref,customerType,2,TRUE)</f>
        <v>44063</v>
      </c>
    </row>
    <row r="4072" spans="1:8" x14ac:dyDescent="0.25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  <c r="G4072" s="47" t="str">
        <f t="shared" si="63"/>
        <v>0</v>
      </c>
      <c r="H4072" s="53">
        <f>VLOOKUP(Cust_Ref,customerType,2,TRUE)</f>
        <v>44063</v>
      </c>
    </row>
    <row r="4073" spans="1:8" x14ac:dyDescent="0.25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  <c r="G4073" s="47" t="str">
        <f t="shared" si="63"/>
        <v>3366</v>
      </c>
      <c r="H4073" s="53">
        <f>VLOOKUP(Cust_Ref,customerType,2,TRUE)</f>
        <v>44103</v>
      </c>
    </row>
    <row r="4074" spans="1:8" x14ac:dyDescent="0.25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  <c r="G4074" s="47" t="str">
        <f t="shared" si="63"/>
        <v>0</v>
      </c>
      <c r="H4074" s="53">
        <f>VLOOKUP(Cust_Ref,customerType,2,TRUE)</f>
        <v>44103</v>
      </c>
    </row>
    <row r="4075" spans="1:8" x14ac:dyDescent="0.25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  <c r="G4075" s="47" t="str">
        <f t="shared" si="63"/>
        <v>0</v>
      </c>
      <c r="H4075" s="53">
        <f>VLOOKUP(Cust_Ref,customerType,2,TRUE)</f>
        <v>44103</v>
      </c>
    </row>
    <row r="4076" spans="1:8" x14ac:dyDescent="0.25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  <c r="G4076" s="47" t="str">
        <f t="shared" si="63"/>
        <v>3527</v>
      </c>
      <c r="H4076" s="53">
        <f>VLOOKUP(Cust_Ref,customerType,2,TRUE)</f>
        <v>44063</v>
      </c>
    </row>
    <row r="4077" spans="1:8" x14ac:dyDescent="0.25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  <c r="G4077" s="47" t="str">
        <f t="shared" si="63"/>
        <v>1817</v>
      </c>
      <c r="H4077" s="53">
        <f>VLOOKUP(Cust_Ref,customerType,2,TRUE)</f>
        <v>44063</v>
      </c>
    </row>
    <row r="4078" spans="1:8" x14ac:dyDescent="0.25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  <c r="G4078" s="47" t="str">
        <f t="shared" si="63"/>
        <v>0</v>
      </c>
      <c r="H4078" s="53">
        <f>VLOOKUP(Cust_Ref,customerType,2,TRUE)</f>
        <v>44063</v>
      </c>
    </row>
    <row r="4079" spans="1:8" x14ac:dyDescent="0.25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  <c r="G4079" s="47" t="str">
        <f t="shared" si="63"/>
        <v>617.65</v>
      </c>
      <c r="H4079" s="53">
        <f>VLOOKUP(Cust_Ref,customerType,2,TRUE)</f>
        <v>44062</v>
      </c>
    </row>
    <row r="4080" spans="1:8" x14ac:dyDescent="0.25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  <c r="G4080" s="47" t="str">
        <f t="shared" si="63"/>
        <v>0</v>
      </c>
      <c r="H4080" s="53">
        <f>VLOOKUP(Cust_Ref,customerType,2,TRUE)</f>
        <v>44062</v>
      </c>
    </row>
    <row r="4081" spans="1:8" x14ac:dyDescent="0.25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  <c r="G4081" s="47" t="str">
        <f t="shared" si="63"/>
        <v>0</v>
      </c>
      <c r="H4081" s="53">
        <f>VLOOKUP(Cust_Ref,customerType,2,TRUE)</f>
        <v>44062</v>
      </c>
    </row>
    <row r="4082" spans="1:8" x14ac:dyDescent="0.25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  <c r="G4082" s="47" t="str">
        <f t="shared" si="63"/>
        <v>4030</v>
      </c>
      <c r="H4082" s="53">
        <f>VLOOKUP(Cust_Ref,customerType,2,TRUE)</f>
        <v>44089</v>
      </c>
    </row>
    <row r="4083" spans="1:8" x14ac:dyDescent="0.25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  <c r="G4083" s="47" t="str">
        <f t="shared" si="63"/>
        <v>2786</v>
      </c>
      <c r="H4083" s="53">
        <f>VLOOKUP(Cust_Ref,customerType,2,TRUE)</f>
        <v>44089</v>
      </c>
    </row>
    <row r="4084" spans="1:8" x14ac:dyDescent="0.25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  <c r="G4084" s="47" t="str">
        <f t="shared" si="63"/>
        <v>0</v>
      </c>
      <c r="H4084" s="53">
        <f>VLOOKUP(Cust_Ref,customerType,2,TRUE)</f>
        <v>44089</v>
      </c>
    </row>
    <row r="4085" spans="1:8" x14ac:dyDescent="0.25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  <c r="G4085" s="47" t="str">
        <f t="shared" si="63"/>
        <v>4094.65</v>
      </c>
      <c r="H4085" s="53">
        <f>VLOOKUP(Cust_Ref,customerType,2,TRUE)</f>
        <v>44063</v>
      </c>
    </row>
    <row r="4086" spans="1:8" x14ac:dyDescent="0.25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  <c r="G4086" s="47" t="str">
        <f t="shared" si="63"/>
        <v>282</v>
      </c>
      <c r="H4086" s="53">
        <f>VLOOKUP(Cust_Ref,customerType,2,TRUE)</f>
        <v>44063</v>
      </c>
    </row>
    <row r="4087" spans="1:8" x14ac:dyDescent="0.25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  <c r="G4087" s="47" t="str">
        <f t="shared" si="63"/>
        <v>0</v>
      </c>
      <c r="H4087" s="53">
        <f>VLOOKUP(Cust_Ref,customerType,2,TRUE)</f>
        <v>44063</v>
      </c>
    </row>
    <row r="4088" spans="1:8" x14ac:dyDescent="0.25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  <c r="G4088" s="47" t="str">
        <f t="shared" si="63"/>
        <v>5203</v>
      </c>
      <c r="H4088" s="53">
        <f>VLOOKUP(Cust_Ref,customerType,2,TRUE)</f>
        <v>44063</v>
      </c>
    </row>
    <row r="4089" spans="1:8" x14ac:dyDescent="0.25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  <c r="G4089" s="47" t="str">
        <f t="shared" si="63"/>
        <v>697</v>
      </c>
      <c r="H4089" s="53">
        <f>VLOOKUP(Cust_Ref,customerType,2,TRUE)</f>
        <v>44063</v>
      </c>
    </row>
    <row r="4090" spans="1:8" x14ac:dyDescent="0.25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  <c r="G4090" s="47" t="str">
        <f t="shared" si="63"/>
        <v>0</v>
      </c>
      <c r="H4090" s="53">
        <f>VLOOKUP(Cust_Ref,customerType,2,TRUE)</f>
        <v>44063</v>
      </c>
    </row>
    <row r="4091" spans="1:8" x14ac:dyDescent="0.25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  <c r="G4091" s="47" t="str">
        <f t="shared" si="63"/>
        <v>9513</v>
      </c>
      <c r="H4091" s="53">
        <f>VLOOKUP(Cust_Ref,customerType,2,TRUE)</f>
        <v>44063</v>
      </c>
    </row>
    <row r="4092" spans="1:8" x14ac:dyDescent="0.25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  <c r="G4092" s="47" t="str">
        <f t="shared" si="63"/>
        <v>2863</v>
      </c>
      <c r="H4092" s="53">
        <f>VLOOKUP(Cust_Ref,customerType,2,TRUE)</f>
        <v>44063</v>
      </c>
    </row>
    <row r="4093" spans="1:8" x14ac:dyDescent="0.25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  <c r="G4093" s="47" t="str">
        <f t="shared" si="63"/>
        <v>0</v>
      </c>
      <c r="H4093" s="53">
        <f>VLOOKUP(Cust_Ref,customerType,2,TRUE)</f>
        <v>44063</v>
      </c>
    </row>
    <row r="4094" spans="1:8" x14ac:dyDescent="0.25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  <c r="G4094" s="47" t="str">
        <f t="shared" si="63"/>
        <v>25276.4</v>
      </c>
      <c r="H4094" s="53">
        <f>VLOOKUP(Cust_Ref,customerType,2,TRUE)</f>
        <v>44082</v>
      </c>
    </row>
    <row r="4095" spans="1:8" x14ac:dyDescent="0.25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  <c r="G4095" s="47" t="str">
        <f t="shared" si="63"/>
        <v>2244</v>
      </c>
      <c r="H4095" s="53">
        <f>VLOOKUP(Cust_Ref,customerType,2,TRUE)</f>
        <v>44082</v>
      </c>
    </row>
    <row r="4096" spans="1:8" x14ac:dyDescent="0.25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  <c r="G4096" s="47" t="str">
        <f t="shared" si="63"/>
        <v>0</v>
      </c>
      <c r="H4096" s="53">
        <f>VLOOKUP(Cust_Ref,customerType,2,TRUE)</f>
        <v>44082</v>
      </c>
    </row>
    <row r="4097" spans="1:8" x14ac:dyDescent="0.25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  <c r="G4097" s="47" t="str">
        <f t="shared" si="63"/>
        <v>169</v>
      </c>
      <c r="H4097" s="53">
        <f>VLOOKUP(Cust_Ref,customerType,2,TRUE)</f>
        <v>44062</v>
      </c>
    </row>
    <row r="4098" spans="1:8" x14ac:dyDescent="0.25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  <c r="G4098" s="47" t="str">
        <f t="shared" si="63"/>
        <v>0</v>
      </c>
      <c r="H4098" s="53">
        <f>VLOOKUP(Cust_Ref,customerType,2,TRUE)</f>
        <v>44062</v>
      </c>
    </row>
    <row r="4099" spans="1:8" x14ac:dyDescent="0.25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  <c r="G4099" s="47" t="str">
        <f t="shared" ref="G4099:G4162" si="64">TRIM(VALUE(F4099))</f>
        <v>0</v>
      </c>
      <c r="H4099" s="53">
        <f>VLOOKUP(Cust_Ref,customerType,2,TRUE)</f>
        <v>44062</v>
      </c>
    </row>
    <row r="4100" spans="1:8" x14ac:dyDescent="0.25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  <c r="G4100" s="47" t="str">
        <f t="shared" si="64"/>
        <v>3864.37</v>
      </c>
      <c r="H4100" s="53">
        <f>VLOOKUP(Cust_Ref,customerType,2,TRUE)</f>
        <v>44077</v>
      </c>
    </row>
    <row r="4101" spans="1:8" x14ac:dyDescent="0.25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  <c r="G4101" s="47" t="str">
        <f t="shared" si="64"/>
        <v>2814</v>
      </c>
      <c r="H4101" s="53">
        <f>VLOOKUP(Cust_Ref,customerType,2,TRUE)</f>
        <v>44077</v>
      </c>
    </row>
    <row r="4102" spans="1:8" x14ac:dyDescent="0.25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  <c r="G4102" s="47" t="str">
        <f t="shared" si="64"/>
        <v>0</v>
      </c>
      <c r="H4102" s="53">
        <f>VLOOKUP(Cust_Ref,customerType,2,TRUE)</f>
        <v>44077</v>
      </c>
    </row>
    <row r="4103" spans="1:8" x14ac:dyDescent="0.25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  <c r="G4103" s="47" t="str">
        <f t="shared" si="64"/>
        <v>387.5</v>
      </c>
      <c r="H4103" s="53">
        <f>VLOOKUP(Cust_Ref,customerType,2,TRUE)</f>
        <v>44054</v>
      </c>
    </row>
    <row r="4104" spans="1:8" x14ac:dyDescent="0.25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  <c r="G4104" s="47" t="str">
        <f t="shared" si="64"/>
        <v>0</v>
      </c>
      <c r="H4104" s="53">
        <f>VLOOKUP(Cust_Ref,customerType,2,TRUE)</f>
        <v>44054</v>
      </c>
    </row>
    <row r="4105" spans="1:8" x14ac:dyDescent="0.25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  <c r="G4105" s="47" t="str">
        <f t="shared" si="64"/>
        <v>0</v>
      </c>
      <c r="H4105" s="53">
        <f>VLOOKUP(Cust_Ref,customerType,2,TRUE)</f>
        <v>44054</v>
      </c>
    </row>
    <row r="4106" spans="1:8" x14ac:dyDescent="0.25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  <c r="G4106" s="47" t="str">
        <f t="shared" si="64"/>
        <v>1422.4</v>
      </c>
      <c r="H4106" s="53">
        <f>VLOOKUP(Cust_Ref,customerType,2,TRUE)</f>
        <v>44063</v>
      </c>
    </row>
    <row r="4107" spans="1:8" x14ac:dyDescent="0.25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  <c r="G4107" s="47" t="str">
        <f t="shared" si="64"/>
        <v>0</v>
      </c>
      <c r="H4107" s="53">
        <f>VLOOKUP(Cust_Ref,customerType,2,TRUE)</f>
        <v>44063</v>
      </c>
    </row>
    <row r="4108" spans="1:8" x14ac:dyDescent="0.25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  <c r="G4108" s="47" t="str">
        <f t="shared" si="64"/>
        <v>0</v>
      </c>
      <c r="H4108" s="53">
        <f>VLOOKUP(Cust_Ref,customerType,2,TRUE)</f>
        <v>44063</v>
      </c>
    </row>
    <row r="4109" spans="1:8" x14ac:dyDescent="0.25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  <c r="G4109" s="47" t="str">
        <f t="shared" si="64"/>
        <v>3174</v>
      </c>
      <c r="H4109" s="53">
        <f>VLOOKUP(Cust_Ref,customerType,2,TRUE)</f>
        <v>44103</v>
      </c>
    </row>
    <row r="4110" spans="1:8" x14ac:dyDescent="0.25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  <c r="G4110" s="47" t="str">
        <f t="shared" si="64"/>
        <v>1799</v>
      </c>
      <c r="H4110" s="53">
        <f>VLOOKUP(Cust_Ref,customerType,2,TRUE)</f>
        <v>44103</v>
      </c>
    </row>
    <row r="4111" spans="1:8" x14ac:dyDescent="0.25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  <c r="G4111" s="47" t="str">
        <f t="shared" si="64"/>
        <v>0</v>
      </c>
      <c r="H4111" s="53">
        <f>VLOOKUP(Cust_Ref,customerType,2,TRUE)</f>
        <v>44103</v>
      </c>
    </row>
    <row r="4112" spans="1:8" x14ac:dyDescent="0.25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  <c r="G4112" s="47" t="str">
        <f t="shared" si="64"/>
        <v>4888.14</v>
      </c>
      <c r="H4112" s="53">
        <f>VLOOKUP(Cust_Ref,customerType,2,TRUE)</f>
        <v>44054</v>
      </c>
    </row>
    <row r="4113" spans="1:8" x14ac:dyDescent="0.25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  <c r="G4113" s="47" t="str">
        <f t="shared" si="64"/>
        <v>102</v>
      </c>
      <c r="H4113" s="53">
        <f>VLOOKUP(Cust_Ref,customerType,2,TRUE)</f>
        <v>44054</v>
      </c>
    </row>
    <row r="4114" spans="1:8" x14ac:dyDescent="0.25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  <c r="G4114" s="47" t="str">
        <f t="shared" si="64"/>
        <v>0</v>
      </c>
      <c r="H4114" s="53">
        <f>VLOOKUP(Cust_Ref,customerType,2,TRUE)</f>
        <v>44054</v>
      </c>
    </row>
    <row r="4115" spans="1:8" x14ac:dyDescent="0.25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  <c r="G4115" s="47" t="str">
        <f t="shared" si="64"/>
        <v>7200.41</v>
      </c>
      <c r="H4115" s="53">
        <f>VLOOKUP(Cust_Ref,customerType,2,TRUE)</f>
        <v>44054</v>
      </c>
    </row>
    <row r="4116" spans="1:8" x14ac:dyDescent="0.25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  <c r="G4116" s="47" t="str">
        <f t="shared" si="64"/>
        <v>677</v>
      </c>
      <c r="H4116" s="53">
        <f>VLOOKUP(Cust_Ref,customerType,2,TRUE)</f>
        <v>44054</v>
      </c>
    </row>
    <row r="4117" spans="1:8" x14ac:dyDescent="0.25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  <c r="G4117" s="47" t="str">
        <f t="shared" si="64"/>
        <v>0</v>
      </c>
      <c r="H4117" s="53">
        <f>VLOOKUP(Cust_Ref,customerType,2,TRUE)</f>
        <v>44054</v>
      </c>
    </row>
    <row r="4118" spans="1:8" x14ac:dyDescent="0.25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  <c r="G4118" s="47" t="str">
        <f t="shared" si="64"/>
        <v>16746.83</v>
      </c>
      <c r="H4118" s="53">
        <f>VLOOKUP(Cust_Ref,customerType,2,TRUE)</f>
        <v>44062</v>
      </c>
    </row>
    <row r="4119" spans="1:8" x14ac:dyDescent="0.25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  <c r="G4119" s="47" t="str">
        <f t="shared" si="64"/>
        <v>1817</v>
      </c>
      <c r="H4119" s="53">
        <f>VLOOKUP(Cust_Ref,customerType,2,TRUE)</f>
        <v>44062</v>
      </c>
    </row>
    <row r="4120" spans="1:8" x14ac:dyDescent="0.25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  <c r="G4120" s="47" t="str">
        <f t="shared" si="64"/>
        <v>0</v>
      </c>
      <c r="H4120" s="53">
        <f>VLOOKUP(Cust_Ref,customerType,2,TRUE)</f>
        <v>44062</v>
      </c>
    </row>
    <row r="4121" spans="1:8" x14ac:dyDescent="0.25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  <c r="G4121" s="47" t="str">
        <f t="shared" si="64"/>
        <v>114.4</v>
      </c>
      <c r="H4121" s="53">
        <f>VLOOKUP(Cust_Ref,customerType,2,TRUE)</f>
        <v>44064</v>
      </c>
    </row>
    <row r="4122" spans="1:8" x14ac:dyDescent="0.25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  <c r="G4122" s="47" t="str">
        <f t="shared" si="64"/>
        <v>0</v>
      </c>
      <c r="H4122" s="53">
        <f>VLOOKUP(Cust_Ref,customerType,2,TRUE)</f>
        <v>44064</v>
      </c>
    </row>
    <row r="4123" spans="1:8" x14ac:dyDescent="0.25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  <c r="G4123" s="47" t="str">
        <f t="shared" si="64"/>
        <v>0</v>
      </c>
      <c r="H4123" s="53">
        <f>VLOOKUP(Cust_Ref,customerType,2,TRUE)</f>
        <v>44064</v>
      </c>
    </row>
    <row r="4124" spans="1:8" x14ac:dyDescent="0.25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  <c r="G4124" s="47" t="str">
        <f t="shared" si="64"/>
        <v>1139.18</v>
      </c>
      <c r="H4124" s="53">
        <f>VLOOKUP(Cust_Ref,customerType,2,TRUE)</f>
        <v>44062</v>
      </c>
    </row>
    <row r="4125" spans="1:8" x14ac:dyDescent="0.25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  <c r="G4125" s="47" t="str">
        <f t="shared" si="64"/>
        <v>1383</v>
      </c>
      <c r="H4125" s="53">
        <f>VLOOKUP(Cust_Ref,customerType,2,TRUE)</f>
        <v>44062</v>
      </c>
    </row>
    <row r="4126" spans="1:8" x14ac:dyDescent="0.25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  <c r="G4126" s="47" t="str">
        <f t="shared" si="64"/>
        <v>0</v>
      </c>
      <c r="H4126" s="53">
        <f>VLOOKUP(Cust_Ref,customerType,2,TRUE)</f>
        <v>44062</v>
      </c>
    </row>
    <row r="4127" spans="1:8" x14ac:dyDescent="0.25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  <c r="G4127" s="47" t="str">
        <f t="shared" si="64"/>
        <v>1729.1</v>
      </c>
      <c r="H4127" s="53">
        <f>VLOOKUP(Cust_Ref,customerType,2,TRUE)</f>
        <v>44062</v>
      </c>
    </row>
    <row r="4128" spans="1:8" x14ac:dyDescent="0.25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  <c r="G4128" s="47" t="str">
        <f t="shared" si="64"/>
        <v>0</v>
      </c>
      <c r="H4128" s="53">
        <f>VLOOKUP(Cust_Ref,customerType,2,TRUE)</f>
        <v>44062</v>
      </c>
    </row>
    <row r="4129" spans="1:8" x14ac:dyDescent="0.25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  <c r="G4129" s="47" t="str">
        <f t="shared" si="64"/>
        <v>0</v>
      </c>
      <c r="H4129" s="53">
        <f>VLOOKUP(Cust_Ref,customerType,2,TRUE)</f>
        <v>44062</v>
      </c>
    </row>
    <row r="4130" spans="1:8" x14ac:dyDescent="0.25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  <c r="G4130" s="47" t="str">
        <f t="shared" si="64"/>
        <v>230.4</v>
      </c>
      <c r="H4130" s="53">
        <f>VLOOKUP(Cust_Ref,customerType,2,TRUE)</f>
        <v>44054</v>
      </c>
    </row>
    <row r="4131" spans="1:8" x14ac:dyDescent="0.25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  <c r="G4131" s="47" t="str">
        <f t="shared" si="64"/>
        <v>0</v>
      </c>
      <c r="H4131" s="53">
        <f>VLOOKUP(Cust_Ref,customerType,2,TRUE)</f>
        <v>44054</v>
      </c>
    </row>
    <row r="4132" spans="1:8" x14ac:dyDescent="0.25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  <c r="G4132" s="47" t="str">
        <f t="shared" si="64"/>
        <v>0</v>
      </c>
      <c r="H4132" s="53">
        <f>VLOOKUP(Cust_Ref,customerType,2,TRUE)</f>
        <v>44054</v>
      </c>
    </row>
    <row r="4133" spans="1:8" x14ac:dyDescent="0.25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  <c r="G4133" s="47" t="str">
        <f t="shared" si="64"/>
        <v>3174</v>
      </c>
      <c r="H4133" s="53">
        <f>VLOOKUP(Cust_Ref,customerType,2,TRUE)</f>
        <v>44061</v>
      </c>
    </row>
    <row r="4134" spans="1:8" x14ac:dyDescent="0.25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  <c r="G4134" s="47" t="str">
        <f t="shared" si="64"/>
        <v>104</v>
      </c>
      <c r="H4134" s="53">
        <f>VLOOKUP(Cust_Ref,customerType,2,TRUE)</f>
        <v>44061</v>
      </c>
    </row>
    <row r="4135" spans="1:8" x14ac:dyDescent="0.25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  <c r="G4135" s="47" t="str">
        <f t="shared" si="64"/>
        <v>0</v>
      </c>
      <c r="H4135" s="53">
        <f>VLOOKUP(Cust_Ref,customerType,2,TRUE)</f>
        <v>44061</v>
      </c>
    </row>
    <row r="4136" spans="1:8" x14ac:dyDescent="0.25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  <c r="G4136" s="47" t="str">
        <f t="shared" si="64"/>
        <v>7755.8</v>
      </c>
      <c r="H4136" s="53">
        <f>VLOOKUP(Cust_Ref,customerType,2,TRUE)</f>
        <v>44054</v>
      </c>
    </row>
    <row r="4137" spans="1:8" x14ac:dyDescent="0.25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  <c r="G4137" s="47" t="str">
        <f t="shared" si="64"/>
        <v>2630</v>
      </c>
      <c r="H4137" s="53">
        <f>VLOOKUP(Cust_Ref,customerType,2,TRUE)</f>
        <v>44054</v>
      </c>
    </row>
    <row r="4138" spans="1:8" x14ac:dyDescent="0.25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  <c r="G4138" s="47" t="str">
        <f t="shared" si="64"/>
        <v>0</v>
      </c>
      <c r="H4138" s="53">
        <f>VLOOKUP(Cust_Ref,customerType,2,TRUE)</f>
        <v>44054</v>
      </c>
    </row>
    <row r="4139" spans="1:8" x14ac:dyDescent="0.25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  <c r="G4139" s="47" t="str">
        <f t="shared" si="64"/>
        <v>5394</v>
      </c>
      <c r="H4139" s="53">
        <f>VLOOKUP(Cust_Ref,customerType,2,TRUE)</f>
        <v>44054</v>
      </c>
    </row>
    <row r="4140" spans="1:8" x14ac:dyDescent="0.25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  <c r="G4140" s="47" t="str">
        <f t="shared" si="64"/>
        <v>410</v>
      </c>
      <c r="H4140" s="53">
        <f>VLOOKUP(Cust_Ref,customerType,2,TRUE)</f>
        <v>44054</v>
      </c>
    </row>
    <row r="4141" spans="1:8" x14ac:dyDescent="0.25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  <c r="G4141" s="47" t="str">
        <f t="shared" si="64"/>
        <v>0</v>
      </c>
      <c r="H4141" s="53">
        <f>VLOOKUP(Cust_Ref,customerType,2,TRUE)</f>
        <v>44054</v>
      </c>
    </row>
    <row r="4142" spans="1:8" x14ac:dyDescent="0.25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  <c r="G4142" s="47" t="str">
        <f t="shared" si="64"/>
        <v>3842.24</v>
      </c>
      <c r="H4142" s="53">
        <f>VLOOKUP(Cust_Ref,customerType,2,TRUE)</f>
        <v>44062</v>
      </c>
    </row>
    <row r="4143" spans="1:8" x14ac:dyDescent="0.25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  <c r="G4143" s="47" t="str">
        <f t="shared" si="64"/>
        <v>1099</v>
      </c>
      <c r="H4143" s="53">
        <f>VLOOKUP(Cust_Ref,customerType,2,TRUE)</f>
        <v>44062</v>
      </c>
    </row>
    <row r="4144" spans="1:8" x14ac:dyDescent="0.25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  <c r="G4144" s="47" t="str">
        <f t="shared" si="64"/>
        <v>0</v>
      </c>
      <c r="H4144" s="53">
        <f>VLOOKUP(Cust_Ref,customerType,2,TRUE)</f>
        <v>44062</v>
      </c>
    </row>
    <row r="4145" spans="1:8" x14ac:dyDescent="0.25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  <c r="G4145" s="47" t="str">
        <f t="shared" si="64"/>
        <v>373.6</v>
      </c>
      <c r="H4145" s="53">
        <f>VLOOKUP(Cust_Ref,customerType,2,TRUE)</f>
        <v>44089</v>
      </c>
    </row>
    <row r="4146" spans="1:8" x14ac:dyDescent="0.25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  <c r="G4146" s="47" t="str">
        <f t="shared" si="64"/>
        <v>1938</v>
      </c>
      <c r="H4146" s="53">
        <f>VLOOKUP(Cust_Ref,customerType,2,TRUE)</f>
        <v>44089</v>
      </c>
    </row>
    <row r="4147" spans="1:8" x14ac:dyDescent="0.25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  <c r="G4147" s="47" t="str">
        <f t="shared" si="64"/>
        <v>0</v>
      </c>
      <c r="H4147" s="53">
        <f>VLOOKUP(Cust_Ref,customerType,2,TRUE)</f>
        <v>44089</v>
      </c>
    </row>
    <row r="4148" spans="1:8" x14ac:dyDescent="0.25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  <c r="G4148" s="47" t="str">
        <f t="shared" si="64"/>
        <v>3527</v>
      </c>
      <c r="H4148" s="53">
        <f>VLOOKUP(Cust_Ref,customerType,2,TRUE)</f>
        <v>44062</v>
      </c>
    </row>
    <row r="4149" spans="1:8" x14ac:dyDescent="0.25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  <c r="G4149" s="47" t="str">
        <f t="shared" si="64"/>
        <v>1991</v>
      </c>
      <c r="H4149" s="53">
        <f>VLOOKUP(Cust_Ref,customerType,2,TRUE)</f>
        <v>44062</v>
      </c>
    </row>
    <row r="4150" spans="1:8" x14ac:dyDescent="0.25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  <c r="G4150" s="47" t="str">
        <f t="shared" si="64"/>
        <v>0</v>
      </c>
      <c r="H4150" s="53">
        <f>VLOOKUP(Cust_Ref,customerType,2,TRUE)</f>
        <v>44062</v>
      </c>
    </row>
    <row r="4151" spans="1:8" x14ac:dyDescent="0.25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  <c r="G4151" s="47" t="str">
        <f t="shared" si="64"/>
        <v>3152</v>
      </c>
      <c r="H4151" s="53">
        <f>VLOOKUP(Cust_Ref,customerType,2,TRUE)</f>
        <v>44054</v>
      </c>
    </row>
    <row r="4152" spans="1:8" x14ac:dyDescent="0.25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  <c r="G4152" s="47" t="str">
        <f t="shared" si="64"/>
        <v>0</v>
      </c>
      <c r="H4152" s="53">
        <f>VLOOKUP(Cust_Ref,customerType,2,TRUE)</f>
        <v>44054</v>
      </c>
    </row>
    <row r="4153" spans="1:8" x14ac:dyDescent="0.25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  <c r="G4153" s="47" t="str">
        <f t="shared" si="64"/>
        <v>0</v>
      </c>
      <c r="H4153" s="53">
        <f>VLOOKUP(Cust_Ref,customerType,2,TRUE)</f>
        <v>44054</v>
      </c>
    </row>
    <row r="4154" spans="1:8" x14ac:dyDescent="0.25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  <c r="G4154" s="47" t="str">
        <f t="shared" si="64"/>
        <v>127.9</v>
      </c>
      <c r="H4154" s="53">
        <f>VLOOKUP(Cust_Ref,customerType,2,TRUE)</f>
        <v>44055</v>
      </c>
    </row>
    <row r="4155" spans="1:8" x14ac:dyDescent="0.25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  <c r="G4155" s="47" t="str">
        <f t="shared" si="64"/>
        <v>0</v>
      </c>
      <c r="H4155" s="53">
        <f>VLOOKUP(Cust_Ref,customerType,2,TRUE)</f>
        <v>44055</v>
      </c>
    </row>
    <row r="4156" spans="1:8" x14ac:dyDescent="0.25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  <c r="G4156" s="47" t="str">
        <f t="shared" si="64"/>
        <v>0</v>
      </c>
      <c r="H4156" s="53">
        <f>VLOOKUP(Cust_Ref,customerType,2,TRUE)</f>
        <v>44055</v>
      </c>
    </row>
    <row r="4157" spans="1:8" x14ac:dyDescent="0.25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  <c r="G4157" s="47" t="str">
        <f t="shared" si="64"/>
        <v>8841</v>
      </c>
      <c r="H4157" s="53">
        <f>VLOOKUP(Cust_Ref,customerType,2,TRUE)</f>
        <v>44096</v>
      </c>
    </row>
    <row r="4158" spans="1:8" x14ac:dyDescent="0.25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  <c r="G4158" s="47" t="str">
        <f t="shared" si="64"/>
        <v>603</v>
      </c>
      <c r="H4158" s="53">
        <f>VLOOKUP(Cust_Ref,customerType,2,TRUE)</f>
        <v>44096</v>
      </c>
    </row>
    <row r="4159" spans="1:8" x14ac:dyDescent="0.25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  <c r="G4159" s="47" t="str">
        <f t="shared" si="64"/>
        <v>0</v>
      </c>
      <c r="H4159" s="53">
        <f>VLOOKUP(Cust_Ref,customerType,2,TRUE)</f>
        <v>44096</v>
      </c>
    </row>
    <row r="4160" spans="1:8" x14ac:dyDescent="0.25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  <c r="G4160" s="47" t="str">
        <f t="shared" si="64"/>
        <v>5836</v>
      </c>
      <c r="H4160" s="53">
        <f>VLOOKUP(Cust_Ref,customerType,2,TRUE)</f>
        <v>44054</v>
      </c>
    </row>
    <row r="4161" spans="1:8" x14ac:dyDescent="0.25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  <c r="G4161" s="47" t="str">
        <f t="shared" si="64"/>
        <v>614</v>
      </c>
      <c r="H4161" s="53">
        <f>VLOOKUP(Cust_Ref,customerType,2,TRUE)</f>
        <v>44054</v>
      </c>
    </row>
    <row r="4162" spans="1:8" x14ac:dyDescent="0.25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  <c r="G4162" s="47" t="str">
        <f t="shared" si="64"/>
        <v>0</v>
      </c>
      <c r="H4162" s="53">
        <f>VLOOKUP(Cust_Ref,customerType,2,TRUE)</f>
        <v>44054</v>
      </c>
    </row>
    <row r="4163" spans="1:8" x14ac:dyDescent="0.25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  <c r="G4163" s="47" t="str">
        <f t="shared" ref="G4163:G4226" si="65">TRIM(VALUE(F4163))</f>
        <v>3404.08</v>
      </c>
      <c r="H4163" s="53">
        <f>VLOOKUP(Cust_Ref,customerType,2,TRUE)</f>
        <v>44054</v>
      </c>
    </row>
    <row r="4164" spans="1:8" x14ac:dyDescent="0.25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  <c r="G4164" s="47" t="str">
        <f t="shared" si="65"/>
        <v>0</v>
      </c>
      <c r="H4164" s="53">
        <f>VLOOKUP(Cust_Ref,customerType,2,TRUE)</f>
        <v>44054</v>
      </c>
    </row>
    <row r="4165" spans="1:8" x14ac:dyDescent="0.25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  <c r="G4165" s="47" t="str">
        <f t="shared" si="65"/>
        <v>0</v>
      </c>
      <c r="H4165" s="53">
        <f>VLOOKUP(Cust_Ref,customerType,2,TRUE)</f>
        <v>44054</v>
      </c>
    </row>
    <row r="4166" spans="1:8" x14ac:dyDescent="0.25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  <c r="G4166" s="47" t="str">
        <f t="shared" si="65"/>
        <v>5213.73</v>
      </c>
      <c r="H4166" s="53">
        <f>VLOOKUP(Cust_Ref,customerType,2,TRUE)</f>
        <v>44054</v>
      </c>
    </row>
    <row r="4167" spans="1:8" x14ac:dyDescent="0.25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  <c r="G4167" s="47" t="str">
        <f t="shared" si="65"/>
        <v>2949</v>
      </c>
      <c r="H4167" s="53">
        <f>VLOOKUP(Cust_Ref,customerType,2,TRUE)</f>
        <v>44054</v>
      </c>
    </row>
    <row r="4168" spans="1:8" x14ac:dyDescent="0.25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  <c r="G4168" s="47" t="str">
        <f t="shared" si="65"/>
        <v>0</v>
      </c>
      <c r="H4168" s="53">
        <f>VLOOKUP(Cust_Ref,customerType,2,TRUE)</f>
        <v>44054</v>
      </c>
    </row>
    <row r="4169" spans="1:8" x14ac:dyDescent="0.25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  <c r="G4169" s="47" t="str">
        <f t="shared" si="65"/>
        <v>9867.28</v>
      </c>
      <c r="H4169" s="53">
        <f>VLOOKUP(Cust_Ref,customerType,2,TRUE)</f>
        <v>44081</v>
      </c>
    </row>
    <row r="4170" spans="1:8" x14ac:dyDescent="0.25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  <c r="G4170" s="47" t="str">
        <f t="shared" si="65"/>
        <v>0</v>
      </c>
      <c r="H4170" s="53">
        <f>VLOOKUP(Cust_Ref,customerType,2,TRUE)</f>
        <v>44081</v>
      </c>
    </row>
    <row r="4171" spans="1:8" x14ac:dyDescent="0.25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  <c r="G4171" s="47" t="str">
        <f t="shared" si="65"/>
        <v>0</v>
      </c>
      <c r="H4171" s="53">
        <f>VLOOKUP(Cust_Ref,customerType,2,TRUE)</f>
        <v>44081</v>
      </c>
    </row>
    <row r="4172" spans="1:8" x14ac:dyDescent="0.25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  <c r="G4172" s="47" t="str">
        <f t="shared" si="65"/>
        <v>2546.23</v>
      </c>
      <c r="H4172" s="53">
        <f>VLOOKUP(Cust_Ref,customerType,2,TRUE)</f>
        <v>44102</v>
      </c>
    </row>
    <row r="4173" spans="1:8" x14ac:dyDescent="0.25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  <c r="G4173" s="47" t="str">
        <f t="shared" si="65"/>
        <v>2693</v>
      </c>
      <c r="H4173" s="53">
        <f>VLOOKUP(Cust_Ref,customerType,2,TRUE)</f>
        <v>44102</v>
      </c>
    </row>
    <row r="4174" spans="1:8" x14ac:dyDescent="0.25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  <c r="G4174" s="47" t="str">
        <f t="shared" si="65"/>
        <v>0</v>
      </c>
      <c r="H4174" s="53">
        <f>VLOOKUP(Cust_Ref,customerType,2,TRUE)</f>
        <v>44102</v>
      </c>
    </row>
    <row r="4175" spans="1:8" x14ac:dyDescent="0.25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  <c r="G4175" s="47" t="str">
        <f t="shared" si="65"/>
        <v>5392.65</v>
      </c>
      <c r="H4175" s="53">
        <f>VLOOKUP(Cust_Ref,customerType,2,TRUE)</f>
        <v>44062</v>
      </c>
    </row>
    <row r="4176" spans="1:8" x14ac:dyDescent="0.25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  <c r="G4176" s="47" t="str">
        <f t="shared" si="65"/>
        <v>886</v>
      </c>
      <c r="H4176" s="53">
        <f>VLOOKUP(Cust_Ref,customerType,2,TRUE)</f>
        <v>44062</v>
      </c>
    </row>
    <row r="4177" spans="1:8" x14ac:dyDescent="0.25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  <c r="G4177" s="47" t="str">
        <f t="shared" si="65"/>
        <v>0</v>
      </c>
      <c r="H4177" s="53">
        <f>VLOOKUP(Cust_Ref,customerType,2,TRUE)</f>
        <v>44062</v>
      </c>
    </row>
    <row r="4178" spans="1:8" x14ac:dyDescent="0.25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  <c r="G4178" s="47" t="str">
        <f t="shared" si="65"/>
        <v>2546.23</v>
      </c>
      <c r="H4178" s="53">
        <f>VLOOKUP(Cust_Ref,customerType,2,TRUE)</f>
        <v>44102</v>
      </c>
    </row>
    <row r="4179" spans="1:8" x14ac:dyDescent="0.25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  <c r="G4179" s="47" t="str">
        <f t="shared" si="65"/>
        <v>1469</v>
      </c>
      <c r="H4179" s="53">
        <f>VLOOKUP(Cust_Ref,customerType,2,TRUE)</f>
        <v>44102</v>
      </c>
    </row>
    <row r="4180" spans="1:8" x14ac:dyDescent="0.25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  <c r="G4180" s="47" t="str">
        <f t="shared" si="65"/>
        <v>0</v>
      </c>
      <c r="H4180" s="53">
        <f>VLOOKUP(Cust_Ref,customerType,2,TRUE)</f>
        <v>44102</v>
      </c>
    </row>
    <row r="4181" spans="1:8" x14ac:dyDescent="0.25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  <c r="G4181" s="47" t="str">
        <f t="shared" si="65"/>
        <v>389</v>
      </c>
      <c r="H4181" s="53">
        <f>VLOOKUP(Cust_Ref,customerType,2,TRUE)</f>
        <v>44102</v>
      </c>
    </row>
    <row r="4182" spans="1:8" x14ac:dyDescent="0.25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  <c r="G4182" s="47" t="str">
        <f t="shared" si="65"/>
        <v>0</v>
      </c>
      <c r="H4182" s="53">
        <f>VLOOKUP(Cust_Ref,customerType,2,TRUE)</f>
        <v>44102</v>
      </c>
    </row>
    <row r="4183" spans="1:8" x14ac:dyDescent="0.25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  <c r="G4183" s="47" t="str">
        <f t="shared" si="65"/>
        <v>0</v>
      </c>
      <c r="H4183" s="53">
        <f>VLOOKUP(Cust_Ref,customerType,2,TRUE)</f>
        <v>44102</v>
      </c>
    </row>
    <row r="4184" spans="1:8" x14ac:dyDescent="0.25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  <c r="G4184" s="47" t="str">
        <f t="shared" si="65"/>
        <v>400.95</v>
      </c>
      <c r="H4184" s="53">
        <f>VLOOKUP(Cust_Ref,customerType,2,TRUE)</f>
        <v>44102</v>
      </c>
    </row>
    <row r="4185" spans="1:8" x14ac:dyDescent="0.25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  <c r="G4185" s="47" t="str">
        <f t="shared" si="65"/>
        <v>0</v>
      </c>
      <c r="H4185" s="53">
        <f>VLOOKUP(Cust_Ref,customerType,2,TRUE)</f>
        <v>44102</v>
      </c>
    </row>
    <row r="4186" spans="1:8" x14ac:dyDescent="0.25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  <c r="G4186" s="47" t="str">
        <f t="shared" si="65"/>
        <v>0</v>
      </c>
      <c r="H4186" s="53">
        <f>VLOOKUP(Cust_Ref,customerType,2,TRUE)</f>
        <v>44102</v>
      </c>
    </row>
    <row r="4187" spans="1:8" x14ac:dyDescent="0.25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  <c r="G4187" s="47" t="str">
        <f t="shared" si="65"/>
        <v>7810.6</v>
      </c>
      <c r="H4187" s="53">
        <f>VLOOKUP(Cust_Ref,customerType,2,TRUE)</f>
        <v>44089</v>
      </c>
    </row>
    <row r="4188" spans="1:8" x14ac:dyDescent="0.25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  <c r="G4188" s="47" t="str">
        <f t="shared" si="65"/>
        <v>1211</v>
      </c>
      <c r="H4188" s="53">
        <f>VLOOKUP(Cust_Ref,customerType,2,TRUE)</f>
        <v>44089</v>
      </c>
    </row>
    <row r="4189" spans="1:8" x14ac:dyDescent="0.25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  <c r="G4189" s="47" t="str">
        <f t="shared" si="65"/>
        <v>0</v>
      </c>
      <c r="H4189" s="53">
        <f>VLOOKUP(Cust_Ref,customerType,2,TRUE)</f>
        <v>44089</v>
      </c>
    </row>
    <row r="4190" spans="1:8" x14ac:dyDescent="0.25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  <c r="G4190" s="47" t="str">
        <f t="shared" si="65"/>
        <v>191.05</v>
      </c>
      <c r="H4190" s="53">
        <f>VLOOKUP(Cust_Ref,customerType,2,TRUE)</f>
        <v>44062</v>
      </c>
    </row>
    <row r="4191" spans="1:8" x14ac:dyDescent="0.25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  <c r="G4191" s="47" t="str">
        <f t="shared" si="65"/>
        <v>0</v>
      </c>
      <c r="H4191" s="53">
        <f>VLOOKUP(Cust_Ref,customerType,2,TRUE)</f>
        <v>44062</v>
      </c>
    </row>
    <row r="4192" spans="1:8" x14ac:dyDescent="0.25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  <c r="G4192" s="47" t="str">
        <f t="shared" si="65"/>
        <v>0</v>
      </c>
      <c r="H4192" s="53">
        <f>VLOOKUP(Cust_Ref,customerType,2,TRUE)</f>
        <v>44062</v>
      </c>
    </row>
    <row r="4193" spans="1:8" x14ac:dyDescent="0.25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  <c r="G4193" s="47" t="str">
        <f t="shared" si="65"/>
        <v>1599.4</v>
      </c>
      <c r="H4193" s="53">
        <f>VLOOKUP(Cust_Ref,customerType,2,TRUE)</f>
        <v>44062</v>
      </c>
    </row>
    <row r="4194" spans="1:8" x14ac:dyDescent="0.25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  <c r="G4194" s="47" t="str">
        <f t="shared" si="65"/>
        <v>0</v>
      </c>
      <c r="H4194" s="53">
        <f>VLOOKUP(Cust_Ref,customerType,2,TRUE)</f>
        <v>44062</v>
      </c>
    </row>
    <row r="4195" spans="1:8" x14ac:dyDescent="0.25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  <c r="G4195" s="47" t="str">
        <f t="shared" si="65"/>
        <v>0</v>
      </c>
      <c r="H4195" s="53">
        <f>VLOOKUP(Cust_Ref,customerType,2,TRUE)</f>
        <v>44062</v>
      </c>
    </row>
    <row r="4196" spans="1:8" x14ac:dyDescent="0.25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  <c r="G4196" s="47" t="str">
        <f t="shared" si="65"/>
        <v>4030</v>
      </c>
      <c r="H4196" s="53">
        <f>VLOOKUP(Cust_Ref,customerType,2,TRUE)</f>
        <v>44062</v>
      </c>
    </row>
    <row r="4197" spans="1:8" x14ac:dyDescent="0.25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  <c r="G4197" s="47" t="str">
        <f t="shared" si="65"/>
        <v>421</v>
      </c>
      <c r="H4197" s="53">
        <f>VLOOKUP(Cust_Ref,customerType,2,TRUE)</f>
        <v>44062</v>
      </c>
    </row>
    <row r="4198" spans="1:8" x14ac:dyDescent="0.25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  <c r="G4198" s="47" t="str">
        <f t="shared" si="65"/>
        <v>0</v>
      </c>
      <c r="H4198" s="53">
        <f>VLOOKUP(Cust_Ref,customerType,2,TRUE)</f>
        <v>44062</v>
      </c>
    </row>
    <row r="4199" spans="1:8" x14ac:dyDescent="0.25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  <c r="G4199" s="47" t="str">
        <f t="shared" si="65"/>
        <v>2697</v>
      </c>
      <c r="H4199" s="53">
        <f>VLOOKUP(Cust_Ref,customerType,2,TRUE)</f>
        <v>44102</v>
      </c>
    </row>
    <row r="4200" spans="1:8" x14ac:dyDescent="0.25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  <c r="G4200" s="47" t="str">
        <f t="shared" si="65"/>
        <v>1713</v>
      </c>
      <c r="H4200" s="53">
        <f>VLOOKUP(Cust_Ref,customerType,2,TRUE)</f>
        <v>44102</v>
      </c>
    </row>
    <row r="4201" spans="1:8" x14ac:dyDescent="0.25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  <c r="G4201" s="47" t="str">
        <f t="shared" si="65"/>
        <v>0</v>
      </c>
      <c r="H4201" s="53">
        <f>VLOOKUP(Cust_Ref,customerType,2,TRUE)</f>
        <v>44102</v>
      </c>
    </row>
    <row r="4202" spans="1:8" x14ac:dyDescent="0.25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  <c r="G4202" s="47" t="str">
        <f t="shared" si="65"/>
        <v>12181.91</v>
      </c>
      <c r="H4202" s="53">
        <f>VLOOKUP(Cust_Ref,customerType,2,TRUE)</f>
        <v>44102</v>
      </c>
    </row>
    <row r="4203" spans="1:8" x14ac:dyDescent="0.25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  <c r="G4203" s="47" t="str">
        <f t="shared" si="65"/>
        <v>2235</v>
      </c>
      <c r="H4203" s="53">
        <f>VLOOKUP(Cust_Ref,customerType,2,TRUE)</f>
        <v>44102</v>
      </c>
    </row>
    <row r="4204" spans="1:8" x14ac:dyDescent="0.25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  <c r="G4204" s="47" t="str">
        <f t="shared" si="65"/>
        <v>0</v>
      </c>
      <c r="H4204" s="53">
        <f>VLOOKUP(Cust_Ref,customerType,2,TRUE)</f>
        <v>44102</v>
      </c>
    </row>
    <row r="4205" spans="1:8" x14ac:dyDescent="0.25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  <c r="G4205" s="47" t="str">
        <f t="shared" si="65"/>
        <v>1663.95</v>
      </c>
      <c r="H4205" s="53">
        <f>VLOOKUP(Cust_Ref,customerType,2,TRUE)</f>
        <v>44064</v>
      </c>
    </row>
    <row r="4206" spans="1:8" x14ac:dyDescent="0.25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  <c r="G4206" s="47" t="str">
        <f t="shared" si="65"/>
        <v>0</v>
      </c>
      <c r="H4206" s="53">
        <f>VLOOKUP(Cust_Ref,customerType,2,TRUE)</f>
        <v>44064</v>
      </c>
    </row>
    <row r="4207" spans="1:8" x14ac:dyDescent="0.25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  <c r="G4207" s="47" t="str">
        <f t="shared" si="65"/>
        <v>0</v>
      </c>
      <c r="H4207" s="53">
        <f>VLOOKUP(Cust_Ref,customerType,2,TRUE)</f>
        <v>44064</v>
      </c>
    </row>
    <row r="4208" spans="1:8" x14ac:dyDescent="0.25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  <c r="G4208" s="47" t="str">
        <f t="shared" si="65"/>
        <v>15401</v>
      </c>
      <c r="H4208" s="53">
        <f>VLOOKUP(Cust_Ref,customerType,2,TRUE)</f>
        <v>44063</v>
      </c>
    </row>
    <row r="4209" spans="1:8" x14ac:dyDescent="0.25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  <c r="G4209" s="47" t="str">
        <f t="shared" si="65"/>
        <v>500</v>
      </c>
      <c r="H4209" s="53">
        <f>VLOOKUP(Cust_Ref,customerType,2,TRUE)</f>
        <v>44063</v>
      </c>
    </row>
    <row r="4210" spans="1:8" x14ac:dyDescent="0.25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  <c r="G4210" s="47" t="str">
        <f t="shared" si="65"/>
        <v>0</v>
      </c>
      <c r="H4210" s="53">
        <f>VLOOKUP(Cust_Ref,customerType,2,TRUE)</f>
        <v>44063</v>
      </c>
    </row>
    <row r="4211" spans="1:8" x14ac:dyDescent="0.25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  <c r="G4211" s="47" t="str">
        <f t="shared" si="65"/>
        <v>169</v>
      </c>
      <c r="H4211" s="53">
        <f>VLOOKUP(Cust_Ref,customerType,2,TRUE)</f>
        <v>44102</v>
      </c>
    </row>
    <row r="4212" spans="1:8" x14ac:dyDescent="0.25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  <c r="G4212" s="47" t="str">
        <f t="shared" si="65"/>
        <v>0</v>
      </c>
      <c r="H4212" s="53">
        <f>VLOOKUP(Cust_Ref,customerType,2,TRUE)</f>
        <v>44102</v>
      </c>
    </row>
    <row r="4213" spans="1:8" x14ac:dyDescent="0.25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  <c r="G4213" s="47" t="str">
        <f t="shared" si="65"/>
        <v>0</v>
      </c>
      <c r="H4213" s="53">
        <f>VLOOKUP(Cust_Ref,customerType,2,TRUE)</f>
        <v>44102</v>
      </c>
    </row>
    <row r="4214" spans="1:8" x14ac:dyDescent="0.25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  <c r="G4214" s="47" t="str">
        <f t="shared" si="65"/>
        <v>2546.23</v>
      </c>
      <c r="H4214" s="53">
        <f>VLOOKUP(Cust_Ref,customerType,2,TRUE)</f>
        <v>44102</v>
      </c>
    </row>
    <row r="4215" spans="1:8" x14ac:dyDescent="0.25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  <c r="G4215" s="47" t="str">
        <f t="shared" si="65"/>
        <v>1814</v>
      </c>
      <c r="H4215" s="53">
        <f>VLOOKUP(Cust_Ref,customerType,2,TRUE)</f>
        <v>44102</v>
      </c>
    </row>
    <row r="4216" spans="1:8" x14ac:dyDescent="0.25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  <c r="G4216" s="47" t="str">
        <f t="shared" si="65"/>
        <v>0</v>
      </c>
      <c r="H4216" s="53">
        <f>VLOOKUP(Cust_Ref,customerType,2,TRUE)</f>
        <v>44102</v>
      </c>
    </row>
    <row r="4217" spans="1:8" x14ac:dyDescent="0.25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  <c r="G4217" s="47" t="str">
        <f t="shared" si="65"/>
        <v>2803.51</v>
      </c>
      <c r="H4217" s="53">
        <f>VLOOKUP(Cust_Ref,customerType,2,TRUE)</f>
        <v>44102</v>
      </c>
    </row>
    <row r="4218" spans="1:8" x14ac:dyDescent="0.25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  <c r="G4218" s="47" t="str">
        <f t="shared" si="65"/>
        <v>2577</v>
      </c>
      <c r="H4218" s="53">
        <f>VLOOKUP(Cust_Ref,customerType,2,TRUE)</f>
        <v>44102</v>
      </c>
    </row>
    <row r="4219" spans="1:8" x14ac:dyDescent="0.25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  <c r="G4219" s="47" t="str">
        <f t="shared" si="65"/>
        <v>0</v>
      </c>
      <c r="H4219" s="53">
        <f>VLOOKUP(Cust_Ref,customerType,2,TRUE)</f>
        <v>44102</v>
      </c>
    </row>
    <row r="4220" spans="1:8" x14ac:dyDescent="0.25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  <c r="G4220" s="47" t="str">
        <f t="shared" si="65"/>
        <v>8594.28</v>
      </c>
      <c r="H4220" s="53">
        <f>VLOOKUP(Cust_Ref,customerType,2,TRUE)</f>
        <v>44102</v>
      </c>
    </row>
    <row r="4221" spans="1:8" x14ac:dyDescent="0.25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  <c r="G4221" s="47" t="str">
        <f t="shared" si="65"/>
        <v>368</v>
      </c>
      <c r="H4221" s="53">
        <f>VLOOKUP(Cust_Ref,customerType,2,TRUE)</f>
        <v>44102</v>
      </c>
    </row>
    <row r="4222" spans="1:8" x14ac:dyDescent="0.25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  <c r="G4222" s="47" t="str">
        <f t="shared" si="65"/>
        <v>0</v>
      </c>
      <c r="H4222" s="53">
        <f>VLOOKUP(Cust_Ref,customerType,2,TRUE)</f>
        <v>44102</v>
      </c>
    </row>
    <row r="4223" spans="1:8" x14ac:dyDescent="0.25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  <c r="G4223" s="47" t="str">
        <f t="shared" si="65"/>
        <v>566.05</v>
      </c>
      <c r="H4223" s="53">
        <f>VLOOKUP(Cust_Ref,customerType,2,TRUE)</f>
        <v>44102</v>
      </c>
    </row>
    <row r="4224" spans="1:8" x14ac:dyDescent="0.25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  <c r="G4224" s="47" t="str">
        <f t="shared" si="65"/>
        <v>0</v>
      </c>
      <c r="H4224" s="53">
        <f>VLOOKUP(Cust_Ref,customerType,2,TRUE)</f>
        <v>44102</v>
      </c>
    </row>
    <row r="4225" spans="1:8" x14ac:dyDescent="0.25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  <c r="G4225" s="47" t="str">
        <f t="shared" si="65"/>
        <v>0</v>
      </c>
      <c r="H4225" s="53">
        <f>VLOOKUP(Cust_Ref,customerType,2,TRUE)</f>
        <v>44102</v>
      </c>
    </row>
    <row r="4226" spans="1:8" x14ac:dyDescent="0.25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  <c r="G4226" s="47" t="str">
        <f t="shared" si="65"/>
        <v>5576</v>
      </c>
      <c r="H4226" s="53">
        <f>VLOOKUP(Cust_Ref,customerType,2,TRUE)</f>
        <v>44089</v>
      </c>
    </row>
    <row r="4227" spans="1:8" x14ac:dyDescent="0.25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  <c r="G4227" s="47" t="str">
        <f t="shared" ref="G4227:G4290" si="66">TRIM(VALUE(F4227))</f>
        <v>2018</v>
      </c>
      <c r="H4227" s="53">
        <f>VLOOKUP(Cust_Ref,customerType,2,TRUE)</f>
        <v>44089</v>
      </c>
    </row>
    <row r="4228" spans="1:8" x14ac:dyDescent="0.25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  <c r="G4228" s="47" t="str">
        <f t="shared" si="66"/>
        <v>0</v>
      </c>
      <c r="H4228" s="53">
        <f>VLOOKUP(Cust_Ref,customerType,2,TRUE)</f>
        <v>44089</v>
      </c>
    </row>
    <row r="4229" spans="1:8" x14ac:dyDescent="0.25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  <c r="G4229" s="47" t="str">
        <f t="shared" si="66"/>
        <v>462.99</v>
      </c>
      <c r="H4229" s="53">
        <f>VLOOKUP(Cust_Ref,customerType,2,TRUE)</f>
        <v>44062</v>
      </c>
    </row>
    <row r="4230" spans="1:8" x14ac:dyDescent="0.25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  <c r="G4230" s="47" t="str">
        <f t="shared" si="66"/>
        <v>0</v>
      </c>
      <c r="H4230" s="53">
        <f>VLOOKUP(Cust_Ref,customerType,2,TRUE)</f>
        <v>44062</v>
      </c>
    </row>
    <row r="4231" spans="1:8" x14ac:dyDescent="0.25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  <c r="G4231" s="47" t="str">
        <f t="shared" si="66"/>
        <v>0</v>
      </c>
      <c r="H4231" s="53">
        <f>VLOOKUP(Cust_Ref,customerType,2,TRUE)</f>
        <v>44062</v>
      </c>
    </row>
    <row r="4232" spans="1:8" x14ac:dyDescent="0.25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  <c r="G4232" s="47" t="str">
        <f t="shared" si="66"/>
        <v>10487</v>
      </c>
      <c r="H4232" s="53">
        <f>VLOOKUP(Cust_Ref,customerType,2,TRUE)</f>
        <v>44064</v>
      </c>
    </row>
    <row r="4233" spans="1:8" x14ac:dyDescent="0.25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  <c r="G4233" s="47" t="str">
        <f t="shared" si="66"/>
        <v>821</v>
      </c>
      <c r="H4233" s="53">
        <f>VLOOKUP(Cust_Ref,customerType,2,TRUE)</f>
        <v>44064</v>
      </c>
    </row>
    <row r="4234" spans="1:8" x14ac:dyDescent="0.25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  <c r="G4234" s="47" t="str">
        <f t="shared" si="66"/>
        <v>0</v>
      </c>
      <c r="H4234" s="53">
        <f>VLOOKUP(Cust_Ref,customerType,2,TRUE)</f>
        <v>44064</v>
      </c>
    </row>
    <row r="4235" spans="1:8" x14ac:dyDescent="0.25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  <c r="G4235" s="47" t="str">
        <f t="shared" si="66"/>
        <v>22756</v>
      </c>
      <c r="H4235" s="53">
        <f>VLOOKUP(Cust_Ref,customerType,2,TRUE)</f>
        <v>44102</v>
      </c>
    </row>
    <row r="4236" spans="1:8" x14ac:dyDescent="0.25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  <c r="G4236" s="47" t="str">
        <f t="shared" si="66"/>
        <v>2042</v>
      </c>
      <c r="H4236" s="53">
        <f>VLOOKUP(Cust_Ref,customerType,2,TRUE)</f>
        <v>44102</v>
      </c>
    </row>
    <row r="4237" spans="1:8" x14ac:dyDescent="0.25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  <c r="G4237" s="47" t="str">
        <f t="shared" si="66"/>
        <v>0</v>
      </c>
      <c r="H4237" s="53">
        <f>VLOOKUP(Cust_Ref,customerType,2,TRUE)</f>
        <v>44102</v>
      </c>
    </row>
    <row r="4238" spans="1:8" x14ac:dyDescent="0.25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  <c r="G4238" s="47" t="str">
        <f t="shared" si="66"/>
        <v>4281.6</v>
      </c>
      <c r="H4238" s="53">
        <f>VLOOKUP(Cust_Ref,customerType,2,TRUE)</f>
        <v>44062</v>
      </c>
    </row>
    <row r="4239" spans="1:8" x14ac:dyDescent="0.25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  <c r="G4239" s="47" t="str">
        <f t="shared" si="66"/>
        <v>225</v>
      </c>
      <c r="H4239" s="53">
        <f>VLOOKUP(Cust_Ref,customerType,2,TRUE)</f>
        <v>44062</v>
      </c>
    </row>
    <row r="4240" spans="1:8" x14ac:dyDescent="0.25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  <c r="G4240" s="47" t="str">
        <f t="shared" si="66"/>
        <v>0</v>
      </c>
      <c r="H4240" s="53">
        <f>VLOOKUP(Cust_Ref,customerType,2,TRUE)</f>
        <v>44062</v>
      </c>
    </row>
    <row r="4241" spans="1:8" x14ac:dyDescent="0.25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  <c r="G4241" s="47" t="str">
        <f t="shared" si="66"/>
        <v>3409.28</v>
      </c>
      <c r="H4241" s="53">
        <f>VLOOKUP(Cust_Ref,customerType,2,TRUE)</f>
        <v>44062</v>
      </c>
    </row>
    <row r="4242" spans="1:8" x14ac:dyDescent="0.25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  <c r="G4242" s="47" t="str">
        <f t="shared" si="66"/>
        <v>0</v>
      </c>
      <c r="H4242" s="53">
        <f>VLOOKUP(Cust_Ref,customerType,2,TRUE)</f>
        <v>44062</v>
      </c>
    </row>
    <row r="4243" spans="1:8" x14ac:dyDescent="0.25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  <c r="G4243" s="47" t="str">
        <f t="shared" si="66"/>
        <v>0</v>
      </c>
      <c r="H4243" s="53">
        <f>VLOOKUP(Cust_Ref,customerType,2,TRUE)</f>
        <v>44062</v>
      </c>
    </row>
    <row r="4244" spans="1:8" x14ac:dyDescent="0.25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  <c r="G4244" s="47" t="str">
        <f t="shared" si="66"/>
        <v>4613</v>
      </c>
      <c r="H4244" s="53">
        <f>VLOOKUP(Cust_Ref,customerType,2,TRUE)</f>
        <v>44062</v>
      </c>
    </row>
    <row r="4245" spans="1:8" x14ac:dyDescent="0.25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  <c r="G4245" s="47" t="str">
        <f t="shared" si="66"/>
        <v>2369</v>
      </c>
      <c r="H4245" s="53">
        <f>VLOOKUP(Cust_Ref,customerType,2,TRUE)</f>
        <v>44062</v>
      </c>
    </row>
    <row r="4246" spans="1:8" x14ac:dyDescent="0.25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  <c r="G4246" s="47" t="str">
        <f t="shared" si="66"/>
        <v>0</v>
      </c>
      <c r="H4246" s="53">
        <f>VLOOKUP(Cust_Ref,customerType,2,TRUE)</f>
        <v>44062</v>
      </c>
    </row>
    <row r="4247" spans="1:8" x14ac:dyDescent="0.25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  <c r="G4247" s="47" t="str">
        <f t="shared" si="66"/>
        <v>37877.31</v>
      </c>
      <c r="H4247" s="53">
        <f>VLOOKUP(Cust_Ref,customerType,2,TRUE)</f>
        <v>44062</v>
      </c>
    </row>
    <row r="4248" spans="1:8" x14ac:dyDescent="0.25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  <c r="G4248" s="47" t="str">
        <f t="shared" si="66"/>
        <v>0</v>
      </c>
      <c r="H4248" s="53">
        <f>VLOOKUP(Cust_Ref,customerType,2,TRUE)</f>
        <v>44062</v>
      </c>
    </row>
    <row r="4249" spans="1:8" x14ac:dyDescent="0.25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  <c r="G4249" s="47" t="str">
        <f t="shared" si="66"/>
        <v>0</v>
      </c>
      <c r="H4249" s="53">
        <f>VLOOKUP(Cust_Ref,customerType,2,TRUE)</f>
        <v>44062</v>
      </c>
    </row>
    <row r="4250" spans="1:8" x14ac:dyDescent="0.25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  <c r="G4250" s="47" t="str">
        <f t="shared" si="66"/>
        <v>260.15</v>
      </c>
      <c r="H4250" s="53">
        <f>VLOOKUP(Cust_Ref,customerType,2,TRUE)</f>
        <v>44062</v>
      </c>
    </row>
    <row r="4251" spans="1:8" x14ac:dyDescent="0.25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  <c r="G4251" s="47" t="str">
        <f t="shared" si="66"/>
        <v>2034</v>
      </c>
      <c r="H4251" s="53">
        <f>VLOOKUP(Cust_Ref,customerType,2,TRUE)</f>
        <v>44062</v>
      </c>
    </row>
    <row r="4252" spans="1:8" x14ac:dyDescent="0.25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  <c r="G4252" s="47" t="str">
        <f t="shared" si="66"/>
        <v>0</v>
      </c>
      <c r="H4252" s="53">
        <f>VLOOKUP(Cust_Ref,customerType,2,TRUE)</f>
        <v>44062</v>
      </c>
    </row>
    <row r="4253" spans="1:8" x14ac:dyDescent="0.25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  <c r="G4253" s="47" t="str">
        <f t="shared" si="66"/>
        <v>8932.49</v>
      </c>
      <c r="H4253" s="53">
        <f>VLOOKUP(Cust_Ref,customerType,2,TRUE)</f>
        <v>44062</v>
      </c>
    </row>
    <row r="4254" spans="1:8" x14ac:dyDescent="0.25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  <c r="G4254" s="47" t="str">
        <f t="shared" si="66"/>
        <v>438</v>
      </c>
      <c r="H4254" s="53">
        <f>VLOOKUP(Cust_Ref,customerType,2,TRUE)</f>
        <v>44062</v>
      </c>
    </row>
    <row r="4255" spans="1:8" x14ac:dyDescent="0.25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  <c r="G4255" s="47" t="str">
        <f t="shared" si="66"/>
        <v>0</v>
      </c>
      <c r="H4255" s="53">
        <f>VLOOKUP(Cust_Ref,customerType,2,TRUE)</f>
        <v>44062</v>
      </c>
    </row>
    <row r="4256" spans="1:8" x14ac:dyDescent="0.25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  <c r="G4256" s="47" t="str">
        <f t="shared" si="66"/>
        <v>3085.53</v>
      </c>
      <c r="H4256" s="53">
        <f>VLOOKUP(Cust_Ref,customerType,2,TRUE)</f>
        <v>44054</v>
      </c>
    </row>
    <row r="4257" spans="1:8" x14ac:dyDescent="0.25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  <c r="G4257" s="47" t="str">
        <f t="shared" si="66"/>
        <v>1804</v>
      </c>
      <c r="H4257" s="53">
        <f>VLOOKUP(Cust_Ref,customerType,2,TRUE)</f>
        <v>44054</v>
      </c>
    </row>
    <row r="4258" spans="1:8" x14ac:dyDescent="0.25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  <c r="G4258" s="47" t="str">
        <f t="shared" si="66"/>
        <v>0</v>
      </c>
      <c r="H4258" s="53">
        <f>VLOOKUP(Cust_Ref,customerType,2,TRUE)</f>
        <v>44054</v>
      </c>
    </row>
    <row r="4259" spans="1:8" x14ac:dyDescent="0.25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  <c r="G4259" s="47" t="str">
        <f t="shared" si="66"/>
        <v>19041.85</v>
      </c>
      <c r="H4259" s="53">
        <f>VLOOKUP(Cust_Ref,customerType,2,TRUE)</f>
        <v>44089</v>
      </c>
    </row>
    <row r="4260" spans="1:8" x14ac:dyDescent="0.25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  <c r="G4260" s="47" t="str">
        <f t="shared" si="66"/>
        <v>1793</v>
      </c>
      <c r="H4260" s="53">
        <f>VLOOKUP(Cust_Ref,customerType,2,TRUE)</f>
        <v>44089</v>
      </c>
    </row>
    <row r="4261" spans="1:8" x14ac:dyDescent="0.25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  <c r="G4261" s="47" t="str">
        <f t="shared" si="66"/>
        <v>0</v>
      </c>
      <c r="H4261" s="53">
        <f>VLOOKUP(Cust_Ref,customerType,2,TRUE)</f>
        <v>44089</v>
      </c>
    </row>
    <row r="4262" spans="1:8" x14ac:dyDescent="0.25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  <c r="G4262" s="47" t="str">
        <f t="shared" si="66"/>
        <v>871</v>
      </c>
      <c r="H4262" s="53">
        <f>VLOOKUP(Cust_Ref,customerType,2,TRUE)</f>
        <v>44089</v>
      </c>
    </row>
    <row r="4263" spans="1:8" x14ac:dyDescent="0.25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  <c r="G4263" s="47" t="str">
        <f t="shared" si="66"/>
        <v>0</v>
      </c>
      <c r="H4263" s="53">
        <f>VLOOKUP(Cust_Ref,customerType,2,TRUE)</f>
        <v>44089</v>
      </c>
    </row>
    <row r="4264" spans="1:8" x14ac:dyDescent="0.25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  <c r="G4264" s="47" t="str">
        <f t="shared" si="66"/>
        <v>0</v>
      </c>
      <c r="H4264" s="53">
        <f>VLOOKUP(Cust_Ref,customerType,2,TRUE)</f>
        <v>44089</v>
      </c>
    </row>
    <row r="4265" spans="1:8" x14ac:dyDescent="0.25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  <c r="G4265" s="47" t="str">
        <f t="shared" si="66"/>
        <v>4700.1</v>
      </c>
      <c r="H4265" s="53">
        <f>VLOOKUP(Cust_Ref,customerType,2,TRUE)</f>
        <v>44106</v>
      </c>
    </row>
    <row r="4266" spans="1:8" x14ac:dyDescent="0.25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  <c r="G4266" s="47" t="str">
        <f t="shared" si="66"/>
        <v>176</v>
      </c>
      <c r="H4266" s="53">
        <f>VLOOKUP(Cust_Ref,customerType,2,TRUE)</f>
        <v>44106</v>
      </c>
    </row>
    <row r="4267" spans="1:8" x14ac:dyDescent="0.25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  <c r="G4267" s="47" t="str">
        <f t="shared" si="66"/>
        <v>0</v>
      </c>
      <c r="H4267" s="53">
        <f>VLOOKUP(Cust_Ref,customerType,2,TRUE)</f>
        <v>44106</v>
      </c>
    </row>
    <row r="4268" spans="1:8" x14ac:dyDescent="0.25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  <c r="G4268" s="47" t="str">
        <f t="shared" si="66"/>
        <v>274.75</v>
      </c>
      <c r="H4268" s="53">
        <f>VLOOKUP(Cust_Ref,customerType,2,TRUE)</f>
        <v>44109</v>
      </c>
    </row>
    <row r="4269" spans="1:8" x14ac:dyDescent="0.25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  <c r="G4269" s="47" t="str">
        <f t="shared" si="66"/>
        <v>0</v>
      </c>
      <c r="H4269" s="53">
        <f>VLOOKUP(Cust_Ref,customerType,2,TRUE)</f>
        <v>44109</v>
      </c>
    </row>
    <row r="4270" spans="1:8" x14ac:dyDescent="0.25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  <c r="G4270" s="47" t="str">
        <f t="shared" si="66"/>
        <v>0</v>
      </c>
      <c r="H4270" s="53">
        <f>VLOOKUP(Cust_Ref,customerType,2,TRUE)</f>
        <v>44109</v>
      </c>
    </row>
    <row r="4271" spans="1:8" x14ac:dyDescent="0.25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  <c r="G4271" s="47" t="str">
        <f t="shared" si="66"/>
        <v>3245.98</v>
      </c>
      <c r="H4271" s="53">
        <f>VLOOKUP(Cust_Ref,customerType,2,TRUE)</f>
        <v>44054</v>
      </c>
    </row>
    <row r="4272" spans="1:8" x14ac:dyDescent="0.25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  <c r="G4272" s="47" t="str">
        <f t="shared" si="66"/>
        <v>0</v>
      </c>
      <c r="H4272" s="53">
        <f>VLOOKUP(Cust_Ref,customerType,2,TRUE)</f>
        <v>44054</v>
      </c>
    </row>
    <row r="4273" spans="1:8" x14ac:dyDescent="0.25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  <c r="G4273" s="47" t="str">
        <f t="shared" si="66"/>
        <v>0</v>
      </c>
      <c r="H4273" s="53">
        <f>VLOOKUP(Cust_Ref,customerType,2,TRUE)</f>
        <v>44054</v>
      </c>
    </row>
    <row r="4274" spans="1:8" x14ac:dyDescent="0.25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  <c r="G4274" s="47" t="str">
        <f t="shared" si="66"/>
        <v>754.43</v>
      </c>
      <c r="H4274" s="53">
        <f>VLOOKUP(Cust_Ref,customerType,2,TRUE)</f>
        <v>44075</v>
      </c>
    </row>
    <row r="4275" spans="1:8" x14ac:dyDescent="0.25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  <c r="G4275" s="47" t="str">
        <f t="shared" si="66"/>
        <v>0</v>
      </c>
      <c r="H4275" s="53">
        <f>VLOOKUP(Cust_Ref,customerType,2,TRUE)</f>
        <v>44075</v>
      </c>
    </row>
    <row r="4276" spans="1:8" x14ac:dyDescent="0.25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  <c r="G4276" s="47" t="str">
        <f t="shared" si="66"/>
        <v>0</v>
      </c>
      <c r="H4276" s="53">
        <f>VLOOKUP(Cust_Ref,customerType,2,TRUE)</f>
        <v>44075</v>
      </c>
    </row>
    <row r="4277" spans="1:8" x14ac:dyDescent="0.25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  <c r="G4277" s="47" t="str">
        <f t="shared" si="66"/>
        <v>2237.29</v>
      </c>
      <c r="H4277" s="53">
        <f>VLOOKUP(Cust_Ref,customerType,2,TRUE)</f>
        <v>44050</v>
      </c>
    </row>
    <row r="4278" spans="1:8" x14ac:dyDescent="0.25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  <c r="G4278" s="47" t="str">
        <f t="shared" si="66"/>
        <v>2092</v>
      </c>
      <c r="H4278" s="53">
        <f>VLOOKUP(Cust_Ref,customerType,2,TRUE)</f>
        <v>44050</v>
      </c>
    </row>
    <row r="4279" spans="1:8" x14ac:dyDescent="0.25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  <c r="G4279" s="47" t="str">
        <f t="shared" si="66"/>
        <v>0</v>
      </c>
      <c r="H4279" s="53">
        <f>VLOOKUP(Cust_Ref,customerType,2,TRUE)</f>
        <v>44050</v>
      </c>
    </row>
    <row r="4280" spans="1:8" x14ac:dyDescent="0.25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  <c r="G4280" s="47" t="str">
        <f t="shared" si="66"/>
        <v>153.9</v>
      </c>
      <c r="H4280" s="53">
        <f>VLOOKUP(Cust_Ref,customerType,2,TRUE)</f>
        <v>44046</v>
      </c>
    </row>
    <row r="4281" spans="1:8" x14ac:dyDescent="0.25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  <c r="G4281" s="47" t="str">
        <f t="shared" si="66"/>
        <v>0</v>
      </c>
      <c r="H4281" s="53">
        <f>VLOOKUP(Cust_Ref,customerType,2,TRUE)</f>
        <v>44046</v>
      </c>
    </row>
    <row r="4282" spans="1:8" x14ac:dyDescent="0.25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  <c r="G4282" s="47" t="str">
        <f t="shared" si="66"/>
        <v>0</v>
      </c>
      <c r="H4282" s="53">
        <f>VLOOKUP(Cust_Ref,customerType,2,TRUE)</f>
        <v>44046</v>
      </c>
    </row>
    <row r="4283" spans="1:8" x14ac:dyDescent="0.25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  <c r="G4283" s="47" t="str">
        <f t="shared" si="66"/>
        <v>444.6</v>
      </c>
      <c r="H4283" s="53">
        <f>VLOOKUP(Cust_Ref,customerType,2,TRUE)</f>
        <v>44063</v>
      </c>
    </row>
    <row r="4284" spans="1:8" x14ac:dyDescent="0.25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  <c r="G4284" s="47" t="str">
        <f t="shared" si="66"/>
        <v>54</v>
      </c>
      <c r="H4284" s="53">
        <f>VLOOKUP(Cust_Ref,customerType,2,TRUE)</f>
        <v>44063</v>
      </c>
    </row>
    <row r="4285" spans="1:8" x14ac:dyDescent="0.25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  <c r="G4285" s="47" t="str">
        <f t="shared" si="66"/>
        <v>0</v>
      </c>
      <c r="H4285" s="53">
        <f>VLOOKUP(Cust_Ref,customerType,2,TRUE)</f>
        <v>44063</v>
      </c>
    </row>
    <row r="4286" spans="1:8" x14ac:dyDescent="0.25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  <c r="G4286" s="47" t="str">
        <f t="shared" si="66"/>
        <v>2308.46</v>
      </c>
      <c r="H4286" s="53">
        <f>VLOOKUP(Cust_Ref,customerType,2,TRUE)</f>
        <v>44048</v>
      </c>
    </row>
    <row r="4287" spans="1:8" x14ac:dyDescent="0.25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  <c r="G4287" s="47" t="str">
        <f t="shared" si="66"/>
        <v>129</v>
      </c>
      <c r="H4287" s="53">
        <f>VLOOKUP(Cust_Ref,customerType,2,TRUE)</f>
        <v>44048</v>
      </c>
    </row>
    <row r="4288" spans="1:8" x14ac:dyDescent="0.25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  <c r="G4288" s="47" t="str">
        <f t="shared" si="66"/>
        <v>0</v>
      </c>
      <c r="H4288" s="53">
        <f>VLOOKUP(Cust_Ref,customerType,2,TRUE)</f>
        <v>44048</v>
      </c>
    </row>
    <row r="4289" spans="1:8" x14ac:dyDescent="0.25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  <c r="G4289" s="47" t="str">
        <f t="shared" si="66"/>
        <v>5039</v>
      </c>
      <c r="H4289" s="53">
        <f>VLOOKUP(Cust_Ref,customerType,2,TRUE)</f>
        <v>44056</v>
      </c>
    </row>
    <row r="4290" spans="1:8" x14ac:dyDescent="0.25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  <c r="G4290" s="47" t="str">
        <f t="shared" si="66"/>
        <v>1599</v>
      </c>
      <c r="H4290" s="53">
        <f>VLOOKUP(Cust_Ref,customerType,2,TRUE)</f>
        <v>44056</v>
      </c>
    </row>
    <row r="4291" spans="1:8" x14ac:dyDescent="0.25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  <c r="G4291" s="47" t="str">
        <f t="shared" ref="G4291:G4354" si="67">TRIM(VALUE(F4291))</f>
        <v>0</v>
      </c>
      <c r="H4291" s="53">
        <f>VLOOKUP(Cust_Ref,customerType,2,TRUE)</f>
        <v>44056</v>
      </c>
    </row>
    <row r="4292" spans="1:8" x14ac:dyDescent="0.25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  <c r="G4292" s="47" t="str">
        <f t="shared" si="67"/>
        <v>2697</v>
      </c>
      <c r="H4292" s="53">
        <f>VLOOKUP(Cust_Ref,customerType,2,TRUE)</f>
        <v>44091</v>
      </c>
    </row>
    <row r="4293" spans="1:8" x14ac:dyDescent="0.25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  <c r="G4293" s="47" t="str">
        <f t="shared" si="67"/>
        <v>702</v>
      </c>
      <c r="H4293" s="53">
        <f>VLOOKUP(Cust_Ref,customerType,2,TRUE)</f>
        <v>44091</v>
      </c>
    </row>
    <row r="4294" spans="1:8" x14ac:dyDescent="0.25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  <c r="G4294" s="47" t="str">
        <f t="shared" si="67"/>
        <v>0</v>
      </c>
      <c r="H4294" s="53">
        <f>VLOOKUP(Cust_Ref,customerType,2,TRUE)</f>
        <v>44091</v>
      </c>
    </row>
    <row r="4295" spans="1:8" x14ac:dyDescent="0.25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  <c r="G4295" s="47" t="str">
        <f t="shared" si="67"/>
        <v>2454.5</v>
      </c>
      <c r="H4295" s="53">
        <f>VLOOKUP(Cust_Ref,customerType,2,TRUE)</f>
        <v>44091</v>
      </c>
    </row>
    <row r="4296" spans="1:8" x14ac:dyDescent="0.25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  <c r="G4296" s="47" t="str">
        <f t="shared" si="67"/>
        <v>388</v>
      </c>
      <c r="H4296" s="53">
        <f>VLOOKUP(Cust_Ref,customerType,2,TRUE)</f>
        <v>44091</v>
      </c>
    </row>
    <row r="4297" spans="1:8" x14ac:dyDescent="0.25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  <c r="G4297" s="47" t="str">
        <f t="shared" si="67"/>
        <v>0</v>
      </c>
      <c r="H4297" s="53">
        <f>VLOOKUP(Cust_Ref,customerType,2,TRUE)</f>
        <v>44091</v>
      </c>
    </row>
    <row r="4298" spans="1:8" x14ac:dyDescent="0.25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  <c r="G4298" s="47" t="str">
        <f t="shared" si="67"/>
        <v>2645.48</v>
      </c>
      <c r="H4298" s="53">
        <f>VLOOKUP(Cust_Ref,customerType,2,TRUE)</f>
        <v>44091</v>
      </c>
    </row>
    <row r="4299" spans="1:8" x14ac:dyDescent="0.25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  <c r="G4299" s="47" t="str">
        <f t="shared" si="67"/>
        <v>1476</v>
      </c>
      <c r="H4299" s="53">
        <f>VLOOKUP(Cust_Ref,customerType,2,TRUE)</f>
        <v>44091</v>
      </c>
    </row>
    <row r="4300" spans="1:8" x14ac:dyDescent="0.25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  <c r="G4300" s="47" t="str">
        <f t="shared" si="67"/>
        <v>0</v>
      </c>
      <c r="H4300" s="53">
        <f>VLOOKUP(Cust_Ref,customerType,2,TRUE)</f>
        <v>44091</v>
      </c>
    </row>
    <row r="4301" spans="1:8" x14ac:dyDescent="0.25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  <c r="G4301" s="47" t="str">
        <f t="shared" si="67"/>
        <v>239.9</v>
      </c>
      <c r="H4301" s="53">
        <f>VLOOKUP(Cust_Ref,customerType,2,TRUE)</f>
        <v>44091</v>
      </c>
    </row>
    <row r="4302" spans="1:8" x14ac:dyDescent="0.25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  <c r="G4302" s="47" t="str">
        <f t="shared" si="67"/>
        <v>0</v>
      </c>
      <c r="H4302" s="53">
        <f>VLOOKUP(Cust_Ref,customerType,2,TRUE)</f>
        <v>44091</v>
      </c>
    </row>
    <row r="4303" spans="1:8" x14ac:dyDescent="0.25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  <c r="G4303" s="47" t="str">
        <f t="shared" si="67"/>
        <v>0</v>
      </c>
      <c r="H4303" s="53">
        <f>VLOOKUP(Cust_Ref,customerType,2,TRUE)</f>
        <v>44091</v>
      </c>
    </row>
    <row r="4304" spans="1:8" x14ac:dyDescent="0.25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  <c r="G4304" s="47" t="str">
        <f t="shared" si="67"/>
        <v>1501</v>
      </c>
      <c r="H4304" s="53">
        <f>VLOOKUP(Cust_Ref,customerType,2,TRUE)</f>
        <v>44091</v>
      </c>
    </row>
    <row r="4305" spans="1:8" x14ac:dyDescent="0.25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  <c r="G4305" s="47" t="str">
        <f t="shared" si="67"/>
        <v>0</v>
      </c>
      <c r="H4305" s="53">
        <f>VLOOKUP(Cust_Ref,customerType,2,TRUE)</f>
        <v>44091</v>
      </c>
    </row>
    <row r="4306" spans="1:8" x14ac:dyDescent="0.25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  <c r="G4306" s="47" t="str">
        <f t="shared" si="67"/>
        <v>0</v>
      </c>
      <c r="H4306" s="53">
        <f>VLOOKUP(Cust_Ref,customerType,2,TRUE)</f>
        <v>44091</v>
      </c>
    </row>
    <row r="4307" spans="1:8" x14ac:dyDescent="0.25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  <c r="G4307" s="47" t="str">
        <f t="shared" si="67"/>
        <v>2496.28</v>
      </c>
      <c r="H4307" s="53">
        <f>VLOOKUP(Cust_Ref,customerType,2,TRUE)</f>
        <v>44096</v>
      </c>
    </row>
    <row r="4308" spans="1:8" x14ac:dyDescent="0.25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  <c r="G4308" s="47" t="str">
        <f t="shared" si="67"/>
        <v>1286</v>
      </c>
      <c r="H4308" s="53">
        <f>VLOOKUP(Cust_Ref,customerType,2,TRUE)</f>
        <v>44096</v>
      </c>
    </row>
    <row r="4309" spans="1:8" x14ac:dyDescent="0.25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  <c r="G4309" s="47" t="str">
        <f t="shared" si="67"/>
        <v>0</v>
      </c>
      <c r="H4309" s="53">
        <f>VLOOKUP(Cust_Ref,customerType,2,TRUE)</f>
        <v>44096</v>
      </c>
    </row>
    <row r="4310" spans="1:8" x14ac:dyDescent="0.25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  <c r="G4310" s="47" t="str">
        <f t="shared" si="67"/>
        <v>410.3</v>
      </c>
      <c r="H4310" s="53">
        <f>VLOOKUP(Cust_Ref,customerType,2,TRUE)</f>
        <v>44063</v>
      </c>
    </row>
    <row r="4311" spans="1:8" x14ac:dyDescent="0.25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  <c r="G4311" s="47" t="str">
        <f t="shared" si="67"/>
        <v>1272</v>
      </c>
      <c r="H4311" s="53">
        <f>VLOOKUP(Cust_Ref,customerType,2,TRUE)</f>
        <v>44063</v>
      </c>
    </row>
    <row r="4312" spans="1:8" x14ac:dyDescent="0.25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  <c r="G4312" s="47" t="str">
        <f t="shared" si="67"/>
        <v>0</v>
      </c>
      <c r="H4312" s="53">
        <f>VLOOKUP(Cust_Ref,customerType,2,TRUE)</f>
        <v>44063</v>
      </c>
    </row>
    <row r="4313" spans="1:8" x14ac:dyDescent="0.25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  <c r="G4313" s="47" t="str">
        <f t="shared" si="67"/>
        <v>7328.55</v>
      </c>
      <c r="H4313" s="53">
        <f>VLOOKUP(Cust_Ref,customerType,2,TRUE)</f>
        <v>44091</v>
      </c>
    </row>
    <row r="4314" spans="1:8" x14ac:dyDescent="0.25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  <c r="G4314" s="47" t="str">
        <f t="shared" si="67"/>
        <v>932</v>
      </c>
      <c r="H4314" s="53">
        <f>VLOOKUP(Cust_Ref,customerType,2,TRUE)</f>
        <v>44091</v>
      </c>
    </row>
    <row r="4315" spans="1:8" x14ac:dyDescent="0.25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  <c r="G4315" s="47" t="str">
        <f t="shared" si="67"/>
        <v>0</v>
      </c>
      <c r="H4315" s="53">
        <f>VLOOKUP(Cust_Ref,customerType,2,TRUE)</f>
        <v>44091</v>
      </c>
    </row>
    <row r="4316" spans="1:8" x14ac:dyDescent="0.25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  <c r="G4316" s="47" t="str">
        <f t="shared" si="67"/>
        <v>5087</v>
      </c>
      <c r="H4316" s="53">
        <f>VLOOKUP(Cust_Ref,customerType,2,TRUE)</f>
        <v>44091</v>
      </c>
    </row>
    <row r="4317" spans="1:8" x14ac:dyDescent="0.25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  <c r="G4317" s="47" t="str">
        <f t="shared" si="67"/>
        <v>514</v>
      </c>
      <c r="H4317" s="53">
        <f>VLOOKUP(Cust_Ref,customerType,2,TRUE)</f>
        <v>44091</v>
      </c>
    </row>
    <row r="4318" spans="1:8" x14ac:dyDescent="0.25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  <c r="G4318" s="47" t="str">
        <f t="shared" si="67"/>
        <v>0</v>
      </c>
      <c r="H4318" s="53">
        <f>VLOOKUP(Cust_Ref,customerType,2,TRUE)</f>
        <v>44091</v>
      </c>
    </row>
    <row r="4319" spans="1:8" x14ac:dyDescent="0.25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  <c r="G4319" s="47" t="str">
        <f t="shared" si="67"/>
        <v>2731.57</v>
      </c>
      <c r="H4319" s="53">
        <f>VLOOKUP(Cust_Ref,customerType,2,TRUE)</f>
        <v>44091</v>
      </c>
    </row>
    <row r="4320" spans="1:8" x14ac:dyDescent="0.25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  <c r="G4320" s="47" t="str">
        <f t="shared" si="67"/>
        <v>1527</v>
      </c>
      <c r="H4320" s="53">
        <f>VLOOKUP(Cust_Ref,customerType,2,TRUE)</f>
        <v>44091</v>
      </c>
    </row>
    <row r="4321" spans="1:8" x14ac:dyDescent="0.25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  <c r="G4321" s="47" t="str">
        <f t="shared" si="67"/>
        <v>0</v>
      </c>
      <c r="H4321" s="53">
        <f>VLOOKUP(Cust_Ref,customerType,2,TRUE)</f>
        <v>44091</v>
      </c>
    </row>
    <row r="4322" spans="1:8" x14ac:dyDescent="0.25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  <c r="G4322" s="47" t="str">
        <f t="shared" si="67"/>
        <v>3263</v>
      </c>
      <c r="H4322" s="53">
        <f>VLOOKUP(Cust_Ref,customerType,2,TRUE)</f>
        <v>44055</v>
      </c>
    </row>
    <row r="4323" spans="1:8" x14ac:dyDescent="0.25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  <c r="G4323" s="47" t="str">
        <f t="shared" si="67"/>
        <v>1022</v>
      </c>
      <c r="H4323" s="53">
        <f>VLOOKUP(Cust_Ref,customerType,2,TRUE)</f>
        <v>44055</v>
      </c>
    </row>
    <row r="4324" spans="1:8" x14ac:dyDescent="0.25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  <c r="G4324" s="47" t="str">
        <f t="shared" si="67"/>
        <v>0</v>
      </c>
      <c r="H4324" s="53">
        <f>VLOOKUP(Cust_Ref,customerType,2,TRUE)</f>
        <v>44055</v>
      </c>
    </row>
    <row r="4325" spans="1:8" x14ac:dyDescent="0.25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  <c r="G4325" s="47" t="str">
        <f t="shared" si="67"/>
        <v>239.89</v>
      </c>
      <c r="H4325" s="53">
        <f>VLOOKUP(Cust_Ref,customerType,2,TRUE)</f>
        <v>44091</v>
      </c>
    </row>
    <row r="4326" spans="1:8" x14ac:dyDescent="0.25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  <c r="G4326" s="47" t="str">
        <f t="shared" si="67"/>
        <v>0</v>
      </c>
      <c r="H4326" s="53">
        <f>VLOOKUP(Cust_Ref,customerType,2,TRUE)</f>
        <v>44091</v>
      </c>
    </row>
    <row r="4327" spans="1:8" x14ac:dyDescent="0.25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  <c r="G4327" s="47" t="str">
        <f t="shared" si="67"/>
        <v>0</v>
      </c>
      <c r="H4327" s="53">
        <f>VLOOKUP(Cust_Ref,customerType,2,TRUE)</f>
        <v>44091</v>
      </c>
    </row>
    <row r="4328" spans="1:8" x14ac:dyDescent="0.25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  <c r="G4328" s="47" t="str">
        <f t="shared" si="67"/>
        <v>2991</v>
      </c>
      <c r="H4328" s="53">
        <f>VLOOKUP(Cust_Ref,customerType,2,TRUE)</f>
        <v>44061</v>
      </c>
    </row>
    <row r="4329" spans="1:8" x14ac:dyDescent="0.25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  <c r="G4329" s="47" t="str">
        <f t="shared" si="67"/>
        <v>1323</v>
      </c>
      <c r="H4329" s="53">
        <f>VLOOKUP(Cust_Ref,customerType,2,TRUE)</f>
        <v>44061</v>
      </c>
    </row>
    <row r="4330" spans="1:8" x14ac:dyDescent="0.25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  <c r="G4330" s="47" t="str">
        <f t="shared" si="67"/>
        <v>0</v>
      </c>
      <c r="H4330" s="53">
        <f>VLOOKUP(Cust_Ref,customerType,2,TRUE)</f>
        <v>44061</v>
      </c>
    </row>
    <row r="4331" spans="1:8" x14ac:dyDescent="0.25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  <c r="G4331" s="47" t="str">
        <f t="shared" si="67"/>
        <v>2697</v>
      </c>
      <c r="H4331" s="53">
        <f>VLOOKUP(Cust_Ref,customerType,2,TRUE)</f>
        <v>44091</v>
      </c>
    </row>
    <row r="4332" spans="1:8" x14ac:dyDescent="0.25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  <c r="G4332" s="47" t="str">
        <f t="shared" si="67"/>
        <v>100</v>
      </c>
      <c r="H4332" s="53">
        <f>VLOOKUP(Cust_Ref,customerType,2,TRUE)</f>
        <v>44091</v>
      </c>
    </row>
    <row r="4333" spans="1:8" x14ac:dyDescent="0.25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  <c r="G4333" s="47" t="str">
        <f t="shared" si="67"/>
        <v>0</v>
      </c>
      <c r="H4333" s="53">
        <f>VLOOKUP(Cust_Ref,customerType,2,TRUE)</f>
        <v>44091</v>
      </c>
    </row>
    <row r="4334" spans="1:8" x14ac:dyDescent="0.25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  <c r="G4334" s="47" t="str">
        <f t="shared" si="67"/>
        <v>4030</v>
      </c>
      <c r="H4334" s="53">
        <f>VLOOKUP(Cust_Ref,customerType,2,TRUE)</f>
        <v>44089</v>
      </c>
    </row>
    <row r="4335" spans="1:8" x14ac:dyDescent="0.25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  <c r="G4335" s="47" t="str">
        <f t="shared" si="67"/>
        <v>481</v>
      </c>
      <c r="H4335" s="53">
        <f>VLOOKUP(Cust_Ref,customerType,2,TRUE)</f>
        <v>44089</v>
      </c>
    </row>
    <row r="4336" spans="1:8" x14ac:dyDescent="0.25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  <c r="G4336" s="47" t="str">
        <f t="shared" si="67"/>
        <v>0</v>
      </c>
      <c r="H4336" s="53">
        <f>VLOOKUP(Cust_Ref,customerType,2,TRUE)</f>
        <v>44089</v>
      </c>
    </row>
    <row r="4337" spans="1:8" x14ac:dyDescent="0.25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  <c r="G4337" s="47" t="str">
        <f t="shared" si="67"/>
        <v>4213.11</v>
      </c>
      <c r="H4337" s="53">
        <f>VLOOKUP(Cust_Ref,customerType,2,TRUE)</f>
        <v>44060</v>
      </c>
    </row>
    <row r="4338" spans="1:8" x14ac:dyDescent="0.25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  <c r="G4338" s="47" t="str">
        <f t="shared" si="67"/>
        <v>1125</v>
      </c>
      <c r="H4338" s="53">
        <f>VLOOKUP(Cust_Ref,customerType,2,TRUE)</f>
        <v>44060</v>
      </c>
    </row>
    <row r="4339" spans="1:8" x14ac:dyDescent="0.25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  <c r="G4339" s="47" t="str">
        <f t="shared" si="67"/>
        <v>0</v>
      </c>
      <c r="H4339" s="53">
        <f>VLOOKUP(Cust_Ref,customerType,2,TRUE)</f>
        <v>44060</v>
      </c>
    </row>
    <row r="4340" spans="1:8" x14ac:dyDescent="0.25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  <c r="G4340" s="47" t="str">
        <f t="shared" si="67"/>
        <v>208.7</v>
      </c>
      <c r="H4340" s="53">
        <f>VLOOKUP(Cust_Ref,customerType,2,TRUE)</f>
        <v>44062</v>
      </c>
    </row>
    <row r="4341" spans="1:8" x14ac:dyDescent="0.25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  <c r="G4341" s="47" t="str">
        <f t="shared" si="67"/>
        <v>0</v>
      </c>
      <c r="H4341" s="53">
        <f>VLOOKUP(Cust_Ref,customerType,2,TRUE)</f>
        <v>44062</v>
      </c>
    </row>
    <row r="4342" spans="1:8" x14ac:dyDescent="0.25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  <c r="G4342" s="47" t="str">
        <f t="shared" si="67"/>
        <v>0</v>
      </c>
      <c r="H4342" s="53">
        <f>VLOOKUP(Cust_Ref,customerType,2,TRUE)</f>
        <v>44062</v>
      </c>
    </row>
    <row r="4343" spans="1:8" x14ac:dyDescent="0.25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  <c r="G4343" s="47" t="str">
        <f t="shared" si="67"/>
        <v>358.95</v>
      </c>
      <c r="H4343" s="53">
        <f>VLOOKUP(Cust_Ref,customerType,2,TRUE)</f>
        <v>44062</v>
      </c>
    </row>
    <row r="4344" spans="1:8" x14ac:dyDescent="0.25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  <c r="G4344" s="47" t="str">
        <f t="shared" si="67"/>
        <v>0</v>
      </c>
      <c r="H4344" s="53">
        <f>VLOOKUP(Cust_Ref,customerType,2,TRUE)</f>
        <v>44062</v>
      </c>
    </row>
    <row r="4345" spans="1:8" x14ac:dyDescent="0.25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  <c r="G4345" s="47" t="str">
        <f t="shared" si="67"/>
        <v>0</v>
      </c>
      <c r="H4345" s="53">
        <f>VLOOKUP(Cust_Ref,customerType,2,TRUE)</f>
        <v>44062</v>
      </c>
    </row>
    <row r="4346" spans="1:8" x14ac:dyDescent="0.25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  <c r="G4346" s="47" t="str">
        <f t="shared" si="67"/>
        <v>3015.3</v>
      </c>
      <c r="H4346" s="53">
        <f>VLOOKUP(Cust_Ref,customerType,2,TRUE)</f>
        <v>44103</v>
      </c>
    </row>
    <row r="4347" spans="1:8" x14ac:dyDescent="0.25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  <c r="G4347" s="47" t="str">
        <f t="shared" si="67"/>
        <v>0</v>
      </c>
      <c r="H4347" s="53">
        <f>VLOOKUP(Cust_Ref,customerType,2,TRUE)</f>
        <v>44103</v>
      </c>
    </row>
    <row r="4348" spans="1:8" x14ac:dyDescent="0.25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  <c r="G4348" s="47" t="str">
        <f t="shared" si="67"/>
        <v>0</v>
      </c>
      <c r="H4348" s="53">
        <f>VLOOKUP(Cust_Ref,customerType,2,TRUE)</f>
        <v>44103</v>
      </c>
    </row>
    <row r="4349" spans="1:8" x14ac:dyDescent="0.25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  <c r="G4349" s="47" t="str">
        <f t="shared" si="67"/>
        <v>3088</v>
      </c>
      <c r="H4349" s="53">
        <f>VLOOKUP(Cust_Ref,customerType,2,TRUE)</f>
        <v>44089</v>
      </c>
    </row>
    <row r="4350" spans="1:8" x14ac:dyDescent="0.25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  <c r="G4350" s="47" t="str">
        <f t="shared" si="67"/>
        <v>0</v>
      </c>
      <c r="H4350" s="53">
        <f>VLOOKUP(Cust_Ref,customerType,2,TRUE)</f>
        <v>44089</v>
      </c>
    </row>
    <row r="4351" spans="1:8" x14ac:dyDescent="0.25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  <c r="G4351" s="47" t="str">
        <f t="shared" si="67"/>
        <v>0</v>
      </c>
      <c r="H4351" s="53">
        <f>VLOOKUP(Cust_Ref,customerType,2,TRUE)</f>
        <v>44089</v>
      </c>
    </row>
    <row r="4352" spans="1:8" x14ac:dyDescent="0.25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  <c r="G4352" s="47" t="str">
        <f t="shared" si="67"/>
        <v>4750</v>
      </c>
      <c r="H4352" s="53">
        <f>VLOOKUP(Cust_Ref,customerType,2,TRUE)</f>
        <v>44062</v>
      </c>
    </row>
    <row r="4353" spans="1:8" x14ac:dyDescent="0.25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  <c r="G4353" s="47" t="str">
        <f t="shared" si="67"/>
        <v>2875</v>
      </c>
      <c r="H4353" s="53">
        <f>VLOOKUP(Cust_Ref,customerType,2,TRUE)</f>
        <v>44062</v>
      </c>
    </row>
    <row r="4354" spans="1:8" x14ac:dyDescent="0.25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  <c r="G4354" s="47" t="str">
        <f t="shared" si="67"/>
        <v>0</v>
      </c>
      <c r="H4354" s="53">
        <f>VLOOKUP(Cust_Ref,customerType,2,TRUE)</f>
        <v>44062</v>
      </c>
    </row>
    <row r="4355" spans="1:8" x14ac:dyDescent="0.25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  <c r="G4355" s="47" t="str">
        <f t="shared" ref="G4355:G4418" si="68">TRIM(VALUE(F4355))</f>
        <v>2897</v>
      </c>
      <c r="H4355" s="53">
        <f>VLOOKUP(Cust_Ref,customerType,2,TRUE)</f>
        <v>44091</v>
      </c>
    </row>
    <row r="4356" spans="1:8" x14ac:dyDescent="0.25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  <c r="G4356" s="47" t="str">
        <f t="shared" si="68"/>
        <v>1937</v>
      </c>
      <c r="H4356" s="53">
        <f>VLOOKUP(Cust_Ref,customerType,2,TRUE)</f>
        <v>44091</v>
      </c>
    </row>
    <row r="4357" spans="1:8" x14ac:dyDescent="0.25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  <c r="G4357" s="47" t="str">
        <f t="shared" si="68"/>
        <v>0</v>
      </c>
      <c r="H4357" s="53">
        <f>VLOOKUP(Cust_Ref,customerType,2,TRUE)</f>
        <v>44091</v>
      </c>
    </row>
    <row r="4358" spans="1:8" x14ac:dyDescent="0.25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  <c r="G4358" s="47" t="str">
        <f t="shared" si="68"/>
        <v>211.55</v>
      </c>
      <c r="H4358" s="53">
        <f>VLOOKUP(Cust_Ref,customerType,2,TRUE)</f>
        <v>44091</v>
      </c>
    </row>
    <row r="4359" spans="1:8" x14ac:dyDescent="0.25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  <c r="G4359" s="47" t="str">
        <f t="shared" si="68"/>
        <v>0</v>
      </c>
      <c r="H4359" s="53">
        <f>VLOOKUP(Cust_Ref,customerType,2,TRUE)</f>
        <v>44091</v>
      </c>
    </row>
    <row r="4360" spans="1:8" x14ac:dyDescent="0.25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  <c r="G4360" s="47" t="str">
        <f t="shared" si="68"/>
        <v>0</v>
      </c>
      <c r="H4360" s="53">
        <f>VLOOKUP(Cust_Ref,customerType,2,TRUE)</f>
        <v>44091</v>
      </c>
    </row>
    <row r="4361" spans="1:8" x14ac:dyDescent="0.25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  <c r="G4361" s="47" t="str">
        <f t="shared" si="68"/>
        <v>7472.73</v>
      </c>
      <c r="H4361" s="53">
        <f>VLOOKUP(Cust_Ref,customerType,2,TRUE)</f>
        <v>44091</v>
      </c>
    </row>
    <row r="4362" spans="1:8" x14ac:dyDescent="0.25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  <c r="G4362" s="47" t="str">
        <f t="shared" si="68"/>
        <v>980</v>
      </c>
      <c r="H4362" s="53">
        <f>VLOOKUP(Cust_Ref,customerType,2,TRUE)</f>
        <v>44091</v>
      </c>
    </row>
    <row r="4363" spans="1:8" x14ac:dyDescent="0.25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  <c r="G4363" s="47" t="str">
        <f t="shared" si="68"/>
        <v>0</v>
      </c>
      <c r="H4363" s="53">
        <f>VLOOKUP(Cust_Ref,customerType,2,TRUE)</f>
        <v>44091</v>
      </c>
    </row>
    <row r="4364" spans="1:8" x14ac:dyDescent="0.25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  <c r="G4364" s="47" t="str">
        <f t="shared" si="68"/>
        <v>9766</v>
      </c>
      <c r="H4364" s="53">
        <f>VLOOKUP(Cust_Ref,customerType,2,TRUE)</f>
        <v>44061</v>
      </c>
    </row>
    <row r="4365" spans="1:8" x14ac:dyDescent="0.25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  <c r="G4365" s="47" t="str">
        <f t="shared" si="68"/>
        <v>1869</v>
      </c>
      <c r="H4365" s="53">
        <f>VLOOKUP(Cust_Ref,customerType,2,TRUE)</f>
        <v>44061</v>
      </c>
    </row>
    <row r="4366" spans="1:8" x14ac:dyDescent="0.25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  <c r="G4366" s="47" t="str">
        <f t="shared" si="68"/>
        <v>0</v>
      </c>
      <c r="H4366" s="53">
        <f>VLOOKUP(Cust_Ref,customerType,2,TRUE)</f>
        <v>44061</v>
      </c>
    </row>
    <row r="4367" spans="1:8" x14ac:dyDescent="0.25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  <c r="G4367" s="47" t="str">
        <f t="shared" si="68"/>
        <v>2778</v>
      </c>
      <c r="H4367" s="53">
        <f>VLOOKUP(Cust_Ref,customerType,2,TRUE)</f>
        <v>44064</v>
      </c>
    </row>
    <row r="4368" spans="1:8" x14ac:dyDescent="0.25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  <c r="G4368" s="47" t="str">
        <f t="shared" si="68"/>
        <v>0</v>
      </c>
      <c r="H4368" s="53">
        <f>VLOOKUP(Cust_Ref,customerType,2,TRUE)</f>
        <v>44064</v>
      </c>
    </row>
    <row r="4369" spans="1:8" x14ac:dyDescent="0.25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  <c r="G4369" s="47" t="str">
        <f t="shared" si="68"/>
        <v>0</v>
      </c>
      <c r="H4369" s="53">
        <f>VLOOKUP(Cust_Ref,customerType,2,TRUE)</f>
        <v>44064</v>
      </c>
    </row>
    <row r="4370" spans="1:8" x14ac:dyDescent="0.25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  <c r="G4370" s="47" t="str">
        <f t="shared" si="68"/>
        <v>5158.3</v>
      </c>
      <c r="H4370" s="53">
        <f>VLOOKUP(Cust_Ref,customerType,2,TRUE)</f>
        <v>44091</v>
      </c>
    </row>
    <row r="4371" spans="1:8" x14ac:dyDescent="0.25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  <c r="G4371" s="47" t="str">
        <f t="shared" si="68"/>
        <v>0</v>
      </c>
      <c r="H4371" s="53">
        <f>VLOOKUP(Cust_Ref,customerType,2,TRUE)</f>
        <v>44091</v>
      </c>
    </row>
    <row r="4372" spans="1:8" x14ac:dyDescent="0.25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  <c r="G4372" s="47" t="str">
        <f t="shared" si="68"/>
        <v>0</v>
      </c>
      <c r="H4372" s="53">
        <f>VLOOKUP(Cust_Ref,customerType,2,TRUE)</f>
        <v>44091</v>
      </c>
    </row>
    <row r="4373" spans="1:8" x14ac:dyDescent="0.25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  <c r="G4373" s="47" t="str">
        <f t="shared" si="68"/>
        <v>14937.65</v>
      </c>
      <c r="H4373" s="53">
        <f>VLOOKUP(Cust_Ref,customerType,2,TRUE)</f>
        <v>44089</v>
      </c>
    </row>
    <row r="4374" spans="1:8" x14ac:dyDescent="0.25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  <c r="G4374" s="47" t="str">
        <f t="shared" si="68"/>
        <v>887</v>
      </c>
      <c r="H4374" s="53">
        <f>VLOOKUP(Cust_Ref,customerType,2,TRUE)</f>
        <v>44089</v>
      </c>
    </row>
    <row r="4375" spans="1:8" x14ac:dyDescent="0.25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  <c r="G4375" s="47" t="str">
        <f t="shared" si="68"/>
        <v>0</v>
      </c>
      <c r="H4375" s="53">
        <f>VLOOKUP(Cust_Ref,customerType,2,TRUE)</f>
        <v>44089</v>
      </c>
    </row>
    <row r="4376" spans="1:8" x14ac:dyDescent="0.25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  <c r="G4376" s="47" t="str">
        <f t="shared" si="68"/>
        <v>4770</v>
      </c>
      <c r="H4376" s="53">
        <f>VLOOKUP(Cust_Ref,customerType,2,TRUE)</f>
        <v>44091</v>
      </c>
    </row>
    <row r="4377" spans="1:8" x14ac:dyDescent="0.25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  <c r="G4377" s="47" t="str">
        <f t="shared" si="68"/>
        <v>416</v>
      </c>
      <c r="H4377" s="53">
        <f>VLOOKUP(Cust_Ref,customerType,2,TRUE)</f>
        <v>44091</v>
      </c>
    </row>
    <row r="4378" spans="1:8" x14ac:dyDescent="0.25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  <c r="G4378" s="47" t="str">
        <f t="shared" si="68"/>
        <v>0</v>
      </c>
      <c r="H4378" s="53">
        <f>VLOOKUP(Cust_Ref,customerType,2,TRUE)</f>
        <v>44091</v>
      </c>
    </row>
    <row r="4379" spans="1:8" x14ac:dyDescent="0.25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  <c r="G4379" s="47" t="str">
        <f t="shared" si="68"/>
        <v>9741</v>
      </c>
      <c r="H4379" s="53">
        <f>VLOOKUP(Cust_Ref,customerType,2,TRUE)</f>
        <v>44091</v>
      </c>
    </row>
    <row r="4380" spans="1:8" x14ac:dyDescent="0.25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  <c r="G4380" s="47" t="str">
        <f t="shared" si="68"/>
        <v>281</v>
      </c>
      <c r="H4380" s="53">
        <f>VLOOKUP(Cust_Ref,customerType,2,TRUE)</f>
        <v>44091</v>
      </c>
    </row>
    <row r="4381" spans="1:8" x14ac:dyDescent="0.25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  <c r="G4381" s="47" t="str">
        <f t="shared" si="68"/>
        <v>0</v>
      </c>
      <c r="H4381" s="53">
        <f>VLOOKUP(Cust_Ref,customerType,2,TRUE)</f>
        <v>44091</v>
      </c>
    </row>
    <row r="4382" spans="1:8" x14ac:dyDescent="0.25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  <c r="G4382" s="47" t="str">
        <f t="shared" si="68"/>
        <v>537.25</v>
      </c>
      <c r="H4382" s="53">
        <f>VLOOKUP(Cust_Ref,customerType,2,TRUE)</f>
        <v>44091</v>
      </c>
    </row>
    <row r="4383" spans="1:8" x14ac:dyDescent="0.25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  <c r="G4383" s="47" t="str">
        <f t="shared" si="68"/>
        <v>2471</v>
      </c>
      <c r="H4383" s="53">
        <f>VLOOKUP(Cust_Ref,customerType,2,TRUE)</f>
        <v>44091</v>
      </c>
    </row>
    <row r="4384" spans="1:8" x14ac:dyDescent="0.25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  <c r="G4384" s="47" t="str">
        <f t="shared" si="68"/>
        <v>0</v>
      </c>
      <c r="H4384" s="53">
        <f>VLOOKUP(Cust_Ref,customerType,2,TRUE)</f>
        <v>44091</v>
      </c>
    </row>
    <row r="4385" spans="1:8" x14ac:dyDescent="0.25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  <c r="G4385" s="47" t="str">
        <f t="shared" si="68"/>
        <v>1669.6</v>
      </c>
      <c r="H4385" s="53">
        <f>VLOOKUP(Cust_Ref,customerType,2,TRUE)</f>
        <v>44063</v>
      </c>
    </row>
    <row r="4386" spans="1:8" x14ac:dyDescent="0.25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  <c r="G4386" s="47" t="str">
        <f t="shared" si="68"/>
        <v>0</v>
      </c>
      <c r="H4386" s="53">
        <f>VLOOKUP(Cust_Ref,customerType,2,TRUE)</f>
        <v>44063</v>
      </c>
    </row>
    <row r="4387" spans="1:8" x14ac:dyDescent="0.25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  <c r="G4387" s="47" t="str">
        <f t="shared" si="68"/>
        <v>0</v>
      </c>
      <c r="H4387" s="53">
        <f>VLOOKUP(Cust_Ref,customerType,2,TRUE)</f>
        <v>44063</v>
      </c>
    </row>
    <row r="4388" spans="1:8" x14ac:dyDescent="0.25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  <c r="G4388" s="47" t="str">
        <f t="shared" si="68"/>
        <v>322</v>
      </c>
      <c r="H4388" s="53">
        <f>VLOOKUP(Cust_Ref,customerType,2,TRUE)</f>
        <v>44091</v>
      </c>
    </row>
    <row r="4389" spans="1:8" x14ac:dyDescent="0.25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  <c r="G4389" s="47" t="str">
        <f t="shared" si="68"/>
        <v>0</v>
      </c>
      <c r="H4389" s="53">
        <f>VLOOKUP(Cust_Ref,customerType,2,TRUE)</f>
        <v>44091</v>
      </c>
    </row>
    <row r="4390" spans="1:8" x14ac:dyDescent="0.25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  <c r="G4390" s="47" t="str">
        <f t="shared" si="68"/>
        <v>0</v>
      </c>
      <c r="H4390" s="53">
        <f>VLOOKUP(Cust_Ref,customerType,2,TRUE)</f>
        <v>44091</v>
      </c>
    </row>
    <row r="4391" spans="1:8" x14ac:dyDescent="0.25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  <c r="G4391" s="47" t="str">
        <f t="shared" si="68"/>
        <v>171.85</v>
      </c>
      <c r="H4391" s="53">
        <f>VLOOKUP(Cust_Ref,customerType,2,TRUE)</f>
        <v>44062</v>
      </c>
    </row>
    <row r="4392" spans="1:8" x14ac:dyDescent="0.25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  <c r="G4392" s="47" t="str">
        <f t="shared" si="68"/>
        <v>0</v>
      </c>
      <c r="H4392" s="53">
        <f>VLOOKUP(Cust_Ref,customerType,2,TRUE)</f>
        <v>44062</v>
      </c>
    </row>
    <row r="4393" spans="1:8" x14ac:dyDescent="0.25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  <c r="G4393" s="47" t="str">
        <f t="shared" si="68"/>
        <v>0</v>
      </c>
      <c r="H4393" s="53">
        <f>VLOOKUP(Cust_Ref,customerType,2,TRUE)</f>
        <v>44062</v>
      </c>
    </row>
    <row r="4394" spans="1:8" x14ac:dyDescent="0.25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  <c r="G4394" s="47" t="str">
        <f t="shared" si="68"/>
        <v>4620.3</v>
      </c>
      <c r="H4394" s="53">
        <f>VLOOKUP(Cust_Ref,customerType,2,TRUE)</f>
        <v>44089</v>
      </c>
    </row>
    <row r="4395" spans="1:8" x14ac:dyDescent="0.25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  <c r="G4395" s="47" t="str">
        <f t="shared" si="68"/>
        <v>782</v>
      </c>
      <c r="H4395" s="53">
        <f>VLOOKUP(Cust_Ref,customerType,2,TRUE)</f>
        <v>44089</v>
      </c>
    </row>
    <row r="4396" spans="1:8" x14ac:dyDescent="0.25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  <c r="G4396" s="47" t="str">
        <f t="shared" si="68"/>
        <v>0</v>
      </c>
      <c r="H4396" s="53">
        <f>VLOOKUP(Cust_Ref,customerType,2,TRUE)</f>
        <v>44089</v>
      </c>
    </row>
    <row r="4397" spans="1:8" x14ac:dyDescent="0.25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  <c r="G4397" s="47" t="str">
        <f t="shared" si="68"/>
        <v>5345.54</v>
      </c>
      <c r="H4397" s="53">
        <f>VLOOKUP(Cust_Ref,customerType,2,TRUE)</f>
        <v>44062</v>
      </c>
    </row>
    <row r="4398" spans="1:8" x14ac:dyDescent="0.25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  <c r="G4398" s="47" t="str">
        <f t="shared" si="68"/>
        <v>1197</v>
      </c>
      <c r="H4398" s="53">
        <f>VLOOKUP(Cust_Ref,customerType,2,TRUE)</f>
        <v>44062</v>
      </c>
    </row>
    <row r="4399" spans="1:8" x14ac:dyDescent="0.25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  <c r="G4399" s="47" t="str">
        <f t="shared" si="68"/>
        <v>0</v>
      </c>
      <c r="H4399" s="53">
        <f>VLOOKUP(Cust_Ref,customerType,2,TRUE)</f>
        <v>44062</v>
      </c>
    </row>
    <row r="4400" spans="1:8" x14ac:dyDescent="0.25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  <c r="G4400" s="47" t="str">
        <f t="shared" si="68"/>
        <v>5879.36</v>
      </c>
      <c r="H4400" s="53">
        <f>VLOOKUP(Cust_Ref,customerType,2,TRUE)</f>
        <v>44062</v>
      </c>
    </row>
    <row r="4401" spans="1:8" x14ac:dyDescent="0.25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  <c r="G4401" s="47" t="str">
        <f t="shared" si="68"/>
        <v>0</v>
      </c>
      <c r="H4401" s="53">
        <f>VLOOKUP(Cust_Ref,customerType,2,TRUE)</f>
        <v>44062</v>
      </c>
    </row>
    <row r="4402" spans="1:8" x14ac:dyDescent="0.25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  <c r="G4402" s="47" t="str">
        <f t="shared" si="68"/>
        <v>0</v>
      </c>
      <c r="H4402" s="53">
        <f>VLOOKUP(Cust_Ref,customerType,2,TRUE)</f>
        <v>44062</v>
      </c>
    </row>
    <row r="4403" spans="1:8" x14ac:dyDescent="0.25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  <c r="G4403" s="47" t="str">
        <f t="shared" si="68"/>
        <v>2152.44</v>
      </c>
      <c r="H4403" s="53">
        <f>VLOOKUP(Cust_Ref,customerType,2,TRUE)</f>
        <v>44062</v>
      </c>
    </row>
    <row r="4404" spans="1:8" x14ac:dyDescent="0.25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  <c r="G4404" s="47" t="str">
        <f t="shared" si="68"/>
        <v>0</v>
      </c>
      <c r="H4404" s="53">
        <f>VLOOKUP(Cust_Ref,customerType,2,TRUE)</f>
        <v>44062</v>
      </c>
    </row>
    <row r="4405" spans="1:8" x14ac:dyDescent="0.25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  <c r="G4405" s="47" t="str">
        <f t="shared" si="68"/>
        <v>0</v>
      </c>
      <c r="H4405" s="53">
        <f>VLOOKUP(Cust_Ref,customerType,2,TRUE)</f>
        <v>44062</v>
      </c>
    </row>
    <row r="4406" spans="1:8" x14ac:dyDescent="0.25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  <c r="G4406" s="47" t="str">
        <f t="shared" si="68"/>
        <v>9978</v>
      </c>
      <c r="H4406" s="53">
        <f>VLOOKUP(Cust_Ref,customerType,2,TRUE)</f>
        <v>44091</v>
      </c>
    </row>
    <row r="4407" spans="1:8" x14ac:dyDescent="0.25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  <c r="G4407" s="47" t="str">
        <f t="shared" si="68"/>
        <v>552</v>
      </c>
      <c r="H4407" s="53">
        <f>VLOOKUP(Cust_Ref,customerType,2,TRUE)</f>
        <v>44091</v>
      </c>
    </row>
    <row r="4408" spans="1:8" x14ac:dyDescent="0.25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  <c r="G4408" s="47" t="str">
        <f t="shared" si="68"/>
        <v>0</v>
      </c>
      <c r="H4408" s="53">
        <f>VLOOKUP(Cust_Ref,customerType,2,TRUE)</f>
        <v>44091</v>
      </c>
    </row>
    <row r="4409" spans="1:8" x14ac:dyDescent="0.25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  <c r="G4409" s="47" t="str">
        <f t="shared" si="68"/>
        <v>179.45</v>
      </c>
      <c r="H4409" s="53">
        <f>VLOOKUP(Cust_Ref,customerType,2,TRUE)</f>
        <v>44091</v>
      </c>
    </row>
    <row r="4410" spans="1:8" x14ac:dyDescent="0.25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  <c r="G4410" s="47" t="str">
        <f t="shared" si="68"/>
        <v>0</v>
      </c>
      <c r="H4410" s="53">
        <f>VLOOKUP(Cust_Ref,customerType,2,TRUE)</f>
        <v>44091</v>
      </c>
    </row>
    <row r="4411" spans="1:8" x14ac:dyDescent="0.25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  <c r="G4411" s="47" t="str">
        <f t="shared" si="68"/>
        <v>0</v>
      </c>
      <c r="H4411" s="53">
        <f>VLOOKUP(Cust_Ref,customerType,2,TRUE)</f>
        <v>44091</v>
      </c>
    </row>
    <row r="4412" spans="1:8" x14ac:dyDescent="0.25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  <c r="G4412" s="47" t="str">
        <f t="shared" si="68"/>
        <v>368.65</v>
      </c>
      <c r="H4412" s="53">
        <f>VLOOKUP(Cust_Ref,customerType,2,TRUE)</f>
        <v>44062</v>
      </c>
    </row>
    <row r="4413" spans="1:8" x14ac:dyDescent="0.25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  <c r="G4413" s="47" t="str">
        <f t="shared" si="68"/>
        <v>0</v>
      </c>
      <c r="H4413" s="53">
        <f>VLOOKUP(Cust_Ref,customerType,2,TRUE)</f>
        <v>44062</v>
      </c>
    </row>
    <row r="4414" spans="1:8" x14ac:dyDescent="0.25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  <c r="G4414" s="47" t="str">
        <f t="shared" si="68"/>
        <v>0</v>
      </c>
      <c r="H4414" s="53">
        <f>VLOOKUP(Cust_Ref,customerType,2,TRUE)</f>
        <v>44062</v>
      </c>
    </row>
    <row r="4415" spans="1:8" x14ac:dyDescent="0.25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  <c r="G4415" s="47" t="str">
        <f t="shared" si="68"/>
        <v>162.95</v>
      </c>
      <c r="H4415" s="53">
        <f>VLOOKUP(Cust_Ref,customerType,2,TRUE)</f>
        <v>44062</v>
      </c>
    </row>
    <row r="4416" spans="1:8" x14ac:dyDescent="0.25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  <c r="G4416" s="47" t="str">
        <f t="shared" si="68"/>
        <v>0</v>
      </c>
      <c r="H4416" s="53">
        <f>VLOOKUP(Cust_Ref,customerType,2,TRUE)</f>
        <v>44062</v>
      </c>
    </row>
    <row r="4417" spans="1:8" x14ac:dyDescent="0.25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  <c r="G4417" s="47" t="str">
        <f t="shared" si="68"/>
        <v>0</v>
      </c>
      <c r="H4417" s="53">
        <f>VLOOKUP(Cust_Ref,customerType,2,TRUE)</f>
        <v>44062</v>
      </c>
    </row>
    <row r="4418" spans="1:8" x14ac:dyDescent="0.25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  <c r="G4418" s="47" t="str">
        <f t="shared" si="68"/>
        <v>16940.25</v>
      </c>
      <c r="H4418" s="53">
        <f>VLOOKUP(Cust_Ref,customerType,2,TRUE)</f>
        <v>44062</v>
      </c>
    </row>
    <row r="4419" spans="1:8" x14ac:dyDescent="0.25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  <c r="G4419" s="47" t="str">
        <f t="shared" ref="G4419:G4482" si="69">TRIM(VALUE(F4419))</f>
        <v>0</v>
      </c>
      <c r="H4419" s="53">
        <f>VLOOKUP(Cust_Ref,customerType,2,TRUE)</f>
        <v>44062</v>
      </c>
    </row>
    <row r="4420" spans="1:8" x14ac:dyDescent="0.25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  <c r="G4420" s="47" t="str">
        <f t="shared" si="69"/>
        <v>0</v>
      </c>
      <c r="H4420" s="53">
        <f>VLOOKUP(Cust_Ref,customerType,2,TRUE)</f>
        <v>44062</v>
      </c>
    </row>
    <row r="4421" spans="1:8" x14ac:dyDescent="0.25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  <c r="G4421" s="47" t="str">
        <f t="shared" si="69"/>
        <v>413.17</v>
      </c>
      <c r="H4421" s="53">
        <f>VLOOKUP(Cust_Ref,customerType,2,TRUE)</f>
        <v>44062</v>
      </c>
    </row>
    <row r="4422" spans="1:8" x14ac:dyDescent="0.25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  <c r="G4422" s="47" t="str">
        <f t="shared" si="69"/>
        <v>0</v>
      </c>
      <c r="H4422" s="53">
        <f>VLOOKUP(Cust_Ref,customerType,2,TRUE)</f>
        <v>44062</v>
      </c>
    </row>
    <row r="4423" spans="1:8" x14ac:dyDescent="0.25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  <c r="G4423" s="47" t="str">
        <f t="shared" si="69"/>
        <v>0</v>
      </c>
      <c r="H4423" s="53">
        <f>VLOOKUP(Cust_Ref,customerType,2,TRUE)</f>
        <v>44062</v>
      </c>
    </row>
    <row r="4424" spans="1:8" x14ac:dyDescent="0.25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  <c r="G4424" s="47" t="str">
        <f t="shared" si="69"/>
        <v>452</v>
      </c>
      <c r="H4424" s="53">
        <f>VLOOKUP(Cust_Ref,customerType,2,TRUE)</f>
        <v>44062</v>
      </c>
    </row>
    <row r="4425" spans="1:8" x14ac:dyDescent="0.25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  <c r="G4425" s="47" t="str">
        <f t="shared" si="69"/>
        <v>0</v>
      </c>
      <c r="H4425" s="53">
        <f>VLOOKUP(Cust_Ref,customerType,2,TRUE)</f>
        <v>44062</v>
      </c>
    </row>
    <row r="4426" spans="1:8" x14ac:dyDescent="0.25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  <c r="G4426" s="47" t="str">
        <f t="shared" si="69"/>
        <v>0</v>
      </c>
      <c r="H4426" s="53">
        <f>VLOOKUP(Cust_Ref,customerType,2,TRUE)</f>
        <v>44062</v>
      </c>
    </row>
    <row r="4427" spans="1:8" x14ac:dyDescent="0.25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  <c r="G4427" s="47" t="str">
        <f t="shared" si="69"/>
        <v>747.45</v>
      </c>
      <c r="H4427" s="53">
        <f>VLOOKUP(Cust_Ref,customerType,2,TRUE)</f>
        <v>44062</v>
      </c>
    </row>
    <row r="4428" spans="1:8" x14ac:dyDescent="0.25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  <c r="G4428" s="47" t="str">
        <f t="shared" si="69"/>
        <v>0</v>
      </c>
      <c r="H4428" s="53">
        <f>VLOOKUP(Cust_Ref,customerType,2,TRUE)</f>
        <v>44062</v>
      </c>
    </row>
    <row r="4429" spans="1:8" x14ac:dyDescent="0.25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  <c r="G4429" s="47" t="str">
        <f t="shared" si="69"/>
        <v>0</v>
      </c>
      <c r="H4429" s="53">
        <f>VLOOKUP(Cust_Ref,customerType,2,TRUE)</f>
        <v>44062</v>
      </c>
    </row>
    <row r="4430" spans="1:8" x14ac:dyDescent="0.25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  <c r="G4430" s="47" t="str">
        <f t="shared" si="69"/>
        <v>1888</v>
      </c>
      <c r="H4430" s="53">
        <f>VLOOKUP(Cust_Ref,customerType,2,TRUE)</f>
        <v>44062</v>
      </c>
    </row>
    <row r="4431" spans="1:8" x14ac:dyDescent="0.25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  <c r="G4431" s="47" t="str">
        <f t="shared" si="69"/>
        <v>0</v>
      </c>
      <c r="H4431" s="53">
        <f>VLOOKUP(Cust_Ref,customerType,2,TRUE)</f>
        <v>44062</v>
      </c>
    </row>
    <row r="4432" spans="1:8" x14ac:dyDescent="0.25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  <c r="G4432" s="47" t="str">
        <f t="shared" si="69"/>
        <v>0</v>
      </c>
      <c r="H4432" s="53">
        <f>VLOOKUP(Cust_Ref,customerType,2,TRUE)</f>
        <v>44062</v>
      </c>
    </row>
    <row r="4433" spans="1:8" x14ac:dyDescent="0.25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  <c r="G4433" s="47" t="str">
        <f t="shared" si="69"/>
        <v>9788.57</v>
      </c>
      <c r="H4433" s="53">
        <f>VLOOKUP(Cust_Ref,customerType,2,TRUE)</f>
        <v>44062</v>
      </c>
    </row>
    <row r="4434" spans="1:8" x14ac:dyDescent="0.25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  <c r="G4434" s="47" t="str">
        <f t="shared" si="69"/>
        <v>0</v>
      </c>
      <c r="H4434" s="53">
        <f>VLOOKUP(Cust_Ref,customerType,2,TRUE)</f>
        <v>44062</v>
      </c>
    </row>
    <row r="4435" spans="1:8" x14ac:dyDescent="0.25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  <c r="G4435" s="47" t="str">
        <f t="shared" si="69"/>
        <v>0</v>
      </c>
      <c r="H4435" s="53">
        <f>VLOOKUP(Cust_Ref,customerType,2,TRUE)</f>
        <v>44062</v>
      </c>
    </row>
    <row r="4436" spans="1:8" x14ac:dyDescent="0.25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  <c r="G4436" s="47" t="str">
        <f t="shared" si="69"/>
        <v>1393.27</v>
      </c>
      <c r="H4436" s="53">
        <f>VLOOKUP(Cust_Ref,customerType,2,TRUE)</f>
        <v>44062</v>
      </c>
    </row>
    <row r="4437" spans="1:8" x14ac:dyDescent="0.25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  <c r="G4437" s="47" t="str">
        <f t="shared" si="69"/>
        <v>0</v>
      </c>
      <c r="H4437" s="53">
        <f>VLOOKUP(Cust_Ref,customerType,2,TRUE)</f>
        <v>44062</v>
      </c>
    </row>
    <row r="4438" spans="1:8" x14ac:dyDescent="0.25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  <c r="G4438" s="47" t="str">
        <f t="shared" si="69"/>
        <v>0</v>
      </c>
      <c r="H4438" s="53">
        <f>VLOOKUP(Cust_Ref,customerType,2,TRUE)</f>
        <v>44062</v>
      </c>
    </row>
    <row r="4439" spans="1:8" x14ac:dyDescent="0.25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  <c r="G4439" s="47" t="str">
        <f t="shared" si="69"/>
        <v>265.9</v>
      </c>
      <c r="H4439" s="53">
        <f>VLOOKUP(Cust_Ref,customerType,2,TRUE)</f>
        <v>44062</v>
      </c>
    </row>
    <row r="4440" spans="1:8" x14ac:dyDescent="0.25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  <c r="G4440" s="47" t="str">
        <f t="shared" si="69"/>
        <v>0</v>
      </c>
      <c r="H4440" s="53">
        <f>VLOOKUP(Cust_Ref,customerType,2,TRUE)</f>
        <v>44062</v>
      </c>
    </row>
    <row r="4441" spans="1:8" x14ac:dyDescent="0.25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  <c r="G4441" s="47" t="str">
        <f t="shared" si="69"/>
        <v>0</v>
      </c>
      <c r="H4441" s="53">
        <f>VLOOKUP(Cust_Ref,customerType,2,TRUE)</f>
        <v>44062</v>
      </c>
    </row>
    <row r="4442" spans="1:8" x14ac:dyDescent="0.25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  <c r="G4442" s="47" t="str">
        <f t="shared" si="69"/>
        <v>208.65</v>
      </c>
      <c r="H4442" s="53">
        <f>VLOOKUP(Cust_Ref,customerType,2,TRUE)</f>
        <v>44062</v>
      </c>
    </row>
    <row r="4443" spans="1:8" x14ac:dyDescent="0.25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  <c r="G4443" s="47" t="str">
        <f t="shared" si="69"/>
        <v>0</v>
      </c>
      <c r="H4443" s="53">
        <f>VLOOKUP(Cust_Ref,customerType,2,TRUE)</f>
        <v>44062</v>
      </c>
    </row>
    <row r="4444" spans="1:8" x14ac:dyDescent="0.25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  <c r="G4444" s="47" t="str">
        <f t="shared" si="69"/>
        <v>0</v>
      </c>
      <c r="H4444" s="53">
        <f>VLOOKUP(Cust_Ref,customerType,2,TRUE)</f>
        <v>44062</v>
      </c>
    </row>
    <row r="4445" spans="1:8" x14ac:dyDescent="0.25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  <c r="G4445" s="47" t="str">
        <f t="shared" si="69"/>
        <v>115</v>
      </c>
      <c r="H4445" s="53">
        <f>VLOOKUP(Cust_Ref,customerType,2,TRUE)</f>
        <v>44062</v>
      </c>
    </row>
    <row r="4446" spans="1:8" x14ac:dyDescent="0.25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  <c r="G4446" s="47" t="str">
        <f t="shared" si="69"/>
        <v>0</v>
      </c>
      <c r="H4446" s="53">
        <f>VLOOKUP(Cust_Ref,customerType,2,TRUE)</f>
        <v>44062</v>
      </c>
    </row>
    <row r="4447" spans="1:8" x14ac:dyDescent="0.25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  <c r="G4447" s="47" t="str">
        <f t="shared" si="69"/>
        <v>0</v>
      </c>
      <c r="H4447" s="53">
        <f>VLOOKUP(Cust_Ref,customerType,2,TRUE)</f>
        <v>44062</v>
      </c>
    </row>
    <row r="4448" spans="1:8" x14ac:dyDescent="0.25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  <c r="G4448" s="47" t="str">
        <f t="shared" si="69"/>
        <v>437.15</v>
      </c>
      <c r="H4448" s="53">
        <f>VLOOKUP(Cust_Ref,customerType,2,TRUE)</f>
        <v>44062</v>
      </c>
    </row>
    <row r="4449" spans="1:8" x14ac:dyDescent="0.25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  <c r="G4449" s="47" t="str">
        <f t="shared" si="69"/>
        <v>0</v>
      </c>
      <c r="H4449" s="53">
        <f>VLOOKUP(Cust_Ref,customerType,2,TRUE)</f>
        <v>44062</v>
      </c>
    </row>
    <row r="4450" spans="1:8" x14ac:dyDescent="0.25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  <c r="G4450" s="47" t="str">
        <f t="shared" si="69"/>
        <v>0</v>
      </c>
      <c r="H4450" s="53">
        <f>VLOOKUP(Cust_Ref,customerType,2,TRUE)</f>
        <v>44062</v>
      </c>
    </row>
    <row r="4451" spans="1:8" x14ac:dyDescent="0.25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  <c r="G4451" s="47" t="str">
        <f t="shared" si="69"/>
        <v>4467.7</v>
      </c>
      <c r="H4451" s="53">
        <f>VLOOKUP(Cust_Ref,customerType,2,TRUE)</f>
        <v>44062</v>
      </c>
    </row>
    <row r="4452" spans="1:8" x14ac:dyDescent="0.25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  <c r="G4452" s="47" t="str">
        <f t="shared" si="69"/>
        <v>0</v>
      </c>
      <c r="H4452" s="53">
        <f>VLOOKUP(Cust_Ref,customerType,2,TRUE)</f>
        <v>44062</v>
      </c>
    </row>
    <row r="4453" spans="1:8" x14ac:dyDescent="0.25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  <c r="G4453" s="47" t="str">
        <f t="shared" si="69"/>
        <v>0</v>
      </c>
      <c r="H4453" s="53">
        <f>VLOOKUP(Cust_Ref,customerType,2,TRUE)</f>
        <v>44062</v>
      </c>
    </row>
    <row r="4454" spans="1:8" x14ac:dyDescent="0.25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  <c r="G4454" s="47" t="str">
        <f t="shared" si="69"/>
        <v>630.7</v>
      </c>
      <c r="H4454" s="53">
        <f>VLOOKUP(Cust_Ref,customerType,2,TRUE)</f>
        <v>44062</v>
      </c>
    </row>
    <row r="4455" spans="1:8" x14ac:dyDescent="0.25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  <c r="G4455" s="47" t="str">
        <f t="shared" si="69"/>
        <v>0</v>
      </c>
      <c r="H4455" s="53">
        <f>VLOOKUP(Cust_Ref,customerType,2,TRUE)</f>
        <v>44062</v>
      </c>
    </row>
    <row r="4456" spans="1:8" x14ac:dyDescent="0.25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  <c r="G4456" s="47" t="str">
        <f t="shared" si="69"/>
        <v>0</v>
      </c>
      <c r="H4456" s="53">
        <f>VLOOKUP(Cust_Ref,customerType,2,TRUE)</f>
        <v>44062</v>
      </c>
    </row>
    <row r="4457" spans="1:8" x14ac:dyDescent="0.25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  <c r="G4457" s="47" t="str">
        <f t="shared" si="69"/>
        <v>1572</v>
      </c>
      <c r="H4457" s="53">
        <f>VLOOKUP(Cust_Ref,customerType,2,TRUE)</f>
        <v>44062</v>
      </c>
    </row>
    <row r="4458" spans="1:8" x14ac:dyDescent="0.25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  <c r="G4458" s="47" t="str">
        <f t="shared" si="69"/>
        <v>0</v>
      </c>
      <c r="H4458" s="53">
        <f>VLOOKUP(Cust_Ref,customerType,2,TRUE)</f>
        <v>44062</v>
      </c>
    </row>
    <row r="4459" spans="1:8" x14ac:dyDescent="0.25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  <c r="G4459" s="47" t="str">
        <f t="shared" si="69"/>
        <v>0</v>
      </c>
      <c r="H4459" s="53">
        <f>VLOOKUP(Cust_Ref,customerType,2,TRUE)</f>
        <v>44062</v>
      </c>
    </row>
    <row r="4460" spans="1:8" x14ac:dyDescent="0.25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  <c r="G4460" s="47" t="str">
        <f t="shared" si="69"/>
        <v>3351.8</v>
      </c>
      <c r="H4460" s="53">
        <f>VLOOKUP(Cust_Ref,customerType,2,TRUE)</f>
        <v>44062</v>
      </c>
    </row>
    <row r="4461" spans="1:8" x14ac:dyDescent="0.25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  <c r="G4461" s="47" t="str">
        <f t="shared" si="69"/>
        <v>0</v>
      </c>
      <c r="H4461" s="53">
        <f>VLOOKUP(Cust_Ref,customerType,2,TRUE)</f>
        <v>44062</v>
      </c>
    </row>
    <row r="4462" spans="1:8" x14ac:dyDescent="0.25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  <c r="G4462" s="47" t="str">
        <f t="shared" si="69"/>
        <v>0</v>
      </c>
      <c r="H4462" s="53">
        <f>VLOOKUP(Cust_Ref,customerType,2,TRUE)</f>
        <v>44062</v>
      </c>
    </row>
    <row r="4463" spans="1:8" x14ac:dyDescent="0.25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  <c r="G4463" s="47" t="str">
        <f t="shared" si="69"/>
        <v>796</v>
      </c>
      <c r="H4463" s="53">
        <f>VLOOKUP(Cust_Ref,customerType,2,TRUE)</f>
        <v>44062</v>
      </c>
    </row>
    <row r="4464" spans="1:8" x14ac:dyDescent="0.25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  <c r="G4464" s="47" t="str">
        <f t="shared" si="69"/>
        <v>0</v>
      </c>
      <c r="H4464" s="53">
        <f>VLOOKUP(Cust_Ref,customerType,2,TRUE)</f>
        <v>44062</v>
      </c>
    </row>
    <row r="4465" spans="1:8" x14ac:dyDescent="0.25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  <c r="G4465" s="47" t="str">
        <f t="shared" si="69"/>
        <v>0</v>
      </c>
      <c r="H4465" s="53">
        <f>VLOOKUP(Cust_Ref,customerType,2,TRUE)</f>
        <v>44062</v>
      </c>
    </row>
    <row r="4466" spans="1:8" x14ac:dyDescent="0.25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  <c r="G4466" s="47" t="str">
        <f t="shared" si="69"/>
        <v>2179.08</v>
      </c>
      <c r="H4466" s="53">
        <f>VLOOKUP(Cust_Ref,customerType,2,TRUE)</f>
        <v>44062</v>
      </c>
    </row>
    <row r="4467" spans="1:8" x14ac:dyDescent="0.25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  <c r="G4467" s="47" t="str">
        <f t="shared" si="69"/>
        <v>674</v>
      </c>
      <c r="H4467" s="53">
        <f>VLOOKUP(Cust_Ref,customerType,2,TRUE)</f>
        <v>44062</v>
      </c>
    </row>
    <row r="4468" spans="1:8" x14ac:dyDescent="0.25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  <c r="G4468" s="47" t="str">
        <f t="shared" si="69"/>
        <v>0</v>
      </c>
      <c r="H4468" s="53">
        <f>VLOOKUP(Cust_Ref,customerType,2,TRUE)</f>
        <v>44062</v>
      </c>
    </row>
    <row r="4469" spans="1:8" x14ac:dyDescent="0.25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  <c r="G4469" s="47" t="str">
        <f t="shared" si="69"/>
        <v>572</v>
      </c>
      <c r="H4469" s="53">
        <f>VLOOKUP(Cust_Ref,customerType,2,TRUE)</f>
        <v>44062</v>
      </c>
    </row>
    <row r="4470" spans="1:8" x14ac:dyDescent="0.25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  <c r="G4470" s="47" t="str">
        <f t="shared" si="69"/>
        <v>0</v>
      </c>
      <c r="H4470" s="53">
        <f>VLOOKUP(Cust_Ref,customerType,2,TRUE)</f>
        <v>44062</v>
      </c>
    </row>
    <row r="4471" spans="1:8" x14ac:dyDescent="0.25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  <c r="G4471" s="47" t="str">
        <f t="shared" si="69"/>
        <v>0</v>
      </c>
      <c r="H4471" s="53">
        <f>VLOOKUP(Cust_Ref,customerType,2,TRUE)</f>
        <v>44062</v>
      </c>
    </row>
    <row r="4472" spans="1:8" x14ac:dyDescent="0.25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  <c r="G4472" s="47" t="str">
        <f t="shared" si="69"/>
        <v>426.55</v>
      </c>
      <c r="H4472" s="53">
        <f>VLOOKUP(Cust_Ref,customerType,2,TRUE)</f>
        <v>44062</v>
      </c>
    </row>
    <row r="4473" spans="1:8" x14ac:dyDescent="0.25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  <c r="G4473" s="47" t="str">
        <f t="shared" si="69"/>
        <v>0</v>
      </c>
      <c r="H4473" s="53">
        <f>VLOOKUP(Cust_Ref,customerType,2,TRUE)</f>
        <v>44062</v>
      </c>
    </row>
    <row r="4474" spans="1:8" x14ac:dyDescent="0.25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  <c r="G4474" s="47" t="str">
        <f t="shared" si="69"/>
        <v>0</v>
      </c>
      <c r="H4474" s="53">
        <f>VLOOKUP(Cust_Ref,customerType,2,TRUE)</f>
        <v>44062</v>
      </c>
    </row>
    <row r="4475" spans="1:8" x14ac:dyDescent="0.25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  <c r="G4475" s="47" t="str">
        <f t="shared" si="69"/>
        <v>4010.15</v>
      </c>
      <c r="H4475" s="53">
        <f>VLOOKUP(Cust_Ref,customerType,2,TRUE)</f>
        <v>44062</v>
      </c>
    </row>
    <row r="4476" spans="1:8" x14ac:dyDescent="0.25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  <c r="G4476" s="47" t="str">
        <f t="shared" si="69"/>
        <v>0</v>
      </c>
      <c r="H4476" s="53">
        <f>VLOOKUP(Cust_Ref,customerType,2,TRUE)</f>
        <v>44062</v>
      </c>
    </row>
    <row r="4477" spans="1:8" x14ac:dyDescent="0.25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  <c r="G4477" s="47" t="str">
        <f t="shared" si="69"/>
        <v>0</v>
      </c>
      <c r="H4477" s="53">
        <f>VLOOKUP(Cust_Ref,customerType,2,TRUE)</f>
        <v>44062</v>
      </c>
    </row>
    <row r="4478" spans="1:8" x14ac:dyDescent="0.25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  <c r="G4478" s="47" t="str">
        <f t="shared" si="69"/>
        <v>1815.45</v>
      </c>
      <c r="H4478" s="53">
        <f>VLOOKUP(Cust_Ref,customerType,2,TRUE)</f>
        <v>44062</v>
      </c>
    </row>
    <row r="4479" spans="1:8" x14ac:dyDescent="0.25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  <c r="G4479" s="47" t="str">
        <f t="shared" si="69"/>
        <v>0</v>
      </c>
      <c r="H4479" s="53">
        <f>VLOOKUP(Cust_Ref,customerType,2,TRUE)</f>
        <v>44062</v>
      </c>
    </row>
    <row r="4480" spans="1:8" x14ac:dyDescent="0.25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  <c r="G4480" s="47" t="str">
        <f t="shared" si="69"/>
        <v>0</v>
      </c>
      <c r="H4480" s="53">
        <f>VLOOKUP(Cust_Ref,customerType,2,TRUE)</f>
        <v>44062</v>
      </c>
    </row>
    <row r="4481" spans="1:8" x14ac:dyDescent="0.25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  <c r="G4481" s="47" t="str">
        <f t="shared" si="69"/>
        <v>235</v>
      </c>
      <c r="H4481" s="53">
        <f>VLOOKUP(Cust_Ref,customerType,2,TRUE)</f>
        <v>44062</v>
      </c>
    </row>
    <row r="4482" spans="1:8" x14ac:dyDescent="0.25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  <c r="G4482" s="47" t="str">
        <f t="shared" si="69"/>
        <v>2927</v>
      </c>
      <c r="H4482" s="53">
        <f>VLOOKUP(Cust_Ref,customerType,2,TRUE)</f>
        <v>44062</v>
      </c>
    </row>
    <row r="4483" spans="1:8" x14ac:dyDescent="0.25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  <c r="G4483" s="47" t="str">
        <f t="shared" ref="G4483:G4546" si="70">TRIM(VALUE(F4483))</f>
        <v>0</v>
      </c>
      <c r="H4483" s="53">
        <f>VLOOKUP(Cust_Ref,customerType,2,TRUE)</f>
        <v>44062</v>
      </c>
    </row>
    <row r="4484" spans="1:8" x14ac:dyDescent="0.25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  <c r="G4484" s="47" t="str">
        <f t="shared" si="70"/>
        <v>435.45</v>
      </c>
      <c r="H4484" s="53">
        <f>VLOOKUP(Cust_Ref,customerType,2,TRUE)</f>
        <v>44062</v>
      </c>
    </row>
    <row r="4485" spans="1:8" x14ac:dyDescent="0.25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  <c r="G4485" s="47" t="str">
        <f t="shared" si="70"/>
        <v>0</v>
      </c>
      <c r="H4485" s="53">
        <f>VLOOKUP(Cust_Ref,customerType,2,TRUE)</f>
        <v>44062</v>
      </c>
    </row>
    <row r="4486" spans="1:8" x14ac:dyDescent="0.25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  <c r="G4486" s="47" t="str">
        <f t="shared" si="70"/>
        <v>0</v>
      </c>
      <c r="H4486" s="53">
        <f>VLOOKUP(Cust_Ref,customerType,2,TRUE)</f>
        <v>44062</v>
      </c>
    </row>
    <row r="4487" spans="1:8" x14ac:dyDescent="0.25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  <c r="G4487" s="47" t="str">
        <f t="shared" si="70"/>
        <v>1496.86</v>
      </c>
      <c r="H4487" s="53">
        <f>VLOOKUP(Cust_Ref,customerType,2,TRUE)</f>
        <v>44062</v>
      </c>
    </row>
    <row r="4488" spans="1:8" x14ac:dyDescent="0.25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  <c r="G4488" s="47" t="str">
        <f t="shared" si="70"/>
        <v>0</v>
      </c>
      <c r="H4488" s="53">
        <f>VLOOKUP(Cust_Ref,customerType,2,TRUE)</f>
        <v>44062</v>
      </c>
    </row>
    <row r="4489" spans="1:8" x14ac:dyDescent="0.25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  <c r="G4489" s="47" t="str">
        <f t="shared" si="70"/>
        <v>0</v>
      </c>
      <c r="H4489" s="53">
        <f>VLOOKUP(Cust_Ref,customerType,2,TRUE)</f>
        <v>44062</v>
      </c>
    </row>
    <row r="4490" spans="1:8" x14ac:dyDescent="0.25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  <c r="G4490" s="47" t="str">
        <f t="shared" si="70"/>
        <v>9686.07</v>
      </c>
      <c r="H4490" s="53">
        <f>VLOOKUP(Cust_Ref,customerType,2,TRUE)</f>
        <v>44062</v>
      </c>
    </row>
    <row r="4491" spans="1:8" x14ac:dyDescent="0.25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  <c r="G4491" s="47" t="str">
        <f t="shared" si="70"/>
        <v>0</v>
      </c>
      <c r="H4491" s="53">
        <f>VLOOKUP(Cust_Ref,customerType,2,TRUE)</f>
        <v>44062</v>
      </c>
    </row>
    <row r="4492" spans="1:8" x14ac:dyDescent="0.25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  <c r="G4492" s="47" t="str">
        <f t="shared" si="70"/>
        <v>0</v>
      </c>
      <c r="H4492" s="53">
        <f>VLOOKUP(Cust_Ref,customerType,2,TRUE)</f>
        <v>44062</v>
      </c>
    </row>
    <row r="4493" spans="1:8" x14ac:dyDescent="0.25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  <c r="G4493" s="47" t="str">
        <f t="shared" si="70"/>
        <v>120.9</v>
      </c>
      <c r="H4493" s="53">
        <f>VLOOKUP(Cust_Ref,customerType,2,TRUE)</f>
        <v>44062</v>
      </c>
    </row>
    <row r="4494" spans="1:8" x14ac:dyDescent="0.25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  <c r="G4494" s="47" t="str">
        <f t="shared" si="70"/>
        <v>0</v>
      </c>
      <c r="H4494" s="53">
        <f>VLOOKUP(Cust_Ref,customerType,2,TRUE)</f>
        <v>44062</v>
      </c>
    </row>
    <row r="4495" spans="1:8" x14ac:dyDescent="0.25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  <c r="G4495" s="47" t="str">
        <f t="shared" si="70"/>
        <v>0</v>
      </c>
      <c r="H4495" s="53">
        <f>VLOOKUP(Cust_Ref,customerType,2,TRUE)</f>
        <v>44062</v>
      </c>
    </row>
    <row r="4496" spans="1:8" x14ac:dyDescent="0.25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  <c r="G4496" s="47" t="str">
        <f t="shared" si="70"/>
        <v>410.9</v>
      </c>
      <c r="H4496" s="53">
        <f>VLOOKUP(Cust_Ref,customerType,2,TRUE)</f>
        <v>44062</v>
      </c>
    </row>
    <row r="4497" spans="1:8" x14ac:dyDescent="0.25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  <c r="G4497" s="47" t="str">
        <f t="shared" si="70"/>
        <v>0</v>
      </c>
      <c r="H4497" s="53">
        <f>VLOOKUP(Cust_Ref,customerType,2,TRUE)</f>
        <v>44062</v>
      </c>
    </row>
    <row r="4498" spans="1:8" x14ac:dyDescent="0.25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  <c r="G4498" s="47" t="str">
        <f t="shared" si="70"/>
        <v>0</v>
      </c>
      <c r="H4498" s="53">
        <f>VLOOKUP(Cust_Ref,customerType,2,TRUE)</f>
        <v>44062</v>
      </c>
    </row>
    <row r="4499" spans="1:8" x14ac:dyDescent="0.25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  <c r="G4499" s="47" t="str">
        <f t="shared" si="70"/>
        <v>4615.3</v>
      </c>
      <c r="H4499" s="53">
        <f>VLOOKUP(Cust_Ref,customerType,2,TRUE)</f>
        <v>44062</v>
      </c>
    </row>
    <row r="4500" spans="1:8" x14ac:dyDescent="0.25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  <c r="G4500" s="47" t="str">
        <f t="shared" si="70"/>
        <v>0</v>
      </c>
      <c r="H4500" s="53">
        <f>VLOOKUP(Cust_Ref,customerType,2,TRUE)</f>
        <v>44062</v>
      </c>
    </row>
    <row r="4501" spans="1:8" x14ac:dyDescent="0.25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  <c r="G4501" s="47" t="str">
        <f t="shared" si="70"/>
        <v>0</v>
      </c>
      <c r="H4501" s="53">
        <f>VLOOKUP(Cust_Ref,customerType,2,TRUE)</f>
        <v>44062</v>
      </c>
    </row>
    <row r="4502" spans="1:8" x14ac:dyDescent="0.25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  <c r="G4502" s="47" t="str">
        <f t="shared" si="70"/>
        <v>1620.08</v>
      </c>
      <c r="H4502" s="53">
        <f>VLOOKUP(Cust_Ref,customerType,2,TRUE)</f>
        <v>44062</v>
      </c>
    </row>
    <row r="4503" spans="1:8" x14ac:dyDescent="0.25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  <c r="G4503" s="47" t="str">
        <f t="shared" si="70"/>
        <v>0</v>
      </c>
      <c r="H4503" s="53">
        <f>VLOOKUP(Cust_Ref,customerType,2,TRUE)</f>
        <v>44062</v>
      </c>
    </row>
    <row r="4504" spans="1:8" x14ac:dyDescent="0.25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  <c r="G4504" s="47" t="str">
        <f t="shared" si="70"/>
        <v>0</v>
      </c>
      <c r="H4504" s="53">
        <f>VLOOKUP(Cust_Ref,customerType,2,TRUE)</f>
        <v>44062</v>
      </c>
    </row>
    <row r="4505" spans="1:8" x14ac:dyDescent="0.25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  <c r="G4505" s="47" t="str">
        <f t="shared" si="70"/>
        <v>935</v>
      </c>
      <c r="H4505" s="53">
        <f>VLOOKUP(Cust_Ref,customerType,2,TRUE)</f>
        <v>44062</v>
      </c>
    </row>
    <row r="4506" spans="1:8" x14ac:dyDescent="0.25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  <c r="G4506" s="47" t="str">
        <f t="shared" si="70"/>
        <v>0</v>
      </c>
      <c r="H4506" s="53">
        <f>VLOOKUP(Cust_Ref,customerType,2,TRUE)</f>
        <v>44062</v>
      </c>
    </row>
    <row r="4507" spans="1:8" x14ac:dyDescent="0.25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  <c r="G4507" s="47" t="str">
        <f t="shared" si="70"/>
        <v>0</v>
      </c>
      <c r="H4507" s="53">
        <f>VLOOKUP(Cust_Ref,customerType,2,TRUE)</f>
        <v>44062</v>
      </c>
    </row>
    <row r="4508" spans="1:8" x14ac:dyDescent="0.25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  <c r="G4508" s="47" t="str">
        <f t="shared" si="70"/>
        <v>1598.95</v>
      </c>
      <c r="H4508" s="53">
        <f>VLOOKUP(Cust_Ref,customerType,2,TRUE)</f>
        <v>44062</v>
      </c>
    </row>
    <row r="4509" spans="1:8" x14ac:dyDescent="0.25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  <c r="G4509" s="47" t="str">
        <f t="shared" si="70"/>
        <v>0</v>
      </c>
      <c r="H4509" s="53">
        <f>VLOOKUP(Cust_Ref,customerType,2,TRUE)</f>
        <v>44062</v>
      </c>
    </row>
    <row r="4510" spans="1:8" x14ac:dyDescent="0.25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  <c r="G4510" s="47" t="str">
        <f t="shared" si="70"/>
        <v>0</v>
      </c>
      <c r="H4510" s="53">
        <f>VLOOKUP(Cust_Ref,customerType,2,TRUE)</f>
        <v>44062</v>
      </c>
    </row>
    <row r="4511" spans="1:8" x14ac:dyDescent="0.25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  <c r="G4511" s="47" t="str">
        <f t="shared" si="70"/>
        <v>1692.8</v>
      </c>
      <c r="H4511" s="53">
        <f>VLOOKUP(Cust_Ref,customerType,2,TRUE)</f>
        <v>44062</v>
      </c>
    </row>
    <row r="4512" spans="1:8" x14ac:dyDescent="0.25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  <c r="G4512" s="47" t="str">
        <f t="shared" si="70"/>
        <v>0</v>
      </c>
      <c r="H4512" s="53">
        <f>VLOOKUP(Cust_Ref,customerType,2,TRUE)</f>
        <v>44062</v>
      </c>
    </row>
    <row r="4513" spans="1:8" x14ac:dyDescent="0.25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  <c r="G4513" s="47" t="str">
        <f t="shared" si="70"/>
        <v>0</v>
      </c>
      <c r="H4513" s="53">
        <f>VLOOKUP(Cust_Ref,customerType,2,TRUE)</f>
        <v>44062</v>
      </c>
    </row>
    <row r="4514" spans="1:8" x14ac:dyDescent="0.25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  <c r="G4514" s="47" t="str">
        <f t="shared" si="70"/>
        <v>360</v>
      </c>
      <c r="H4514" s="53">
        <f>VLOOKUP(Cust_Ref,customerType,2,TRUE)</f>
        <v>44062</v>
      </c>
    </row>
    <row r="4515" spans="1:8" x14ac:dyDescent="0.25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  <c r="G4515" s="47" t="str">
        <f t="shared" si="70"/>
        <v>0</v>
      </c>
      <c r="H4515" s="53">
        <f>VLOOKUP(Cust_Ref,customerType,2,TRUE)</f>
        <v>44062</v>
      </c>
    </row>
    <row r="4516" spans="1:8" x14ac:dyDescent="0.25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  <c r="G4516" s="47" t="str">
        <f t="shared" si="70"/>
        <v>0</v>
      </c>
      <c r="H4516" s="53">
        <f>VLOOKUP(Cust_Ref,customerType,2,TRUE)</f>
        <v>44062</v>
      </c>
    </row>
    <row r="4517" spans="1:8" x14ac:dyDescent="0.25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  <c r="G4517" s="47" t="str">
        <f t="shared" si="70"/>
        <v>9811</v>
      </c>
      <c r="H4517" s="53">
        <f>VLOOKUP(Cust_Ref,customerType,2,TRUE)</f>
        <v>44062</v>
      </c>
    </row>
    <row r="4518" spans="1:8" x14ac:dyDescent="0.25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  <c r="G4518" s="47" t="str">
        <f t="shared" si="70"/>
        <v>1008</v>
      </c>
      <c r="H4518" s="53">
        <f>VLOOKUP(Cust_Ref,customerType,2,TRUE)</f>
        <v>44062</v>
      </c>
    </row>
    <row r="4519" spans="1:8" x14ac:dyDescent="0.25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  <c r="G4519" s="47" t="str">
        <f t="shared" si="70"/>
        <v>0</v>
      </c>
      <c r="H4519" s="53">
        <f>VLOOKUP(Cust_Ref,customerType,2,TRUE)</f>
        <v>44062</v>
      </c>
    </row>
    <row r="4520" spans="1:8" x14ac:dyDescent="0.25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  <c r="G4520" s="47" t="str">
        <f t="shared" si="70"/>
        <v>8135.5</v>
      </c>
      <c r="H4520" s="53">
        <f>VLOOKUP(Cust_Ref,customerType,2,TRUE)</f>
        <v>44062</v>
      </c>
    </row>
    <row r="4521" spans="1:8" x14ac:dyDescent="0.25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  <c r="G4521" s="47" t="str">
        <f t="shared" si="70"/>
        <v>0</v>
      </c>
      <c r="H4521" s="53">
        <f>VLOOKUP(Cust_Ref,customerType,2,TRUE)</f>
        <v>44062</v>
      </c>
    </row>
    <row r="4522" spans="1:8" x14ac:dyDescent="0.25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  <c r="G4522" s="47" t="str">
        <f t="shared" si="70"/>
        <v>0</v>
      </c>
      <c r="H4522" s="53">
        <f>VLOOKUP(Cust_Ref,customerType,2,TRUE)</f>
        <v>44062</v>
      </c>
    </row>
    <row r="4523" spans="1:8" x14ac:dyDescent="0.25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  <c r="G4523" s="47" t="str">
        <f t="shared" si="70"/>
        <v>1789</v>
      </c>
      <c r="H4523" s="53">
        <f>VLOOKUP(Cust_Ref,customerType,2,TRUE)</f>
        <v>44062</v>
      </c>
    </row>
    <row r="4524" spans="1:8" x14ac:dyDescent="0.25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  <c r="G4524" s="47" t="str">
        <f t="shared" si="70"/>
        <v>0</v>
      </c>
      <c r="H4524" s="53">
        <f>VLOOKUP(Cust_Ref,customerType,2,TRUE)</f>
        <v>44062</v>
      </c>
    </row>
    <row r="4525" spans="1:8" x14ac:dyDescent="0.25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  <c r="G4525" s="47" t="str">
        <f t="shared" si="70"/>
        <v>0</v>
      </c>
      <c r="H4525" s="53">
        <f>VLOOKUP(Cust_Ref,customerType,2,TRUE)</f>
        <v>44062</v>
      </c>
    </row>
    <row r="4526" spans="1:8" x14ac:dyDescent="0.25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  <c r="G4526" s="47" t="str">
        <f t="shared" si="70"/>
        <v>1399.6</v>
      </c>
      <c r="H4526" s="53">
        <f>VLOOKUP(Cust_Ref,customerType,2,TRUE)</f>
        <v>44062</v>
      </c>
    </row>
    <row r="4527" spans="1:8" x14ac:dyDescent="0.25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  <c r="G4527" s="47" t="str">
        <f t="shared" si="70"/>
        <v>0</v>
      </c>
      <c r="H4527" s="53">
        <f>VLOOKUP(Cust_Ref,customerType,2,TRUE)</f>
        <v>44062</v>
      </c>
    </row>
    <row r="4528" spans="1:8" x14ac:dyDescent="0.25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  <c r="G4528" s="47" t="str">
        <f t="shared" si="70"/>
        <v>0</v>
      </c>
      <c r="H4528" s="53">
        <f>VLOOKUP(Cust_Ref,customerType,2,TRUE)</f>
        <v>44062</v>
      </c>
    </row>
    <row r="4529" spans="1:8" x14ac:dyDescent="0.25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  <c r="G4529" s="47" t="str">
        <f t="shared" si="70"/>
        <v>1749</v>
      </c>
      <c r="H4529" s="53">
        <f>VLOOKUP(Cust_Ref,customerType,2,TRUE)</f>
        <v>44062</v>
      </c>
    </row>
    <row r="4530" spans="1:8" x14ac:dyDescent="0.25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  <c r="G4530" s="47" t="str">
        <f t="shared" si="70"/>
        <v>0</v>
      </c>
      <c r="H4530" s="53">
        <f>VLOOKUP(Cust_Ref,customerType,2,TRUE)</f>
        <v>44062</v>
      </c>
    </row>
    <row r="4531" spans="1:8" x14ac:dyDescent="0.25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  <c r="G4531" s="47" t="str">
        <f t="shared" si="70"/>
        <v>0</v>
      </c>
      <c r="H4531" s="53">
        <f>VLOOKUP(Cust_Ref,customerType,2,TRUE)</f>
        <v>44062</v>
      </c>
    </row>
    <row r="4532" spans="1:8" x14ac:dyDescent="0.25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  <c r="G4532" s="47" t="str">
        <f t="shared" si="70"/>
        <v>1562.95</v>
      </c>
      <c r="H4532" s="53">
        <f>VLOOKUP(Cust_Ref,customerType,2,TRUE)</f>
        <v>44062</v>
      </c>
    </row>
    <row r="4533" spans="1:8" x14ac:dyDescent="0.25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  <c r="G4533" s="47" t="str">
        <f t="shared" si="70"/>
        <v>0</v>
      </c>
      <c r="H4533" s="53">
        <f>VLOOKUP(Cust_Ref,customerType,2,TRUE)</f>
        <v>44062</v>
      </c>
    </row>
    <row r="4534" spans="1:8" x14ac:dyDescent="0.25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  <c r="G4534" s="47" t="str">
        <f t="shared" si="70"/>
        <v>0</v>
      </c>
      <c r="H4534" s="53">
        <f>VLOOKUP(Cust_Ref,customerType,2,TRUE)</f>
        <v>44062</v>
      </c>
    </row>
    <row r="4535" spans="1:8" x14ac:dyDescent="0.25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  <c r="G4535" s="47" t="str">
        <f t="shared" si="70"/>
        <v>1430.6</v>
      </c>
      <c r="H4535" s="53">
        <f>VLOOKUP(Cust_Ref,customerType,2,TRUE)</f>
        <v>44062</v>
      </c>
    </row>
    <row r="4536" spans="1:8" x14ac:dyDescent="0.25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  <c r="G4536" s="47" t="str">
        <f t="shared" si="70"/>
        <v>0</v>
      </c>
      <c r="H4536" s="53">
        <f>VLOOKUP(Cust_Ref,customerType,2,TRUE)</f>
        <v>44062</v>
      </c>
    </row>
    <row r="4537" spans="1:8" x14ac:dyDescent="0.25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  <c r="G4537" s="47" t="str">
        <f t="shared" si="70"/>
        <v>0</v>
      </c>
      <c r="H4537" s="53">
        <f>VLOOKUP(Cust_Ref,customerType,2,TRUE)</f>
        <v>44062</v>
      </c>
    </row>
    <row r="4538" spans="1:8" x14ac:dyDescent="0.25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  <c r="G4538" s="47" t="str">
        <f t="shared" si="70"/>
        <v>5038.05</v>
      </c>
      <c r="H4538" s="53">
        <f>VLOOKUP(Cust_Ref,customerType,2,TRUE)</f>
        <v>44062</v>
      </c>
    </row>
    <row r="4539" spans="1:8" x14ac:dyDescent="0.25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  <c r="G4539" s="47" t="str">
        <f t="shared" si="70"/>
        <v>0</v>
      </c>
      <c r="H4539" s="53">
        <f>VLOOKUP(Cust_Ref,customerType,2,TRUE)</f>
        <v>44062</v>
      </c>
    </row>
    <row r="4540" spans="1:8" x14ac:dyDescent="0.25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  <c r="G4540" s="47" t="str">
        <f t="shared" si="70"/>
        <v>0</v>
      </c>
      <c r="H4540" s="53">
        <f>VLOOKUP(Cust_Ref,customerType,2,TRUE)</f>
        <v>44062</v>
      </c>
    </row>
    <row r="4541" spans="1:8" x14ac:dyDescent="0.25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  <c r="G4541" s="47" t="str">
        <f t="shared" si="70"/>
        <v>900</v>
      </c>
      <c r="H4541" s="53">
        <f>VLOOKUP(Cust_Ref,customerType,2,TRUE)</f>
        <v>44062</v>
      </c>
    </row>
    <row r="4542" spans="1:8" x14ac:dyDescent="0.25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  <c r="G4542" s="47" t="str">
        <f t="shared" si="70"/>
        <v>0</v>
      </c>
      <c r="H4542" s="53">
        <f>VLOOKUP(Cust_Ref,customerType,2,TRUE)</f>
        <v>44062</v>
      </c>
    </row>
    <row r="4543" spans="1:8" x14ac:dyDescent="0.25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  <c r="G4543" s="47" t="str">
        <f t="shared" si="70"/>
        <v>0</v>
      </c>
      <c r="H4543" s="53">
        <f>VLOOKUP(Cust_Ref,customerType,2,TRUE)</f>
        <v>44062</v>
      </c>
    </row>
    <row r="4544" spans="1:8" x14ac:dyDescent="0.25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  <c r="G4544" s="47" t="str">
        <f t="shared" si="70"/>
        <v>343.86</v>
      </c>
      <c r="H4544" s="53">
        <f>VLOOKUP(Cust_Ref,customerType,2,TRUE)</f>
        <v>44062</v>
      </c>
    </row>
    <row r="4545" spans="1:8" x14ac:dyDescent="0.25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  <c r="G4545" s="47" t="str">
        <f t="shared" si="70"/>
        <v>0</v>
      </c>
      <c r="H4545" s="53">
        <f>VLOOKUP(Cust_Ref,customerType,2,TRUE)</f>
        <v>44062</v>
      </c>
    </row>
    <row r="4546" spans="1:8" x14ac:dyDescent="0.25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  <c r="G4546" s="47" t="str">
        <f t="shared" si="70"/>
        <v>0</v>
      </c>
      <c r="H4546" s="53">
        <f>VLOOKUP(Cust_Ref,customerType,2,TRUE)</f>
        <v>44062</v>
      </c>
    </row>
    <row r="4547" spans="1:8" x14ac:dyDescent="0.25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  <c r="G4547" s="47" t="str">
        <f t="shared" ref="G4547:G4610" si="71">TRIM(VALUE(F4547))</f>
        <v>1114</v>
      </c>
      <c r="H4547" s="53">
        <f>VLOOKUP(Cust_Ref,customerType,2,TRUE)</f>
        <v>44062</v>
      </c>
    </row>
    <row r="4548" spans="1:8" x14ac:dyDescent="0.25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  <c r="G4548" s="47" t="str">
        <f t="shared" si="71"/>
        <v>0</v>
      </c>
      <c r="H4548" s="53">
        <f>VLOOKUP(Cust_Ref,customerType,2,TRUE)</f>
        <v>44062</v>
      </c>
    </row>
    <row r="4549" spans="1:8" x14ac:dyDescent="0.25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  <c r="G4549" s="47" t="str">
        <f t="shared" si="71"/>
        <v>0</v>
      </c>
      <c r="H4549" s="53">
        <f>VLOOKUP(Cust_Ref,customerType,2,TRUE)</f>
        <v>44062</v>
      </c>
    </row>
    <row r="4550" spans="1:8" x14ac:dyDescent="0.25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  <c r="G4550" s="47" t="str">
        <f t="shared" si="71"/>
        <v>274</v>
      </c>
      <c r="H4550" s="53">
        <f>VLOOKUP(Cust_Ref,customerType,2,TRUE)</f>
        <v>44062</v>
      </c>
    </row>
    <row r="4551" spans="1:8" x14ac:dyDescent="0.25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  <c r="G4551" s="47" t="str">
        <f t="shared" si="71"/>
        <v>0</v>
      </c>
      <c r="H4551" s="53">
        <f>VLOOKUP(Cust_Ref,customerType,2,TRUE)</f>
        <v>44062</v>
      </c>
    </row>
    <row r="4552" spans="1:8" x14ac:dyDescent="0.25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  <c r="G4552" s="47" t="str">
        <f t="shared" si="71"/>
        <v>0</v>
      </c>
      <c r="H4552" s="53">
        <f>VLOOKUP(Cust_Ref,customerType,2,TRUE)</f>
        <v>44062</v>
      </c>
    </row>
    <row r="4553" spans="1:8" x14ac:dyDescent="0.25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  <c r="G4553" s="47" t="str">
        <f t="shared" si="71"/>
        <v>16506.75</v>
      </c>
      <c r="H4553" s="53">
        <f>VLOOKUP(Cust_Ref,customerType,2,TRUE)</f>
        <v>44062</v>
      </c>
    </row>
    <row r="4554" spans="1:8" x14ac:dyDescent="0.25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  <c r="G4554" s="47" t="str">
        <f t="shared" si="71"/>
        <v>0</v>
      </c>
      <c r="H4554" s="53">
        <f>VLOOKUP(Cust_Ref,customerType,2,TRUE)</f>
        <v>44062</v>
      </c>
    </row>
    <row r="4555" spans="1:8" x14ac:dyDescent="0.25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  <c r="G4555" s="47" t="str">
        <f t="shared" si="71"/>
        <v>0</v>
      </c>
      <c r="H4555" s="53">
        <f>VLOOKUP(Cust_Ref,customerType,2,TRUE)</f>
        <v>44062</v>
      </c>
    </row>
    <row r="4556" spans="1:8" x14ac:dyDescent="0.25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  <c r="G4556" s="47" t="str">
        <f t="shared" si="71"/>
        <v>375.85</v>
      </c>
      <c r="H4556" s="53">
        <f>VLOOKUP(Cust_Ref,customerType,2,TRUE)</f>
        <v>44062</v>
      </c>
    </row>
    <row r="4557" spans="1:8" x14ac:dyDescent="0.25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  <c r="G4557" s="47" t="str">
        <f t="shared" si="71"/>
        <v>0</v>
      </c>
      <c r="H4557" s="53">
        <f>VLOOKUP(Cust_Ref,customerType,2,TRUE)</f>
        <v>44062</v>
      </c>
    </row>
    <row r="4558" spans="1:8" x14ac:dyDescent="0.25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  <c r="G4558" s="47" t="str">
        <f t="shared" si="71"/>
        <v>0</v>
      </c>
      <c r="H4558" s="53">
        <f>VLOOKUP(Cust_Ref,customerType,2,TRUE)</f>
        <v>44062</v>
      </c>
    </row>
    <row r="4559" spans="1:8" x14ac:dyDescent="0.25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  <c r="G4559" s="47" t="str">
        <f t="shared" si="71"/>
        <v>937.2</v>
      </c>
      <c r="H4559" s="53">
        <f>VLOOKUP(Cust_Ref,customerType,2,TRUE)</f>
        <v>44062</v>
      </c>
    </row>
    <row r="4560" spans="1:8" x14ac:dyDescent="0.25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  <c r="G4560" s="47" t="str">
        <f t="shared" si="71"/>
        <v>0</v>
      </c>
      <c r="H4560" s="53">
        <f>VLOOKUP(Cust_Ref,customerType,2,TRUE)</f>
        <v>44062</v>
      </c>
    </row>
    <row r="4561" spans="1:8" x14ac:dyDescent="0.25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  <c r="G4561" s="47" t="str">
        <f t="shared" si="71"/>
        <v>0</v>
      </c>
      <c r="H4561" s="53">
        <f>VLOOKUP(Cust_Ref,customerType,2,TRUE)</f>
        <v>44062</v>
      </c>
    </row>
    <row r="4562" spans="1:8" x14ac:dyDescent="0.25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  <c r="G4562" s="47" t="str">
        <f t="shared" si="71"/>
        <v>306.9</v>
      </c>
      <c r="H4562" s="53">
        <f>VLOOKUP(Cust_Ref,customerType,2,TRUE)</f>
        <v>44062</v>
      </c>
    </row>
    <row r="4563" spans="1:8" x14ac:dyDescent="0.25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  <c r="G4563" s="47" t="str">
        <f t="shared" si="71"/>
        <v>0</v>
      </c>
      <c r="H4563" s="53">
        <f>VLOOKUP(Cust_Ref,customerType,2,TRUE)</f>
        <v>44062</v>
      </c>
    </row>
    <row r="4564" spans="1:8" x14ac:dyDescent="0.25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  <c r="G4564" s="47" t="str">
        <f t="shared" si="71"/>
        <v>0</v>
      </c>
      <c r="H4564" s="53">
        <f>VLOOKUP(Cust_Ref,customerType,2,TRUE)</f>
        <v>44062</v>
      </c>
    </row>
    <row r="4565" spans="1:8" x14ac:dyDescent="0.25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  <c r="G4565" s="47" t="str">
        <f t="shared" si="71"/>
        <v>972</v>
      </c>
      <c r="H4565" s="53">
        <f>VLOOKUP(Cust_Ref,customerType,2,TRUE)</f>
        <v>44062</v>
      </c>
    </row>
    <row r="4566" spans="1:8" x14ac:dyDescent="0.25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  <c r="G4566" s="47" t="str">
        <f t="shared" si="71"/>
        <v>0</v>
      </c>
      <c r="H4566" s="53">
        <f>VLOOKUP(Cust_Ref,customerType,2,TRUE)</f>
        <v>44062</v>
      </c>
    </row>
    <row r="4567" spans="1:8" x14ac:dyDescent="0.25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  <c r="G4567" s="47" t="str">
        <f t="shared" si="71"/>
        <v>0</v>
      </c>
      <c r="H4567" s="53">
        <f>VLOOKUP(Cust_Ref,customerType,2,TRUE)</f>
        <v>44062</v>
      </c>
    </row>
    <row r="4568" spans="1:8" x14ac:dyDescent="0.25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  <c r="G4568" s="47" t="str">
        <f t="shared" si="71"/>
        <v>2112</v>
      </c>
      <c r="H4568" s="53">
        <f>VLOOKUP(Cust_Ref,customerType,2,TRUE)</f>
        <v>44062</v>
      </c>
    </row>
    <row r="4569" spans="1:8" x14ac:dyDescent="0.25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  <c r="G4569" s="47" t="str">
        <f t="shared" si="71"/>
        <v>0</v>
      </c>
      <c r="H4569" s="53">
        <f>VLOOKUP(Cust_Ref,customerType,2,TRUE)</f>
        <v>44062</v>
      </c>
    </row>
    <row r="4570" spans="1:8" x14ac:dyDescent="0.25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  <c r="G4570" s="47" t="str">
        <f t="shared" si="71"/>
        <v>0</v>
      </c>
      <c r="H4570" s="53">
        <f>VLOOKUP(Cust_Ref,customerType,2,TRUE)</f>
        <v>44062</v>
      </c>
    </row>
    <row r="4571" spans="1:8" x14ac:dyDescent="0.25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  <c r="G4571" s="47" t="str">
        <f t="shared" si="71"/>
        <v>1622.1</v>
      </c>
      <c r="H4571" s="53">
        <f>VLOOKUP(Cust_Ref,customerType,2,TRUE)</f>
        <v>44062</v>
      </c>
    </row>
    <row r="4572" spans="1:8" x14ac:dyDescent="0.25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  <c r="G4572" s="47" t="str">
        <f t="shared" si="71"/>
        <v>0</v>
      </c>
      <c r="H4572" s="53">
        <f>VLOOKUP(Cust_Ref,customerType,2,TRUE)</f>
        <v>44062</v>
      </c>
    </row>
    <row r="4573" spans="1:8" x14ac:dyDescent="0.25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  <c r="G4573" s="47" t="str">
        <f t="shared" si="71"/>
        <v>0</v>
      </c>
      <c r="H4573" s="53">
        <f>VLOOKUP(Cust_Ref,customerType,2,TRUE)</f>
        <v>44062</v>
      </c>
    </row>
    <row r="4574" spans="1:8" x14ac:dyDescent="0.25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  <c r="G4574" s="47" t="str">
        <f t="shared" si="71"/>
        <v>172.9</v>
      </c>
      <c r="H4574" s="53">
        <f>VLOOKUP(Cust_Ref,customerType,2,TRUE)</f>
        <v>44062</v>
      </c>
    </row>
    <row r="4575" spans="1:8" x14ac:dyDescent="0.25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  <c r="G4575" s="47" t="str">
        <f t="shared" si="71"/>
        <v>0</v>
      </c>
      <c r="H4575" s="53">
        <f>VLOOKUP(Cust_Ref,customerType,2,TRUE)</f>
        <v>44062</v>
      </c>
    </row>
    <row r="4576" spans="1:8" x14ac:dyDescent="0.25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  <c r="G4576" s="47" t="str">
        <f t="shared" si="71"/>
        <v>0</v>
      </c>
      <c r="H4576" s="53">
        <f>VLOOKUP(Cust_Ref,customerType,2,TRUE)</f>
        <v>44062</v>
      </c>
    </row>
    <row r="4577" spans="1:8" x14ac:dyDescent="0.25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  <c r="G4577" s="47" t="str">
        <f t="shared" si="71"/>
        <v>2088.45</v>
      </c>
      <c r="H4577" s="53">
        <f>VLOOKUP(Cust_Ref,customerType,2,TRUE)</f>
        <v>44062</v>
      </c>
    </row>
    <row r="4578" spans="1:8" x14ac:dyDescent="0.25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  <c r="G4578" s="47" t="str">
        <f t="shared" si="71"/>
        <v>0</v>
      </c>
      <c r="H4578" s="53">
        <f>VLOOKUP(Cust_Ref,customerType,2,TRUE)</f>
        <v>44062</v>
      </c>
    </row>
    <row r="4579" spans="1:8" x14ac:dyDescent="0.25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  <c r="G4579" s="47" t="str">
        <f t="shared" si="71"/>
        <v>0</v>
      </c>
      <c r="H4579" s="53">
        <f>VLOOKUP(Cust_Ref,customerType,2,TRUE)</f>
        <v>44062</v>
      </c>
    </row>
    <row r="4580" spans="1:8" x14ac:dyDescent="0.25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  <c r="G4580" s="47" t="str">
        <f t="shared" si="71"/>
        <v>3830.92</v>
      </c>
      <c r="H4580" s="53">
        <f>VLOOKUP(Cust_Ref,customerType,2,TRUE)</f>
        <v>44062</v>
      </c>
    </row>
    <row r="4581" spans="1:8" x14ac:dyDescent="0.25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  <c r="G4581" s="47" t="str">
        <f t="shared" si="71"/>
        <v>0</v>
      </c>
      <c r="H4581" s="53">
        <f>VLOOKUP(Cust_Ref,customerType,2,TRUE)</f>
        <v>44062</v>
      </c>
    </row>
    <row r="4582" spans="1:8" x14ac:dyDescent="0.25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  <c r="G4582" s="47" t="str">
        <f t="shared" si="71"/>
        <v>0</v>
      </c>
      <c r="H4582" s="53">
        <f>VLOOKUP(Cust_Ref,customerType,2,TRUE)</f>
        <v>44062</v>
      </c>
    </row>
    <row r="4583" spans="1:8" x14ac:dyDescent="0.25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  <c r="G4583" s="47" t="str">
        <f t="shared" si="71"/>
        <v>7006.57</v>
      </c>
      <c r="H4583" s="53">
        <f>VLOOKUP(Cust_Ref,customerType,2,TRUE)</f>
        <v>44096</v>
      </c>
    </row>
    <row r="4584" spans="1:8" x14ac:dyDescent="0.25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  <c r="G4584" s="47" t="str">
        <f t="shared" si="71"/>
        <v>2995</v>
      </c>
      <c r="H4584" s="53">
        <f>VLOOKUP(Cust_Ref,customerType,2,TRUE)</f>
        <v>44096</v>
      </c>
    </row>
    <row r="4585" spans="1:8" x14ac:dyDescent="0.25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  <c r="G4585" s="47" t="str">
        <f t="shared" si="71"/>
        <v>0</v>
      </c>
      <c r="H4585" s="53">
        <f>VLOOKUP(Cust_Ref,customerType,2,TRUE)</f>
        <v>44096</v>
      </c>
    </row>
    <row r="4586" spans="1:8" x14ac:dyDescent="0.25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  <c r="G4586" s="47" t="str">
        <f t="shared" si="71"/>
        <v>3174</v>
      </c>
      <c r="H4586" s="53">
        <f>VLOOKUP(Cust_Ref,customerType,2,TRUE)</f>
        <v>44061</v>
      </c>
    </row>
    <row r="4587" spans="1:8" x14ac:dyDescent="0.25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  <c r="G4587" s="47" t="str">
        <f t="shared" si="71"/>
        <v>815</v>
      </c>
      <c r="H4587" s="53">
        <f>VLOOKUP(Cust_Ref,customerType,2,TRUE)</f>
        <v>44061</v>
      </c>
    </row>
    <row r="4588" spans="1:8" x14ac:dyDescent="0.25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  <c r="G4588" s="47" t="str">
        <f t="shared" si="71"/>
        <v>0</v>
      </c>
      <c r="H4588" s="53">
        <f>VLOOKUP(Cust_Ref,customerType,2,TRUE)</f>
        <v>44061</v>
      </c>
    </row>
    <row r="4589" spans="1:8" x14ac:dyDescent="0.25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  <c r="G4589" s="47" t="str">
        <f t="shared" si="71"/>
        <v>5228</v>
      </c>
      <c r="H4589" s="53">
        <f>VLOOKUP(Cust_Ref,customerType,2,TRUE)</f>
        <v>44091</v>
      </c>
    </row>
    <row r="4590" spans="1:8" x14ac:dyDescent="0.25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  <c r="G4590" s="47" t="str">
        <f t="shared" si="71"/>
        <v>975</v>
      </c>
      <c r="H4590" s="53">
        <f>VLOOKUP(Cust_Ref,customerType,2,TRUE)</f>
        <v>44091</v>
      </c>
    </row>
    <row r="4591" spans="1:8" x14ac:dyDescent="0.25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  <c r="G4591" s="47" t="str">
        <f t="shared" si="71"/>
        <v>0</v>
      </c>
      <c r="H4591" s="53">
        <f>VLOOKUP(Cust_Ref,customerType,2,TRUE)</f>
        <v>44091</v>
      </c>
    </row>
    <row r="4592" spans="1:8" x14ac:dyDescent="0.25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  <c r="G4592" s="47" t="str">
        <f t="shared" si="71"/>
        <v>3668</v>
      </c>
      <c r="H4592" s="53">
        <f>VLOOKUP(Cust_Ref,customerType,2,TRUE)</f>
        <v>44068</v>
      </c>
    </row>
    <row r="4593" spans="1:8" x14ac:dyDescent="0.25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  <c r="G4593" s="47" t="str">
        <f t="shared" si="71"/>
        <v>2892</v>
      </c>
      <c r="H4593" s="53">
        <f>VLOOKUP(Cust_Ref,customerType,2,TRUE)</f>
        <v>44068</v>
      </c>
    </row>
    <row r="4594" spans="1:8" x14ac:dyDescent="0.25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  <c r="G4594" s="47" t="str">
        <f t="shared" si="71"/>
        <v>0</v>
      </c>
      <c r="H4594" s="53">
        <f>VLOOKUP(Cust_Ref,customerType,2,TRUE)</f>
        <v>44068</v>
      </c>
    </row>
    <row r="4595" spans="1:8" x14ac:dyDescent="0.25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  <c r="G4595" s="47" t="str">
        <f t="shared" si="71"/>
        <v>983.6</v>
      </c>
      <c r="H4595" s="53">
        <f>VLOOKUP(Cust_Ref,customerType,2,TRUE)</f>
        <v>44062</v>
      </c>
    </row>
    <row r="4596" spans="1:8" x14ac:dyDescent="0.25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  <c r="G4596" s="47" t="str">
        <f t="shared" si="71"/>
        <v>0</v>
      </c>
      <c r="H4596" s="53">
        <f>VLOOKUP(Cust_Ref,customerType,2,TRUE)</f>
        <v>44062</v>
      </c>
    </row>
    <row r="4597" spans="1:8" x14ac:dyDescent="0.25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  <c r="G4597" s="47" t="str">
        <f t="shared" si="71"/>
        <v>0</v>
      </c>
      <c r="H4597" s="53">
        <f>VLOOKUP(Cust_Ref,customerType,2,TRUE)</f>
        <v>44062</v>
      </c>
    </row>
    <row r="4598" spans="1:8" x14ac:dyDescent="0.25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  <c r="G4598" s="47" t="str">
        <f t="shared" si="71"/>
        <v>380.9</v>
      </c>
      <c r="H4598" s="53">
        <f>VLOOKUP(Cust_Ref,customerType,2,TRUE)</f>
        <v>44062</v>
      </c>
    </row>
    <row r="4599" spans="1:8" x14ac:dyDescent="0.25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  <c r="G4599" s="47" t="str">
        <f t="shared" si="71"/>
        <v>0</v>
      </c>
      <c r="H4599" s="53">
        <f>VLOOKUP(Cust_Ref,customerType,2,TRUE)</f>
        <v>44062</v>
      </c>
    </row>
    <row r="4600" spans="1:8" x14ac:dyDescent="0.25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  <c r="G4600" s="47" t="str">
        <f t="shared" si="71"/>
        <v>0</v>
      </c>
      <c r="H4600" s="53">
        <f>VLOOKUP(Cust_Ref,customerType,2,TRUE)</f>
        <v>44062</v>
      </c>
    </row>
    <row r="4601" spans="1:8" x14ac:dyDescent="0.25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  <c r="G4601" s="47" t="str">
        <f t="shared" si="71"/>
        <v>10532.75</v>
      </c>
      <c r="H4601" s="53">
        <f>VLOOKUP(Cust_Ref,customerType,2,TRUE)</f>
        <v>44062</v>
      </c>
    </row>
    <row r="4602" spans="1:8" x14ac:dyDescent="0.25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  <c r="G4602" s="47" t="str">
        <f t="shared" si="71"/>
        <v>0</v>
      </c>
      <c r="H4602" s="53">
        <f>VLOOKUP(Cust_Ref,customerType,2,TRUE)</f>
        <v>44062</v>
      </c>
    </row>
    <row r="4603" spans="1:8" x14ac:dyDescent="0.25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  <c r="G4603" s="47" t="str">
        <f t="shared" si="71"/>
        <v>0</v>
      </c>
      <c r="H4603" s="53">
        <f>VLOOKUP(Cust_Ref,customerType,2,TRUE)</f>
        <v>44062</v>
      </c>
    </row>
    <row r="4604" spans="1:8" x14ac:dyDescent="0.25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  <c r="G4604" s="47" t="str">
        <f t="shared" si="71"/>
        <v>22642.6</v>
      </c>
      <c r="H4604" s="53">
        <f>VLOOKUP(Cust_Ref,customerType,2,TRUE)</f>
        <v>44062</v>
      </c>
    </row>
    <row r="4605" spans="1:8" x14ac:dyDescent="0.25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  <c r="G4605" s="47" t="str">
        <f t="shared" si="71"/>
        <v>0</v>
      </c>
      <c r="H4605" s="53">
        <f>VLOOKUP(Cust_Ref,customerType,2,TRUE)</f>
        <v>44062</v>
      </c>
    </row>
    <row r="4606" spans="1:8" x14ac:dyDescent="0.25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  <c r="G4606" s="47" t="str">
        <f t="shared" si="71"/>
        <v>0</v>
      </c>
      <c r="H4606" s="53">
        <f>VLOOKUP(Cust_Ref,customerType,2,TRUE)</f>
        <v>44062</v>
      </c>
    </row>
    <row r="4607" spans="1:8" x14ac:dyDescent="0.25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  <c r="G4607" s="47" t="str">
        <f t="shared" si="71"/>
        <v>14040.41</v>
      </c>
      <c r="H4607" s="53">
        <f>VLOOKUP(Cust_Ref,customerType,2,TRUE)</f>
        <v>44062</v>
      </c>
    </row>
    <row r="4608" spans="1:8" x14ac:dyDescent="0.25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  <c r="G4608" s="47" t="str">
        <f t="shared" si="71"/>
        <v>0</v>
      </c>
      <c r="H4608" s="53">
        <f>VLOOKUP(Cust_Ref,customerType,2,TRUE)</f>
        <v>44062</v>
      </c>
    </row>
    <row r="4609" spans="1:8" x14ac:dyDescent="0.25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  <c r="G4609" s="47" t="str">
        <f t="shared" si="71"/>
        <v>0</v>
      </c>
      <c r="H4609" s="53">
        <f>VLOOKUP(Cust_Ref,customerType,2,TRUE)</f>
        <v>44062</v>
      </c>
    </row>
    <row r="4610" spans="1:8" x14ac:dyDescent="0.25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  <c r="G4610" s="47" t="str">
        <f t="shared" si="71"/>
        <v>670</v>
      </c>
      <c r="H4610" s="53">
        <f>VLOOKUP(Cust_Ref,customerType,2,TRUE)</f>
        <v>44062</v>
      </c>
    </row>
    <row r="4611" spans="1:8" x14ac:dyDescent="0.25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  <c r="G4611" s="47" t="str">
        <f t="shared" ref="G4611:G4674" si="72">TRIM(VALUE(F4611))</f>
        <v>0</v>
      </c>
      <c r="H4611" s="53">
        <f>VLOOKUP(Cust_Ref,customerType,2,TRUE)</f>
        <v>44062</v>
      </c>
    </row>
    <row r="4612" spans="1:8" x14ac:dyDescent="0.25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  <c r="G4612" s="47" t="str">
        <f t="shared" si="72"/>
        <v>0</v>
      </c>
      <c r="H4612" s="53">
        <f>VLOOKUP(Cust_Ref,customerType,2,TRUE)</f>
        <v>44062</v>
      </c>
    </row>
    <row r="4613" spans="1:8" x14ac:dyDescent="0.25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  <c r="G4613" s="47" t="str">
        <f t="shared" si="72"/>
        <v>616.24</v>
      </c>
      <c r="H4613" s="53">
        <f>VLOOKUP(Cust_Ref,customerType,2,TRUE)</f>
        <v>44062</v>
      </c>
    </row>
    <row r="4614" spans="1:8" x14ac:dyDescent="0.25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  <c r="G4614" s="47" t="str">
        <f t="shared" si="72"/>
        <v>0</v>
      </c>
      <c r="H4614" s="53">
        <f>VLOOKUP(Cust_Ref,customerType,2,TRUE)</f>
        <v>44062</v>
      </c>
    </row>
    <row r="4615" spans="1:8" x14ac:dyDescent="0.25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  <c r="G4615" s="47" t="str">
        <f t="shared" si="72"/>
        <v>0</v>
      </c>
      <c r="H4615" s="53">
        <f>VLOOKUP(Cust_Ref,customerType,2,TRUE)</f>
        <v>44062</v>
      </c>
    </row>
    <row r="4616" spans="1:8" x14ac:dyDescent="0.25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  <c r="G4616" s="47" t="str">
        <f t="shared" si="72"/>
        <v>852.28</v>
      </c>
      <c r="H4616" s="53">
        <f>VLOOKUP(Cust_Ref,customerType,2,TRUE)</f>
        <v>44062</v>
      </c>
    </row>
    <row r="4617" spans="1:8" x14ac:dyDescent="0.25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  <c r="G4617" s="47" t="str">
        <f t="shared" si="72"/>
        <v>0</v>
      </c>
      <c r="H4617" s="53">
        <f>VLOOKUP(Cust_Ref,customerType,2,TRUE)</f>
        <v>44062</v>
      </c>
    </row>
    <row r="4618" spans="1:8" x14ac:dyDescent="0.25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  <c r="G4618" s="47" t="str">
        <f t="shared" si="72"/>
        <v>0</v>
      </c>
      <c r="H4618" s="53">
        <f>VLOOKUP(Cust_Ref,customerType,2,TRUE)</f>
        <v>44062</v>
      </c>
    </row>
    <row r="4619" spans="1:8" x14ac:dyDescent="0.25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  <c r="G4619" s="47" t="str">
        <f t="shared" si="72"/>
        <v>1171</v>
      </c>
      <c r="H4619" s="53">
        <f>VLOOKUP(Cust_Ref,customerType,2,TRUE)</f>
        <v>44062</v>
      </c>
    </row>
    <row r="4620" spans="1:8" x14ac:dyDescent="0.25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  <c r="G4620" s="47" t="str">
        <f t="shared" si="72"/>
        <v>0</v>
      </c>
      <c r="H4620" s="53">
        <f>VLOOKUP(Cust_Ref,customerType,2,TRUE)</f>
        <v>44062</v>
      </c>
    </row>
    <row r="4621" spans="1:8" x14ac:dyDescent="0.25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  <c r="G4621" s="47" t="str">
        <f t="shared" si="72"/>
        <v>0</v>
      </c>
      <c r="H4621" s="53">
        <f>VLOOKUP(Cust_Ref,customerType,2,TRUE)</f>
        <v>44062</v>
      </c>
    </row>
    <row r="4622" spans="1:8" x14ac:dyDescent="0.25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  <c r="G4622" s="47" t="str">
        <f t="shared" si="72"/>
        <v>102.85</v>
      </c>
      <c r="H4622" s="53">
        <f>VLOOKUP(Cust_Ref,customerType,2,TRUE)</f>
        <v>44062</v>
      </c>
    </row>
    <row r="4623" spans="1:8" x14ac:dyDescent="0.25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  <c r="G4623" s="47" t="str">
        <f t="shared" si="72"/>
        <v>0</v>
      </c>
      <c r="H4623" s="53">
        <f>VLOOKUP(Cust_Ref,customerType,2,TRUE)</f>
        <v>44062</v>
      </c>
    </row>
    <row r="4624" spans="1:8" x14ac:dyDescent="0.25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  <c r="G4624" s="47" t="str">
        <f t="shared" si="72"/>
        <v>0</v>
      </c>
      <c r="H4624" s="53">
        <f>VLOOKUP(Cust_Ref,customerType,2,TRUE)</f>
        <v>44062</v>
      </c>
    </row>
    <row r="4625" spans="1:8" x14ac:dyDescent="0.25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  <c r="G4625" s="47" t="str">
        <f t="shared" si="72"/>
        <v>673.9</v>
      </c>
      <c r="H4625" s="53">
        <f>VLOOKUP(Cust_Ref,customerType,2,TRUE)</f>
        <v>44062</v>
      </c>
    </row>
    <row r="4626" spans="1:8" x14ac:dyDescent="0.25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  <c r="G4626" s="47" t="str">
        <f t="shared" si="72"/>
        <v>0</v>
      </c>
      <c r="H4626" s="53">
        <f>VLOOKUP(Cust_Ref,customerType,2,TRUE)</f>
        <v>44062</v>
      </c>
    </row>
    <row r="4627" spans="1:8" x14ac:dyDescent="0.25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  <c r="G4627" s="47" t="str">
        <f t="shared" si="72"/>
        <v>0</v>
      </c>
      <c r="H4627" s="53">
        <f>VLOOKUP(Cust_Ref,customerType,2,TRUE)</f>
        <v>44062</v>
      </c>
    </row>
    <row r="4628" spans="1:8" x14ac:dyDescent="0.25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  <c r="G4628" s="47" t="str">
        <f t="shared" si="72"/>
        <v>128.8</v>
      </c>
      <c r="H4628" s="53">
        <f>VLOOKUP(Cust_Ref,customerType,2,TRUE)</f>
        <v>44062</v>
      </c>
    </row>
    <row r="4629" spans="1:8" x14ac:dyDescent="0.25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  <c r="G4629" s="47" t="str">
        <f t="shared" si="72"/>
        <v>0</v>
      </c>
      <c r="H4629" s="53">
        <f>VLOOKUP(Cust_Ref,customerType,2,TRUE)</f>
        <v>44062</v>
      </c>
    </row>
    <row r="4630" spans="1:8" x14ac:dyDescent="0.25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  <c r="G4630" s="47" t="str">
        <f t="shared" si="72"/>
        <v>0</v>
      </c>
      <c r="H4630" s="53">
        <f>VLOOKUP(Cust_Ref,customerType,2,TRUE)</f>
        <v>44062</v>
      </c>
    </row>
    <row r="4631" spans="1:8" x14ac:dyDescent="0.25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  <c r="G4631" s="47" t="str">
        <f t="shared" si="72"/>
        <v>27818.65</v>
      </c>
      <c r="H4631" s="53">
        <f>VLOOKUP(Cust_Ref,customerType,2,TRUE)</f>
        <v>44062</v>
      </c>
    </row>
    <row r="4632" spans="1:8" x14ac:dyDescent="0.25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  <c r="G4632" s="47" t="str">
        <f t="shared" si="72"/>
        <v>0</v>
      </c>
      <c r="H4632" s="53">
        <f>VLOOKUP(Cust_Ref,customerType,2,TRUE)</f>
        <v>44062</v>
      </c>
    </row>
    <row r="4633" spans="1:8" x14ac:dyDescent="0.25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  <c r="G4633" s="47" t="str">
        <f t="shared" si="72"/>
        <v>0</v>
      </c>
      <c r="H4633" s="53">
        <f>VLOOKUP(Cust_Ref,customerType,2,TRUE)</f>
        <v>44062</v>
      </c>
    </row>
    <row r="4634" spans="1:8" x14ac:dyDescent="0.25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  <c r="G4634" s="47" t="str">
        <f t="shared" si="72"/>
        <v>200.95</v>
      </c>
      <c r="H4634" s="53">
        <f>VLOOKUP(Cust_Ref,customerType,2,TRUE)</f>
        <v>44062</v>
      </c>
    </row>
    <row r="4635" spans="1:8" x14ac:dyDescent="0.25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  <c r="G4635" s="47" t="str">
        <f t="shared" si="72"/>
        <v>0</v>
      </c>
      <c r="H4635" s="53">
        <f>VLOOKUP(Cust_Ref,customerType,2,TRUE)</f>
        <v>44062</v>
      </c>
    </row>
    <row r="4636" spans="1:8" x14ac:dyDescent="0.25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  <c r="G4636" s="47" t="str">
        <f t="shared" si="72"/>
        <v>0</v>
      </c>
      <c r="H4636" s="53">
        <f>VLOOKUP(Cust_Ref,customerType,2,TRUE)</f>
        <v>44062</v>
      </c>
    </row>
    <row r="4637" spans="1:8" x14ac:dyDescent="0.25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  <c r="G4637" s="47" t="str">
        <f t="shared" si="72"/>
        <v>257.05</v>
      </c>
      <c r="H4637" s="53">
        <f>VLOOKUP(Cust_Ref,customerType,2,TRUE)</f>
        <v>44062</v>
      </c>
    </row>
    <row r="4638" spans="1:8" x14ac:dyDescent="0.25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  <c r="G4638" s="47" t="str">
        <f t="shared" si="72"/>
        <v>0</v>
      </c>
      <c r="H4638" s="53">
        <f>VLOOKUP(Cust_Ref,customerType,2,TRUE)</f>
        <v>44062</v>
      </c>
    </row>
    <row r="4639" spans="1:8" x14ac:dyDescent="0.25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  <c r="G4639" s="47" t="str">
        <f t="shared" si="72"/>
        <v>0</v>
      </c>
      <c r="H4639" s="53">
        <f>VLOOKUP(Cust_Ref,customerType,2,TRUE)</f>
        <v>44062</v>
      </c>
    </row>
    <row r="4640" spans="1:8" x14ac:dyDescent="0.25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  <c r="G4640" s="47" t="str">
        <f t="shared" si="72"/>
        <v>108.91</v>
      </c>
      <c r="H4640" s="53">
        <f>VLOOKUP(Cust_Ref,customerType,2,TRUE)</f>
        <v>44062</v>
      </c>
    </row>
    <row r="4641" spans="1:8" x14ac:dyDescent="0.25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  <c r="G4641" s="47" t="str">
        <f t="shared" si="72"/>
        <v>0</v>
      </c>
      <c r="H4641" s="53">
        <f>VLOOKUP(Cust_Ref,customerType,2,TRUE)</f>
        <v>44062</v>
      </c>
    </row>
    <row r="4642" spans="1:8" x14ac:dyDescent="0.25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  <c r="G4642" s="47" t="str">
        <f t="shared" si="72"/>
        <v>0</v>
      </c>
      <c r="H4642" s="53">
        <f>VLOOKUP(Cust_Ref,customerType,2,TRUE)</f>
        <v>44062</v>
      </c>
    </row>
    <row r="4643" spans="1:8" x14ac:dyDescent="0.25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  <c r="G4643" s="47" t="str">
        <f t="shared" si="72"/>
        <v>8964.2</v>
      </c>
      <c r="H4643" s="53">
        <f>VLOOKUP(Cust_Ref,customerType,2,TRUE)</f>
        <v>44062</v>
      </c>
    </row>
    <row r="4644" spans="1:8" x14ac:dyDescent="0.25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  <c r="G4644" s="47" t="str">
        <f t="shared" si="72"/>
        <v>0</v>
      </c>
      <c r="H4644" s="53">
        <f>VLOOKUP(Cust_Ref,customerType,2,TRUE)</f>
        <v>44062</v>
      </c>
    </row>
    <row r="4645" spans="1:8" x14ac:dyDescent="0.25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  <c r="G4645" s="47" t="str">
        <f t="shared" si="72"/>
        <v>0</v>
      </c>
      <c r="H4645" s="53">
        <f>VLOOKUP(Cust_Ref,customerType,2,TRUE)</f>
        <v>44062</v>
      </c>
    </row>
    <row r="4646" spans="1:8" x14ac:dyDescent="0.25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  <c r="G4646" s="47" t="str">
        <f t="shared" si="72"/>
        <v>1048.55</v>
      </c>
      <c r="H4646" s="53">
        <f>VLOOKUP(Cust_Ref,customerType,2,TRUE)</f>
        <v>44062</v>
      </c>
    </row>
    <row r="4647" spans="1:8" x14ac:dyDescent="0.25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  <c r="G4647" s="47" t="str">
        <f t="shared" si="72"/>
        <v>0</v>
      </c>
      <c r="H4647" s="53">
        <f>VLOOKUP(Cust_Ref,customerType,2,TRUE)</f>
        <v>44062</v>
      </c>
    </row>
    <row r="4648" spans="1:8" x14ac:dyDescent="0.25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  <c r="G4648" s="47" t="str">
        <f t="shared" si="72"/>
        <v>0</v>
      </c>
      <c r="H4648" s="53">
        <f>VLOOKUP(Cust_Ref,customerType,2,TRUE)</f>
        <v>44062</v>
      </c>
    </row>
    <row r="4649" spans="1:8" x14ac:dyDescent="0.25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  <c r="G4649" s="47" t="str">
        <f t="shared" si="72"/>
        <v>190</v>
      </c>
      <c r="H4649" s="53">
        <f>VLOOKUP(Cust_Ref,customerType,2,TRUE)</f>
        <v>44062</v>
      </c>
    </row>
    <row r="4650" spans="1:8" x14ac:dyDescent="0.25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  <c r="G4650" s="47" t="str">
        <f t="shared" si="72"/>
        <v>0</v>
      </c>
      <c r="H4650" s="53">
        <f>VLOOKUP(Cust_Ref,customerType,2,TRUE)</f>
        <v>44062</v>
      </c>
    </row>
    <row r="4651" spans="1:8" x14ac:dyDescent="0.25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  <c r="G4651" s="47" t="str">
        <f t="shared" si="72"/>
        <v>0</v>
      </c>
      <c r="H4651" s="53">
        <f>VLOOKUP(Cust_Ref,customerType,2,TRUE)</f>
        <v>44062</v>
      </c>
    </row>
    <row r="4652" spans="1:8" x14ac:dyDescent="0.25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  <c r="G4652" s="47" t="str">
        <f t="shared" si="72"/>
        <v>411.3</v>
      </c>
      <c r="H4652" s="53">
        <f>VLOOKUP(Cust_Ref,customerType,2,TRUE)</f>
        <v>44062</v>
      </c>
    </row>
    <row r="4653" spans="1:8" x14ac:dyDescent="0.25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  <c r="G4653" s="47" t="str">
        <f t="shared" si="72"/>
        <v>0</v>
      </c>
      <c r="H4653" s="53">
        <f>VLOOKUP(Cust_Ref,customerType,2,TRUE)</f>
        <v>44062</v>
      </c>
    </row>
    <row r="4654" spans="1:8" x14ac:dyDescent="0.25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  <c r="G4654" s="47" t="str">
        <f t="shared" si="72"/>
        <v>0</v>
      </c>
      <c r="H4654" s="53">
        <f>VLOOKUP(Cust_Ref,customerType,2,TRUE)</f>
        <v>44062</v>
      </c>
    </row>
    <row r="4655" spans="1:8" x14ac:dyDescent="0.25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  <c r="G4655" s="47" t="str">
        <f t="shared" si="72"/>
        <v>3828.5</v>
      </c>
      <c r="H4655" s="53">
        <f>VLOOKUP(Cust_Ref,customerType,2,TRUE)</f>
        <v>44091</v>
      </c>
    </row>
    <row r="4656" spans="1:8" x14ac:dyDescent="0.25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  <c r="G4656" s="47" t="str">
        <f t="shared" si="72"/>
        <v>0</v>
      </c>
      <c r="H4656" s="53">
        <f>VLOOKUP(Cust_Ref,customerType,2,TRUE)</f>
        <v>44091</v>
      </c>
    </row>
    <row r="4657" spans="1:8" x14ac:dyDescent="0.25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  <c r="G4657" s="47" t="str">
        <f t="shared" si="72"/>
        <v>0</v>
      </c>
      <c r="H4657" s="53">
        <f>VLOOKUP(Cust_Ref,customerType,2,TRUE)</f>
        <v>44091</v>
      </c>
    </row>
    <row r="4658" spans="1:8" x14ac:dyDescent="0.25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  <c r="G4658" s="47" t="str">
        <f t="shared" si="72"/>
        <v>1275.84</v>
      </c>
      <c r="H4658" s="53">
        <f>VLOOKUP(Cust_Ref,customerType,2,TRUE)</f>
        <v>44091</v>
      </c>
    </row>
    <row r="4659" spans="1:8" x14ac:dyDescent="0.25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  <c r="G4659" s="47" t="str">
        <f t="shared" si="72"/>
        <v>2766</v>
      </c>
      <c r="H4659" s="53">
        <f>VLOOKUP(Cust_Ref,customerType,2,TRUE)</f>
        <v>44091</v>
      </c>
    </row>
    <row r="4660" spans="1:8" x14ac:dyDescent="0.25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  <c r="G4660" s="47" t="str">
        <f t="shared" si="72"/>
        <v>0</v>
      </c>
      <c r="H4660" s="53">
        <f>VLOOKUP(Cust_Ref,customerType,2,TRUE)</f>
        <v>44091</v>
      </c>
    </row>
    <row r="4661" spans="1:8" x14ac:dyDescent="0.25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  <c r="G4661" s="47" t="str">
        <f t="shared" si="72"/>
        <v>1610.15</v>
      </c>
      <c r="H4661" s="53">
        <f>VLOOKUP(Cust_Ref,customerType,2,TRUE)</f>
        <v>44062</v>
      </c>
    </row>
    <row r="4662" spans="1:8" x14ac:dyDescent="0.25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  <c r="G4662" s="47" t="str">
        <f t="shared" si="72"/>
        <v>0</v>
      </c>
      <c r="H4662" s="53">
        <f>VLOOKUP(Cust_Ref,customerType,2,TRUE)</f>
        <v>44062</v>
      </c>
    </row>
    <row r="4663" spans="1:8" x14ac:dyDescent="0.25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  <c r="G4663" s="47" t="str">
        <f t="shared" si="72"/>
        <v>0</v>
      </c>
      <c r="H4663" s="53">
        <f>VLOOKUP(Cust_Ref,customerType,2,TRUE)</f>
        <v>44062</v>
      </c>
    </row>
    <row r="4664" spans="1:8" x14ac:dyDescent="0.25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  <c r="G4664" s="47" t="str">
        <f t="shared" si="72"/>
        <v>3237</v>
      </c>
      <c r="H4664" s="53">
        <f>VLOOKUP(Cust_Ref,customerType,2,TRUE)</f>
        <v>44062</v>
      </c>
    </row>
    <row r="4665" spans="1:8" x14ac:dyDescent="0.25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  <c r="G4665" s="47" t="str">
        <f t="shared" si="72"/>
        <v>0</v>
      </c>
      <c r="H4665" s="53">
        <f>VLOOKUP(Cust_Ref,customerType,2,TRUE)</f>
        <v>44062</v>
      </c>
    </row>
    <row r="4666" spans="1:8" x14ac:dyDescent="0.25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  <c r="G4666" s="47" t="str">
        <f t="shared" si="72"/>
        <v>0</v>
      </c>
      <c r="H4666" s="53">
        <f>VLOOKUP(Cust_Ref,customerType,2,TRUE)</f>
        <v>44062</v>
      </c>
    </row>
    <row r="4667" spans="1:8" x14ac:dyDescent="0.25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  <c r="G4667" s="47" t="str">
        <f t="shared" si="72"/>
        <v>146.2</v>
      </c>
      <c r="H4667" s="53">
        <f>VLOOKUP(Cust_Ref,customerType,2,TRUE)</f>
        <v>44062</v>
      </c>
    </row>
    <row r="4668" spans="1:8" x14ac:dyDescent="0.25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  <c r="G4668" s="47" t="str">
        <f t="shared" si="72"/>
        <v>0</v>
      </c>
      <c r="H4668" s="53">
        <f>VLOOKUP(Cust_Ref,customerType,2,TRUE)</f>
        <v>44062</v>
      </c>
    </row>
    <row r="4669" spans="1:8" x14ac:dyDescent="0.25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  <c r="G4669" s="47" t="str">
        <f t="shared" si="72"/>
        <v>0</v>
      </c>
      <c r="H4669" s="53">
        <f>VLOOKUP(Cust_Ref,customerType,2,TRUE)</f>
        <v>44062</v>
      </c>
    </row>
    <row r="4670" spans="1:8" x14ac:dyDescent="0.25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  <c r="G4670" s="47" t="str">
        <f t="shared" si="72"/>
        <v>524.19</v>
      </c>
      <c r="H4670" s="53">
        <f>VLOOKUP(Cust_Ref,customerType,2,TRUE)</f>
        <v>44062</v>
      </c>
    </row>
    <row r="4671" spans="1:8" x14ac:dyDescent="0.25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  <c r="G4671" s="47" t="str">
        <f t="shared" si="72"/>
        <v>0</v>
      </c>
      <c r="H4671" s="53">
        <f>VLOOKUP(Cust_Ref,customerType,2,TRUE)</f>
        <v>44062</v>
      </c>
    </row>
    <row r="4672" spans="1:8" x14ac:dyDescent="0.25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  <c r="G4672" s="47" t="str">
        <f t="shared" si="72"/>
        <v>0</v>
      </c>
      <c r="H4672" s="53">
        <f>VLOOKUP(Cust_Ref,customerType,2,TRUE)</f>
        <v>44062</v>
      </c>
    </row>
    <row r="4673" spans="1:8" x14ac:dyDescent="0.25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  <c r="G4673" s="47" t="str">
        <f t="shared" si="72"/>
        <v>198</v>
      </c>
      <c r="H4673" s="53">
        <f>VLOOKUP(Cust_Ref,customerType,2,TRUE)</f>
        <v>44062</v>
      </c>
    </row>
    <row r="4674" spans="1:8" x14ac:dyDescent="0.25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  <c r="G4674" s="47" t="str">
        <f t="shared" si="72"/>
        <v>0</v>
      </c>
      <c r="H4674" s="53">
        <f>VLOOKUP(Cust_Ref,customerType,2,TRUE)</f>
        <v>44062</v>
      </c>
    </row>
    <row r="4675" spans="1:8" x14ac:dyDescent="0.25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  <c r="G4675" s="47" t="str">
        <f t="shared" ref="G4675:G4738" si="73">TRIM(VALUE(F4675))</f>
        <v>0</v>
      </c>
      <c r="H4675" s="53">
        <f>VLOOKUP(Cust_Ref,customerType,2,TRUE)</f>
        <v>44062</v>
      </c>
    </row>
    <row r="4676" spans="1:8" x14ac:dyDescent="0.25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  <c r="G4676" s="47" t="str">
        <f t="shared" si="73"/>
        <v>480.65</v>
      </c>
      <c r="H4676" s="53">
        <f>VLOOKUP(Cust_Ref,customerType,2,TRUE)</f>
        <v>44062</v>
      </c>
    </row>
    <row r="4677" spans="1:8" x14ac:dyDescent="0.25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  <c r="G4677" s="47" t="str">
        <f t="shared" si="73"/>
        <v>0</v>
      </c>
      <c r="H4677" s="53">
        <f>VLOOKUP(Cust_Ref,customerType,2,TRUE)</f>
        <v>44062</v>
      </c>
    </row>
    <row r="4678" spans="1:8" x14ac:dyDescent="0.25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  <c r="G4678" s="47" t="str">
        <f t="shared" si="73"/>
        <v>0</v>
      </c>
      <c r="H4678" s="53">
        <f>VLOOKUP(Cust_Ref,customerType,2,TRUE)</f>
        <v>44062</v>
      </c>
    </row>
    <row r="4679" spans="1:8" x14ac:dyDescent="0.25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  <c r="G4679" s="47" t="str">
        <f t="shared" si="73"/>
        <v>3174</v>
      </c>
      <c r="H4679" s="53">
        <f>VLOOKUP(Cust_Ref,customerType,2,TRUE)</f>
        <v>44103</v>
      </c>
    </row>
    <row r="4680" spans="1:8" x14ac:dyDescent="0.25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  <c r="G4680" s="47" t="str">
        <f t="shared" si="73"/>
        <v>405</v>
      </c>
      <c r="H4680" s="53">
        <f>VLOOKUP(Cust_Ref,customerType,2,TRUE)</f>
        <v>44103</v>
      </c>
    </row>
    <row r="4681" spans="1:8" x14ac:dyDescent="0.25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  <c r="G4681" s="47" t="str">
        <f t="shared" si="73"/>
        <v>0</v>
      </c>
      <c r="H4681" s="53">
        <f>VLOOKUP(Cust_Ref,customerType,2,TRUE)</f>
        <v>44103</v>
      </c>
    </row>
    <row r="4682" spans="1:8" x14ac:dyDescent="0.25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  <c r="G4682" s="47" t="str">
        <f t="shared" si="73"/>
        <v>1043.91</v>
      </c>
      <c r="H4682" s="53">
        <f>VLOOKUP(Cust_Ref,customerType,2,TRUE)</f>
        <v>44096</v>
      </c>
    </row>
    <row r="4683" spans="1:8" x14ac:dyDescent="0.25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  <c r="G4683" s="47" t="str">
        <f t="shared" si="73"/>
        <v>0</v>
      </c>
      <c r="H4683" s="53">
        <f>VLOOKUP(Cust_Ref,customerType,2,TRUE)</f>
        <v>44096</v>
      </c>
    </row>
    <row r="4684" spans="1:8" x14ac:dyDescent="0.25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  <c r="G4684" s="47" t="str">
        <f t="shared" si="73"/>
        <v>0</v>
      </c>
      <c r="H4684" s="53">
        <f>VLOOKUP(Cust_Ref,customerType,2,TRUE)</f>
        <v>44096</v>
      </c>
    </row>
    <row r="4685" spans="1:8" x14ac:dyDescent="0.25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  <c r="G4685" s="47" t="str">
        <f t="shared" si="73"/>
        <v>917.05</v>
      </c>
      <c r="H4685" s="53">
        <f>VLOOKUP(Cust_Ref,customerType,2,TRUE)</f>
        <v>44047</v>
      </c>
    </row>
    <row r="4686" spans="1:8" x14ac:dyDescent="0.25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  <c r="G4686" s="47" t="str">
        <f t="shared" si="73"/>
        <v>0</v>
      </c>
      <c r="H4686" s="53">
        <f>VLOOKUP(Cust_Ref,customerType,2,TRUE)</f>
        <v>44047</v>
      </c>
    </row>
    <row r="4687" spans="1:8" x14ac:dyDescent="0.25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  <c r="G4687" s="47" t="str">
        <f t="shared" si="73"/>
        <v>0</v>
      </c>
      <c r="H4687" s="53">
        <f>VLOOKUP(Cust_Ref,customerType,2,TRUE)</f>
        <v>44047</v>
      </c>
    </row>
    <row r="4688" spans="1:8" x14ac:dyDescent="0.25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  <c r="G4688" s="47" t="str">
        <f t="shared" si="73"/>
        <v>373.22</v>
      </c>
      <c r="H4688" s="53">
        <f>VLOOKUP(Cust_Ref,customerType,2,TRUE)</f>
        <v>44096</v>
      </c>
    </row>
    <row r="4689" spans="1:8" x14ac:dyDescent="0.25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  <c r="G4689" s="47" t="str">
        <f t="shared" si="73"/>
        <v>0</v>
      </c>
      <c r="H4689" s="53">
        <f>VLOOKUP(Cust_Ref,customerType,2,TRUE)</f>
        <v>44096</v>
      </c>
    </row>
    <row r="4690" spans="1:8" x14ac:dyDescent="0.25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  <c r="G4690" s="47" t="str">
        <f t="shared" si="73"/>
        <v>0</v>
      </c>
      <c r="H4690" s="53">
        <f>VLOOKUP(Cust_Ref,customerType,2,TRUE)</f>
        <v>44096</v>
      </c>
    </row>
    <row r="4691" spans="1:8" x14ac:dyDescent="0.25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  <c r="G4691" s="47" t="str">
        <f t="shared" si="73"/>
        <v>10697.06</v>
      </c>
      <c r="H4691" s="53">
        <f>VLOOKUP(Cust_Ref,customerType,2,TRUE)</f>
        <v>44089</v>
      </c>
    </row>
    <row r="4692" spans="1:8" x14ac:dyDescent="0.25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  <c r="G4692" s="47" t="str">
        <f t="shared" si="73"/>
        <v>1873</v>
      </c>
      <c r="H4692" s="53">
        <f>VLOOKUP(Cust_Ref,customerType,2,TRUE)</f>
        <v>44089</v>
      </c>
    </row>
    <row r="4693" spans="1:8" x14ac:dyDescent="0.25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  <c r="G4693" s="47" t="str">
        <f t="shared" si="73"/>
        <v>0</v>
      </c>
      <c r="H4693" s="53">
        <f>VLOOKUP(Cust_Ref,customerType,2,TRUE)</f>
        <v>44089</v>
      </c>
    </row>
    <row r="4694" spans="1:8" x14ac:dyDescent="0.25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  <c r="G4694" s="47" t="str">
        <f t="shared" si="73"/>
        <v>1607.95</v>
      </c>
      <c r="H4694" s="53">
        <f>VLOOKUP(Cust_Ref,customerType,2,TRUE)</f>
        <v>44063</v>
      </c>
    </row>
    <row r="4695" spans="1:8" x14ac:dyDescent="0.25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  <c r="G4695" s="47" t="str">
        <f t="shared" si="73"/>
        <v>0</v>
      </c>
      <c r="H4695" s="53">
        <f>VLOOKUP(Cust_Ref,customerType,2,TRUE)</f>
        <v>44063</v>
      </c>
    </row>
    <row r="4696" spans="1:8" x14ac:dyDescent="0.25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  <c r="G4696" s="47" t="str">
        <f t="shared" si="73"/>
        <v>0</v>
      </c>
      <c r="H4696" s="53">
        <f>VLOOKUP(Cust_Ref,customerType,2,TRUE)</f>
        <v>44063</v>
      </c>
    </row>
    <row r="4697" spans="1:8" x14ac:dyDescent="0.25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  <c r="G4697" s="47" t="str">
        <f t="shared" si="73"/>
        <v>5017.5</v>
      </c>
      <c r="H4697" s="53">
        <f>VLOOKUP(Cust_Ref,customerType,2,TRUE)</f>
        <v>44096</v>
      </c>
    </row>
    <row r="4698" spans="1:8" x14ac:dyDescent="0.25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  <c r="G4698" s="47" t="str">
        <f t="shared" si="73"/>
        <v>649</v>
      </c>
      <c r="H4698" s="53">
        <f>VLOOKUP(Cust_Ref,customerType,2,TRUE)</f>
        <v>44096</v>
      </c>
    </row>
    <row r="4699" spans="1:8" x14ac:dyDescent="0.25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  <c r="G4699" s="47" t="str">
        <f t="shared" si="73"/>
        <v>0</v>
      </c>
      <c r="H4699" s="53">
        <f>VLOOKUP(Cust_Ref,customerType,2,TRUE)</f>
        <v>44096</v>
      </c>
    </row>
    <row r="4700" spans="1:8" x14ac:dyDescent="0.25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  <c r="G4700" s="47" t="str">
        <f t="shared" si="73"/>
        <v>1372.04</v>
      </c>
      <c r="H4700" s="53">
        <f>VLOOKUP(Cust_Ref,customerType,2,TRUE)</f>
        <v>44096</v>
      </c>
    </row>
    <row r="4701" spans="1:8" x14ac:dyDescent="0.25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  <c r="G4701" s="47" t="str">
        <f t="shared" si="73"/>
        <v>0</v>
      </c>
      <c r="H4701" s="53">
        <f>VLOOKUP(Cust_Ref,customerType,2,TRUE)</f>
        <v>44096</v>
      </c>
    </row>
    <row r="4702" spans="1:8" x14ac:dyDescent="0.25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  <c r="G4702" s="47" t="str">
        <f t="shared" si="73"/>
        <v>0</v>
      </c>
      <c r="H4702" s="53">
        <f>VLOOKUP(Cust_Ref,customerType,2,TRUE)</f>
        <v>44096</v>
      </c>
    </row>
    <row r="4703" spans="1:8" x14ac:dyDescent="0.25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  <c r="G4703" s="47" t="str">
        <f t="shared" si="73"/>
        <v>4862</v>
      </c>
      <c r="H4703" s="53">
        <f>VLOOKUP(Cust_Ref,customerType,2,TRUE)</f>
        <v>44064</v>
      </c>
    </row>
    <row r="4704" spans="1:8" x14ac:dyDescent="0.25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  <c r="G4704" s="47" t="str">
        <f t="shared" si="73"/>
        <v>1089</v>
      </c>
      <c r="H4704" s="53">
        <f>VLOOKUP(Cust_Ref,customerType,2,TRUE)</f>
        <v>44064</v>
      </c>
    </row>
    <row r="4705" spans="1:8" x14ac:dyDescent="0.25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  <c r="G4705" s="47" t="str">
        <f t="shared" si="73"/>
        <v>0</v>
      </c>
      <c r="H4705" s="53">
        <f>VLOOKUP(Cust_Ref,customerType,2,TRUE)</f>
        <v>44064</v>
      </c>
    </row>
    <row r="4706" spans="1:8" x14ac:dyDescent="0.25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  <c r="G4706" s="47" t="str">
        <f t="shared" si="73"/>
        <v>4222</v>
      </c>
      <c r="H4706" s="53">
        <f>VLOOKUP(Cust_Ref,customerType,2,TRUE)</f>
        <v>44105</v>
      </c>
    </row>
    <row r="4707" spans="1:8" x14ac:dyDescent="0.25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  <c r="G4707" s="47" t="str">
        <f t="shared" si="73"/>
        <v>1071</v>
      </c>
      <c r="H4707" s="53">
        <f>VLOOKUP(Cust_Ref,customerType,2,TRUE)</f>
        <v>44105</v>
      </c>
    </row>
    <row r="4708" spans="1:8" x14ac:dyDescent="0.25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  <c r="G4708" s="47" t="str">
        <f t="shared" si="73"/>
        <v>0</v>
      </c>
      <c r="H4708" s="53">
        <f>VLOOKUP(Cust_Ref,customerType,2,TRUE)</f>
        <v>44105</v>
      </c>
    </row>
    <row r="4709" spans="1:8" x14ac:dyDescent="0.25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  <c r="G4709" s="47" t="str">
        <f t="shared" si="73"/>
        <v>3616.61</v>
      </c>
      <c r="H4709" s="53">
        <f>VLOOKUP(Cust_Ref,customerType,2,TRUE)</f>
        <v>44061</v>
      </c>
    </row>
    <row r="4710" spans="1:8" x14ac:dyDescent="0.25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  <c r="G4710" s="47" t="str">
        <f t="shared" si="73"/>
        <v>2889</v>
      </c>
      <c r="H4710" s="53">
        <f>VLOOKUP(Cust_Ref,customerType,2,TRUE)</f>
        <v>44061</v>
      </c>
    </row>
    <row r="4711" spans="1:8" x14ac:dyDescent="0.25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  <c r="G4711" s="47" t="str">
        <f t="shared" si="73"/>
        <v>0</v>
      </c>
      <c r="H4711" s="53">
        <f>VLOOKUP(Cust_Ref,customerType,2,TRUE)</f>
        <v>44061</v>
      </c>
    </row>
    <row r="4712" spans="1:8" x14ac:dyDescent="0.25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  <c r="G4712" s="47" t="str">
        <f t="shared" si="73"/>
        <v>1436</v>
      </c>
      <c r="H4712" s="53">
        <f>VLOOKUP(Cust_Ref,customerType,2,TRUE)</f>
        <v>44096</v>
      </c>
    </row>
    <row r="4713" spans="1:8" x14ac:dyDescent="0.25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  <c r="G4713" s="47" t="str">
        <f t="shared" si="73"/>
        <v>0</v>
      </c>
      <c r="H4713" s="53">
        <f>VLOOKUP(Cust_Ref,customerType,2,TRUE)</f>
        <v>44096</v>
      </c>
    </row>
    <row r="4714" spans="1:8" x14ac:dyDescent="0.25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  <c r="G4714" s="47" t="str">
        <f t="shared" si="73"/>
        <v>0</v>
      </c>
      <c r="H4714" s="53">
        <f>VLOOKUP(Cust_Ref,customerType,2,TRUE)</f>
        <v>44096</v>
      </c>
    </row>
    <row r="4715" spans="1:8" x14ac:dyDescent="0.25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  <c r="G4715" s="47" t="str">
        <f t="shared" si="73"/>
        <v>9778.6</v>
      </c>
      <c r="H4715" s="53">
        <f>VLOOKUP(Cust_Ref,customerType,2,TRUE)</f>
        <v>44062</v>
      </c>
    </row>
    <row r="4716" spans="1:8" x14ac:dyDescent="0.25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  <c r="G4716" s="47" t="str">
        <f t="shared" si="73"/>
        <v>799</v>
      </c>
      <c r="H4716" s="53">
        <f>VLOOKUP(Cust_Ref,customerType,2,TRUE)</f>
        <v>44062</v>
      </c>
    </row>
    <row r="4717" spans="1:8" x14ac:dyDescent="0.25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  <c r="G4717" s="47" t="str">
        <f t="shared" si="73"/>
        <v>0</v>
      </c>
      <c r="H4717" s="53">
        <f>VLOOKUP(Cust_Ref,customerType,2,TRUE)</f>
        <v>44062</v>
      </c>
    </row>
    <row r="4718" spans="1:8" x14ac:dyDescent="0.25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  <c r="G4718" s="47" t="str">
        <f t="shared" si="73"/>
        <v>7973.09</v>
      </c>
      <c r="H4718" s="53">
        <f>VLOOKUP(Cust_Ref,customerType,2,TRUE)</f>
        <v>44089</v>
      </c>
    </row>
    <row r="4719" spans="1:8" x14ac:dyDescent="0.25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  <c r="G4719" s="47" t="str">
        <f t="shared" si="73"/>
        <v>1848</v>
      </c>
      <c r="H4719" s="53">
        <f>VLOOKUP(Cust_Ref,customerType,2,TRUE)</f>
        <v>44089</v>
      </c>
    </row>
    <row r="4720" spans="1:8" x14ac:dyDescent="0.25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  <c r="G4720" s="47" t="str">
        <f t="shared" si="73"/>
        <v>0</v>
      </c>
      <c r="H4720" s="53">
        <f>VLOOKUP(Cust_Ref,customerType,2,TRUE)</f>
        <v>44089</v>
      </c>
    </row>
    <row r="4721" spans="1:8" x14ac:dyDescent="0.25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  <c r="G4721" s="47" t="str">
        <f t="shared" si="73"/>
        <v>3900.35</v>
      </c>
      <c r="H4721" s="53">
        <f>VLOOKUP(Cust_Ref,customerType,2,TRUE)</f>
        <v>44096</v>
      </c>
    </row>
    <row r="4722" spans="1:8" x14ac:dyDescent="0.25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  <c r="G4722" s="47" t="str">
        <f t="shared" si="73"/>
        <v>0</v>
      </c>
      <c r="H4722" s="53">
        <f>VLOOKUP(Cust_Ref,customerType,2,TRUE)</f>
        <v>44096</v>
      </c>
    </row>
    <row r="4723" spans="1:8" x14ac:dyDescent="0.25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  <c r="G4723" s="47" t="str">
        <f t="shared" si="73"/>
        <v>0</v>
      </c>
      <c r="H4723" s="53">
        <f>VLOOKUP(Cust_Ref,customerType,2,TRUE)</f>
        <v>44096</v>
      </c>
    </row>
    <row r="4724" spans="1:8" x14ac:dyDescent="0.25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  <c r="G4724" s="47" t="str">
        <f t="shared" si="73"/>
        <v>3542.5</v>
      </c>
      <c r="H4724" s="53">
        <f>VLOOKUP(Cust_Ref,customerType,2,TRUE)</f>
        <v>44061</v>
      </c>
    </row>
    <row r="4725" spans="1:8" x14ac:dyDescent="0.25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  <c r="G4725" s="47" t="str">
        <f t="shared" si="73"/>
        <v>408</v>
      </c>
      <c r="H4725" s="53">
        <f>VLOOKUP(Cust_Ref,customerType,2,TRUE)</f>
        <v>44061</v>
      </c>
    </row>
    <row r="4726" spans="1:8" x14ac:dyDescent="0.25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  <c r="G4726" s="47" t="str">
        <f t="shared" si="73"/>
        <v>0</v>
      </c>
      <c r="H4726" s="53">
        <f>VLOOKUP(Cust_Ref,customerType,2,TRUE)</f>
        <v>44061</v>
      </c>
    </row>
    <row r="4727" spans="1:8" x14ac:dyDescent="0.25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  <c r="G4727" s="47" t="str">
        <f t="shared" si="73"/>
        <v>4592.75</v>
      </c>
      <c r="H4727" s="53">
        <f>VLOOKUP(Cust_Ref,customerType,2,TRUE)</f>
        <v>44050</v>
      </c>
    </row>
    <row r="4728" spans="1:8" x14ac:dyDescent="0.25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  <c r="G4728" s="47" t="str">
        <f t="shared" si="73"/>
        <v>2907</v>
      </c>
      <c r="H4728" s="53">
        <f>VLOOKUP(Cust_Ref,customerType,2,TRUE)</f>
        <v>44050</v>
      </c>
    </row>
    <row r="4729" spans="1:8" x14ac:dyDescent="0.25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  <c r="G4729" s="47" t="str">
        <f t="shared" si="73"/>
        <v>0</v>
      </c>
      <c r="H4729" s="53">
        <f>VLOOKUP(Cust_Ref,customerType,2,TRUE)</f>
        <v>44050</v>
      </c>
    </row>
    <row r="4730" spans="1:8" x14ac:dyDescent="0.25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  <c r="G4730" s="47" t="str">
        <f t="shared" si="73"/>
        <v>4582.75</v>
      </c>
      <c r="H4730" s="53">
        <f>VLOOKUP(Cust_Ref,customerType,2,TRUE)</f>
        <v>44064</v>
      </c>
    </row>
    <row r="4731" spans="1:8" x14ac:dyDescent="0.25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  <c r="G4731" s="47" t="str">
        <f t="shared" si="73"/>
        <v>2453</v>
      </c>
      <c r="H4731" s="53">
        <f>VLOOKUP(Cust_Ref,customerType,2,TRUE)</f>
        <v>44064</v>
      </c>
    </row>
    <row r="4732" spans="1:8" x14ac:dyDescent="0.25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  <c r="G4732" s="47" t="str">
        <f t="shared" si="73"/>
        <v>0</v>
      </c>
      <c r="H4732" s="53">
        <f>VLOOKUP(Cust_Ref,customerType,2,TRUE)</f>
        <v>44064</v>
      </c>
    </row>
    <row r="4733" spans="1:8" x14ac:dyDescent="0.25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  <c r="G4733" s="47" t="str">
        <f t="shared" si="73"/>
        <v>9359.92</v>
      </c>
      <c r="H4733" s="53">
        <f>VLOOKUP(Cust_Ref,customerType,2,TRUE)</f>
        <v>44097</v>
      </c>
    </row>
    <row r="4734" spans="1:8" x14ac:dyDescent="0.25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  <c r="G4734" s="47" t="str">
        <f t="shared" si="73"/>
        <v>1797</v>
      </c>
      <c r="H4734" s="53">
        <f>VLOOKUP(Cust_Ref,customerType,2,TRUE)</f>
        <v>44097</v>
      </c>
    </row>
    <row r="4735" spans="1:8" x14ac:dyDescent="0.25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  <c r="G4735" s="47" t="str">
        <f t="shared" si="73"/>
        <v>0</v>
      </c>
      <c r="H4735" s="53">
        <f>VLOOKUP(Cust_Ref,customerType,2,TRUE)</f>
        <v>44097</v>
      </c>
    </row>
    <row r="4736" spans="1:8" x14ac:dyDescent="0.25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  <c r="G4736" s="47" t="str">
        <f t="shared" si="73"/>
        <v>10348.45</v>
      </c>
      <c r="H4736" s="53">
        <f>VLOOKUP(Cust_Ref,customerType,2,TRUE)</f>
        <v>44103</v>
      </c>
    </row>
    <row r="4737" spans="1:8" x14ac:dyDescent="0.25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  <c r="G4737" s="47" t="str">
        <f t="shared" si="73"/>
        <v>0</v>
      </c>
      <c r="H4737" s="53">
        <f>VLOOKUP(Cust_Ref,customerType,2,TRUE)</f>
        <v>44103</v>
      </c>
    </row>
    <row r="4738" spans="1:8" x14ac:dyDescent="0.25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  <c r="G4738" s="47" t="str">
        <f t="shared" si="73"/>
        <v>0</v>
      </c>
      <c r="H4738" s="53">
        <f>VLOOKUP(Cust_Ref,customerType,2,TRUE)</f>
        <v>44103</v>
      </c>
    </row>
    <row r="4739" spans="1:8" x14ac:dyDescent="0.25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  <c r="G4739" s="47" t="str">
        <f t="shared" ref="G4739:G4802" si="74">TRIM(VALUE(F4739))</f>
        <v>102.9</v>
      </c>
      <c r="H4739" s="53">
        <f>VLOOKUP(Cust_Ref,customerType,2,TRUE)</f>
        <v>44063</v>
      </c>
    </row>
    <row r="4740" spans="1:8" x14ac:dyDescent="0.25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  <c r="G4740" s="47" t="str">
        <f t="shared" si="74"/>
        <v>0</v>
      </c>
      <c r="H4740" s="53">
        <f>VLOOKUP(Cust_Ref,customerType,2,TRUE)</f>
        <v>44063</v>
      </c>
    </row>
    <row r="4741" spans="1:8" x14ac:dyDescent="0.25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  <c r="G4741" s="47" t="str">
        <f t="shared" si="74"/>
        <v>0</v>
      </c>
      <c r="H4741" s="53">
        <f>VLOOKUP(Cust_Ref,customerType,2,TRUE)</f>
        <v>44063</v>
      </c>
    </row>
    <row r="4742" spans="1:8" x14ac:dyDescent="0.25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  <c r="G4742" s="47" t="str">
        <f t="shared" si="74"/>
        <v>1242.8</v>
      </c>
      <c r="H4742" s="53">
        <f>VLOOKUP(Cust_Ref,customerType,2,TRUE)</f>
        <v>44096</v>
      </c>
    </row>
    <row r="4743" spans="1:8" x14ac:dyDescent="0.25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  <c r="G4743" s="47" t="str">
        <f t="shared" si="74"/>
        <v>1229</v>
      </c>
      <c r="H4743" s="53">
        <f>VLOOKUP(Cust_Ref,customerType,2,TRUE)</f>
        <v>44096</v>
      </c>
    </row>
    <row r="4744" spans="1:8" x14ac:dyDescent="0.25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  <c r="G4744" s="47" t="str">
        <f t="shared" si="74"/>
        <v>0</v>
      </c>
      <c r="H4744" s="53">
        <f>VLOOKUP(Cust_Ref,customerType,2,TRUE)</f>
        <v>44096</v>
      </c>
    </row>
    <row r="4745" spans="1:8" x14ac:dyDescent="0.25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  <c r="G4745" s="47" t="str">
        <f t="shared" si="74"/>
        <v>3174</v>
      </c>
      <c r="H4745" s="53">
        <f>VLOOKUP(Cust_Ref,customerType,2,TRUE)</f>
        <v>44103</v>
      </c>
    </row>
    <row r="4746" spans="1:8" x14ac:dyDescent="0.25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  <c r="G4746" s="47" t="str">
        <f t="shared" si="74"/>
        <v>1330</v>
      </c>
      <c r="H4746" s="53">
        <f>VLOOKUP(Cust_Ref,customerType,2,TRUE)</f>
        <v>44103</v>
      </c>
    </row>
    <row r="4747" spans="1:8" x14ac:dyDescent="0.25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  <c r="G4747" s="47" t="str">
        <f t="shared" si="74"/>
        <v>0</v>
      </c>
      <c r="H4747" s="53">
        <f>VLOOKUP(Cust_Ref,customerType,2,TRUE)</f>
        <v>44103</v>
      </c>
    </row>
    <row r="4748" spans="1:8" x14ac:dyDescent="0.25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  <c r="G4748" s="47" t="str">
        <f t="shared" si="74"/>
        <v>2857</v>
      </c>
      <c r="H4748" s="53">
        <f>VLOOKUP(Cust_Ref,customerType,2,TRUE)</f>
        <v>44096</v>
      </c>
    </row>
    <row r="4749" spans="1:8" x14ac:dyDescent="0.25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  <c r="G4749" s="47" t="str">
        <f t="shared" si="74"/>
        <v>0</v>
      </c>
      <c r="H4749" s="53">
        <f>VLOOKUP(Cust_Ref,customerType,2,TRUE)</f>
        <v>44096</v>
      </c>
    </row>
    <row r="4750" spans="1:8" x14ac:dyDescent="0.25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  <c r="G4750" s="47" t="str">
        <f t="shared" si="74"/>
        <v>0</v>
      </c>
      <c r="H4750" s="53">
        <f>VLOOKUP(Cust_Ref,customerType,2,TRUE)</f>
        <v>44096</v>
      </c>
    </row>
    <row r="4751" spans="1:8" x14ac:dyDescent="0.25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  <c r="G4751" s="47" t="str">
        <f t="shared" si="74"/>
        <v>1167.6</v>
      </c>
      <c r="H4751" s="53">
        <f>VLOOKUP(Cust_Ref,customerType,2,TRUE)</f>
        <v>44096</v>
      </c>
    </row>
    <row r="4752" spans="1:8" x14ac:dyDescent="0.25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  <c r="G4752" s="47" t="str">
        <f t="shared" si="74"/>
        <v>1370</v>
      </c>
      <c r="H4752" s="53">
        <f>VLOOKUP(Cust_Ref,customerType,2,TRUE)</f>
        <v>44096</v>
      </c>
    </row>
    <row r="4753" spans="1:8" x14ac:dyDescent="0.25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  <c r="G4753" s="47" t="str">
        <f t="shared" si="74"/>
        <v>0</v>
      </c>
      <c r="H4753" s="53">
        <f>VLOOKUP(Cust_Ref,customerType,2,TRUE)</f>
        <v>44096</v>
      </c>
    </row>
    <row r="4754" spans="1:8" x14ac:dyDescent="0.25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  <c r="G4754" s="47" t="str">
        <f t="shared" si="74"/>
        <v>19145</v>
      </c>
      <c r="H4754" s="53">
        <f>VLOOKUP(Cust_Ref,customerType,2,TRUE)</f>
        <v>44089</v>
      </c>
    </row>
    <row r="4755" spans="1:8" x14ac:dyDescent="0.25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  <c r="G4755" s="47" t="str">
        <f t="shared" si="74"/>
        <v>2810</v>
      </c>
      <c r="H4755" s="53">
        <f>VLOOKUP(Cust_Ref,customerType,2,TRUE)</f>
        <v>44089</v>
      </c>
    </row>
    <row r="4756" spans="1:8" x14ac:dyDescent="0.25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  <c r="G4756" s="47" t="str">
        <f t="shared" si="74"/>
        <v>0</v>
      </c>
      <c r="H4756" s="53">
        <f>VLOOKUP(Cust_Ref,customerType,2,TRUE)</f>
        <v>44089</v>
      </c>
    </row>
    <row r="4757" spans="1:8" x14ac:dyDescent="0.25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  <c r="G4757" s="47" t="str">
        <f t="shared" si="74"/>
        <v>3724.45</v>
      </c>
      <c r="H4757" s="53">
        <f>VLOOKUP(Cust_Ref,customerType,2,TRUE)</f>
        <v>44064</v>
      </c>
    </row>
    <row r="4758" spans="1:8" x14ac:dyDescent="0.25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  <c r="G4758" s="47" t="str">
        <f t="shared" si="74"/>
        <v>1244</v>
      </c>
      <c r="H4758" s="53">
        <f>VLOOKUP(Cust_Ref,customerType,2,TRUE)</f>
        <v>44064</v>
      </c>
    </row>
    <row r="4759" spans="1:8" x14ac:dyDescent="0.25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  <c r="G4759" s="47" t="str">
        <f t="shared" si="74"/>
        <v>0</v>
      </c>
      <c r="H4759" s="53">
        <f>VLOOKUP(Cust_Ref,customerType,2,TRUE)</f>
        <v>44064</v>
      </c>
    </row>
    <row r="4760" spans="1:8" x14ac:dyDescent="0.25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  <c r="G4760" s="47" t="str">
        <f t="shared" si="74"/>
        <v>22756</v>
      </c>
      <c r="H4760" s="53">
        <f>VLOOKUP(Cust_Ref,customerType,2,TRUE)</f>
        <v>44096</v>
      </c>
    </row>
    <row r="4761" spans="1:8" x14ac:dyDescent="0.25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  <c r="G4761" s="47" t="str">
        <f t="shared" si="74"/>
        <v>921</v>
      </c>
      <c r="H4761" s="53">
        <f>VLOOKUP(Cust_Ref,customerType,2,TRUE)</f>
        <v>44096</v>
      </c>
    </row>
    <row r="4762" spans="1:8" x14ac:dyDescent="0.25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  <c r="G4762" s="47" t="str">
        <f t="shared" si="74"/>
        <v>0</v>
      </c>
      <c r="H4762" s="53">
        <f>VLOOKUP(Cust_Ref,customerType,2,TRUE)</f>
        <v>44096</v>
      </c>
    </row>
    <row r="4763" spans="1:8" x14ac:dyDescent="0.25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  <c r="G4763" s="47" t="str">
        <f t="shared" si="74"/>
        <v>4034.9</v>
      </c>
      <c r="H4763" s="53">
        <f>VLOOKUP(Cust_Ref,customerType,2,TRUE)</f>
        <v>44096</v>
      </c>
    </row>
    <row r="4764" spans="1:8" x14ac:dyDescent="0.25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  <c r="G4764" s="47" t="str">
        <f t="shared" si="74"/>
        <v>0</v>
      </c>
      <c r="H4764" s="53">
        <f>VLOOKUP(Cust_Ref,customerType,2,TRUE)</f>
        <v>44096</v>
      </c>
    </row>
    <row r="4765" spans="1:8" x14ac:dyDescent="0.25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  <c r="G4765" s="47" t="str">
        <f t="shared" si="74"/>
        <v>0</v>
      </c>
      <c r="H4765" s="53">
        <f>VLOOKUP(Cust_Ref,customerType,2,TRUE)</f>
        <v>44096</v>
      </c>
    </row>
    <row r="4766" spans="1:8" x14ac:dyDescent="0.25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  <c r="G4766" s="47" t="str">
        <f t="shared" si="74"/>
        <v>3410.09</v>
      </c>
      <c r="H4766" s="53">
        <f>VLOOKUP(Cust_Ref,customerType,2,TRUE)</f>
        <v>44061</v>
      </c>
    </row>
    <row r="4767" spans="1:8" x14ac:dyDescent="0.25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  <c r="G4767" s="47" t="str">
        <f t="shared" si="74"/>
        <v>522</v>
      </c>
      <c r="H4767" s="53">
        <f>VLOOKUP(Cust_Ref,customerType,2,TRUE)</f>
        <v>44061</v>
      </c>
    </row>
    <row r="4768" spans="1:8" x14ac:dyDescent="0.25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  <c r="G4768" s="47" t="str">
        <f t="shared" si="74"/>
        <v>0</v>
      </c>
      <c r="H4768" s="53">
        <f>VLOOKUP(Cust_Ref,customerType,2,TRUE)</f>
        <v>44061</v>
      </c>
    </row>
    <row r="4769" spans="1:8" x14ac:dyDescent="0.25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  <c r="G4769" s="47" t="str">
        <f t="shared" si="74"/>
        <v>3174</v>
      </c>
      <c r="H4769" s="53">
        <f>VLOOKUP(Cust_Ref,customerType,2,TRUE)</f>
        <v>44061</v>
      </c>
    </row>
    <row r="4770" spans="1:8" x14ac:dyDescent="0.25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  <c r="G4770" s="47" t="str">
        <f t="shared" si="74"/>
        <v>1842</v>
      </c>
      <c r="H4770" s="53">
        <f>VLOOKUP(Cust_Ref,customerType,2,TRUE)</f>
        <v>44061</v>
      </c>
    </row>
    <row r="4771" spans="1:8" x14ac:dyDescent="0.25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  <c r="G4771" s="47" t="str">
        <f t="shared" si="74"/>
        <v>0</v>
      </c>
      <c r="H4771" s="53">
        <f>VLOOKUP(Cust_Ref,customerType,2,TRUE)</f>
        <v>44061</v>
      </c>
    </row>
    <row r="4772" spans="1:8" x14ac:dyDescent="0.25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  <c r="G4772" s="47" t="str">
        <f t="shared" si="74"/>
        <v>7038.86</v>
      </c>
      <c r="H4772" s="53">
        <f>VLOOKUP(Cust_Ref,customerType,2,TRUE)</f>
        <v>44063</v>
      </c>
    </row>
    <row r="4773" spans="1:8" x14ac:dyDescent="0.25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  <c r="G4773" s="47" t="str">
        <f t="shared" si="74"/>
        <v>0</v>
      </c>
      <c r="H4773" s="53">
        <f>VLOOKUP(Cust_Ref,customerType,2,TRUE)</f>
        <v>44063</v>
      </c>
    </row>
    <row r="4774" spans="1:8" x14ac:dyDescent="0.25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  <c r="G4774" s="47" t="str">
        <f t="shared" si="74"/>
        <v>0</v>
      </c>
      <c r="H4774" s="53">
        <f>VLOOKUP(Cust_Ref,customerType,2,TRUE)</f>
        <v>44063</v>
      </c>
    </row>
    <row r="4775" spans="1:8" x14ac:dyDescent="0.25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  <c r="G4775" s="47" t="str">
        <f t="shared" si="74"/>
        <v>1440.25</v>
      </c>
      <c r="H4775" s="53">
        <f>VLOOKUP(Cust_Ref,customerType,2,TRUE)</f>
        <v>44096</v>
      </c>
    </row>
    <row r="4776" spans="1:8" x14ac:dyDescent="0.25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  <c r="G4776" s="47" t="str">
        <f t="shared" si="74"/>
        <v>0</v>
      </c>
      <c r="H4776" s="53">
        <f>VLOOKUP(Cust_Ref,customerType,2,TRUE)</f>
        <v>44096</v>
      </c>
    </row>
    <row r="4777" spans="1:8" x14ac:dyDescent="0.25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  <c r="G4777" s="47" t="str">
        <f t="shared" si="74"/>
        <v>0</v>
      </c>
      <c r="H4777" s="53">
        <f>VLOOKUP(Cust_Ref,customerType,2,TRUE)</f>
        <v>44096</v>
      </c>
    </row>
    <row r="4778" spans="1:8" x14ac:dyDescent="0.25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  <c r="G4778" s="47" t="str">
        <f t="shared" si="74"/>
        <v>3736.75</v>
      </c>
      <c r="H4778" s="53">
        <f>VLOOKUP(Cust_Ref,customerType,2,TRUE)</f>
        <v>44103</v>
      </c>
    </row>
    <row r="4779" spans="1:8" x14ac:dyDescent="0.25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  <c r="G4779" s="47" t="str">
        <f t="shared" si="74"/>
        <v>151</v>
      </c>
      <c r="H4779" s="53">
        <f>VLOOKUP(Cust_Ref,customerType,2,TRUE)</f>
        <v>44103</v>
      </c>
    </row>
    <row r="4780" spans="1:8" x14ac:dyDescent="0.25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  <c r="G4780" s="47" t="str">
        <f t="shared" si="74"/>
        <v>0</v>
      </c>
      <c r="H4780" s="53">
        <f>VLOOKUP(Cust_Ref,customerType,2,TRUE)</f>
        <v>44103</v>
      </c>
    </row>
    <row r="4781" spans="1:8" x14ac:dyDescent="0.25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  <c r="G4781" s="47" t="str">
        <f t="shared" si="74"/>
        <v>8599</v>
      </c>
      <c r="H4781" s="53">
        <f>VLOOKUP(Cust_Ref,customerType,2,TRUE)</f>
        <v>44063</v>
      </c>
    </row>
    <row r="4782" spans="1:8" x14ac:dyDescent="0.25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  <c r="G4782" s="47" t="str">
        <f t="shared" si="74"/>
        <v>2984</v>
      </c>
      <c r="H4782" s="53">
        <f>VLOOKUP(Cust_Ref,customerType,2,TRUE)</f>
        <v>44063</v>
      </c>
    </row>
    <row r="4783" spans="1:8" x14ac:dyDescent="0.25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  <c r="G4783" s="47" t="str">
        <f t="shared" si="74"/>
        <v>0</v>
      </c>
      <c r="H4783" s="53">
        <f>VLOOKUP(Cust_Ref,customerType,2,TRUE)</f>
        <v>44063</v>
      </c>
    </row>
    <row r="4784" spans="1:8" x14ac:dyDescent="0.25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  <c r="G4784" s="47" t="str">
        <f t="shared" si="74"/>
        <v>9588.38</v>
      </c>
      <c r="H4784" s="53">
        <f>VLOOKUP(Cust_Ref,customerType,2,TRUE)</f>
        <v>44061</v>
      </c>
    </row>
    <row r="4785" spans="1:8" x14ac:dyDescent="0.25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  <c r="G4785" s="47" t="str">
        <f t="shared" si="74"/>
        <v>1924</v>
      </c>
      <c r="H4785" s="53">
        <f>VLOOKUP(Cust_Ref,customerType,2,TRUE)</f>
        <v>44061</v>
      </c>
    </row>
    <row r="4786" spans="1:8" x14ac:dyDescent="0.25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  <c r="G4786" s="47" t="str">
        <f t="shared" si="74"/>
        <v>0</v>
      </c>
      <c r="H4786" s="53">
        <f>VLOOKUP(Cust_Ref,customerType,2,TRUE)</f>
        <v>44061</v>
      </c>
    </row>
    <row r="4787" spans="1:8" x14ac:dyDescent="0.25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  <c r="G4787" s="47" t="str">
        <f t="shared" si="74"/>
        <v>3174</v>
      </c>
      <c r="H4787" s="53">
        <f>VLOOKUP(Cust_Ref,customerType,2,TRUE)</f>
        <v>44060</v>
      </c>
    </row>
    <row r="4788" spans="1:8" x14ac:dyDescent="0.25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  <c r="G4788" s="47" t="str">
        <f t="shared" si="74"/>
        <v>140</v>
      </c>
      <c r="H4788" s="53">
        <f>VLOOKUP(Cust_Ref,customerType,2,TRUE)</f>
        <v>44060</v>
      </c>
    </row>
    <row r="4789" spans="1:8" x14ac:dyDescent="0.25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  <c r="G4789" s="47" t="str">
        <f t="shared" si="74"/>
        <v>0</v>
      </c>
      <c r="H4789" s="53">
        <f>VLOOKUP(Cust_Ref,customerType,2,TRUE)</f>
        <v>44060</v>
      </c>
    </row>
    <row r="4790" spans="1:8" x14ac:dyDescent="0.25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  <c r="G4790" s="47" t="str">
        <f t="shared" si="74"/>
        <v>2697</v>
      </c>
      <c r="H4790" s="53">
        <f>VLOOKUP(Cust_Ref,customerType,2,TRUE)</f>
        <v>44063</v>
      </c>
    </row>
    <row r="4791" spans="1:8" x14ac:dyDescent="0.25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  <c r="G4791" s="47" t="str">
        <f t="shared" si="74"/>
        <v>817</v>
      </c>
      <c r="H4791" s="53">
        <f>VLOOKUP(Cust_Ref,customerType,2,TRUE)</f>
        <v>44063</v>
      </c>
    </row>
    <row r="4792" spans="1:8" x14ac:dyDescent="0.25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  <c r="G4792" s="47" t="str">
        <f t="shared" si="74"/>
        <v>0</v>
      </c>
      <c r="H4792" s="53">
        <f>VLOOKUP(Cust_Ref,customerType,2,TRUE)</f>
        <v>44063</v>
      </c>
    </row>
    <row r="4793" spans="1:8" x14ac:dyDescent="0.25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  <c r="G4793" s="47" t="str">
        <f t="shared" si="74"/>
        <v>160</v>
      </c>
      <c r="H4793" s="53">
        <f>VLOOKUP(Cust_Ref,customerType,2,TRUE)</f>
        <v>44063</v>
      </c>
    </row>
    <row r="4794" spans="1:8" x14ac:dyDescent="0.25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  <c r="G4794" s="47" t="str">
        <f t="shared" si="74"/>
        <v>0</v>
      </c>
      <c r="H4794" s="53">
        <f>VLOOKUP(Cust_Ref,customerType,2,TRUE)</f>
        <v>44063</v>
      </c>
    </row>
    <row r="4795" spans="1:8" x14ac:dyDescent="0.25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  <c r="G4795" s="47" t="str">
        <f t="shared" si="74"/>
        <v>0</v>
      </c>
      <c r="H4795" s="53">
        <f>VLOOKUP(Cust_Ref,customerType,2,TRUE)</f>
        <v>44063</v>
      </c>
    </row>
    <row r="4796" spans="1:8" x14ac:dyDescent="0.25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  <c r="G4796" s="47" t="str">
        <f t="shared" si="74"/>
        <v>2280.91</v>
      </c>
      <c r="H4796" s="53">
        <f>VLOOKUP(Cust_Ref,customerType,2,TRUE)</f>
        <v>44096</v>
      </c>
    </row>
    <row r="4797" spans="1:8" x14ac:dyDescent="0.25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  <c r="G4797" s="47" t="str">
        <f t="shared" si="74"/>
        <v>2954</v>
      </c>
      <c r="H4797" s="53">
        <f>VLOOKUP(Cust_Ref,customerType,2,TRUE)</f>
        <v>44096</v>
      </c>
    </row>
    <row r="4798" spans="1:8" x14ac:dyDescent="0.25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  <c r="G4798" s="47" t="str">
        <f t="shared" si="74"/>
        <v>0</v>
      </c>
      <c r="H4798" s="53">
        <f>VLOOKUP(Cust_Ref,customerType,2,TRUE)</f>
        <v>44096</v>
      </c>
    </row>
    <row r="4799" spans="1:8" x14ac:dyDescent="0.25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  <c r="G4799" s="47" t="str">
        <f t="shared" si="74"/>
        <v>297.11</v>
      </c>
      <c r="H4799" s="53">
        <f>VLOOKUP(Cust_Ref,customerType,2,TRUE)</f>
        <v>44096</v>
      </c>
    </row>
    <row r="4800" spans="1:8" x14ac:dyDescent="0.25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  <c r="G4800" s="47" t="str">
        <f t="shared" si="74"/>
        <v>0</v>
      </c>
      <c r="H4800" s="53">
        <f>VLOOKUP(Cust_Ref,customerType,2,TRUE)</f>
        <v>44096</v>
      </c>
    </row>
    <row r="4801" spans="1:8" x14ac:dyDescent="0.25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  <c r="G4801" s="47" t="str">
        <f t="shared" si="74"/>
        <v>0</v>
      </c>
      <c r="H4801" s="53">
        <f>VLOOKUP(Cust_Ref,customerType,2,TRUE)</f>
        <v>44096</v>
      </c>
    </row>
    <row r="4802" spans="1:8" x14ac:dyDescent="0.25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  <c r="G4802" s="47" t="str">
        <f t="shared" si="74"/>
        <v>3906.28</v>
      </c>
      <c r="H4802" s="53">
        <f>VLOOKUP(Cust_Ref,customerType,2,TRUE)</f>
        <v>44064</v>
      </c>
    </row>
    <row r="4803" spans="1:8" x14ac:dyDescent="0.25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  <c r="G4803" s="47" t="str">
        <f t="shared" ref="G4803:G4866" si="75">TRIM(VALUE(F4803))</f>
        <v>2191</v>
      </c>
      <c r="H4803" s="53">
        <f>VLOOKUP(Cust_Ref,customerType,2,TRUE)</f>
        <v>44064</v>
      </c>
    </row>
    <row r="4804" spans="1:8" x14ac:dyDescent="0.25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  <c r="G4804" s="47" t="str">
        <f t="shared" si="75"/>
        <v>0</v>
      </c>
      <c r="H4804" s="53">
        <f>VLOOKUP(Cust_Ref,customerType,2,TRUE)</f>
        <v>44064</v>
      </c>
    </row>
    <row r="4805" spans="1:8" x14ac:dyDescent="0.25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  <c r="G4805" s="47" t="str">
        <f t="shared" si="75"/>
        <v>3686.28</v>
      </c>
      <c r="H4805" s="53">
        <f>VLOOKUP(Cust_Ref,customerType,2,TRUE)</f>
        <v>44063</v>
      </c>
    </row>
    <row r="4806" spans="1:8" x14ac:dyDescent="0.25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  <c r="G4806" s="47" t="str">
        <f t="shared" si="75"/>
        <v>0</v>
      </c>
      <c r="H4806" s="53">
        <f>VLOOKUP(Cust_Ref,customerType,2,TRUE)</f>
        <v>44063</v>
      </c>
    </row>
    <row r="4807" spans="1:8" x14ac:dyDescent="0.25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  <c r="G4807" s="47" t="str">
        <f t="shared" si="75"/>
        <v>0</v>
      </c>
      <c r="H4807" s="53">
        <f>VLOOKUP(Cust_Ref,customerType,2,TRUE)</f>
        <v>44063</v>
      </c>
    </row>
    <row r="4808" spans="1:8" x14ac:dyDescent="0.25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  <c r="G4808" s="47" t="str">
        <f t="shared" si="75"/>
        <v>5135.5</v>
      </c>
      <c r="H4808" s="53">
        <f>VLOOKUP(Cust_Ref,customerType,2,TRUE)</f>
        <v>44089</v>
      </c>
    </row>
    <row r="4809" spans="1:8" x14ac:dyDescent="0.25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  <c r="G4809" s="47" t="str">
        <f t="shared" si="75"/>
        <v>435</v>
      </c>
      <c r="H4809" s="53">
        <f>VLOOKUP(Cust_Ref,customerType,2,TRUE)</f>
        <v>44089</v>
      </c>
    </row>
    <row r="4810" spans="1:8" x14ac:dyDescent="0.25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  <c r="G4810" s="47" t="str">
        <f t="shared" si="75"/>
        <v>0</v>
      </c>
      <c r="H4810" s="53">
        <f>VLOOKUP(Cust_Ref,customerType,2,TRUE)</f>
        <v>44089</v>
      </c>
    </row>
    <row r="4811" spans="1:8" x14ac:dyDescent="0.25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  <c r="G4811" s="47" t="str">
        <f t="shared" si="75"/>
        <v>2235.45</v>
      </c>
      <c r="H4811" s="53">
        <f>VLOOKUP(Cust_Ref,customerType,2,TRUE)</f>
        <v>44064</v>
      </c>
    </row>
    <row r="4812" spans="1:8" x14ac:dyDescent="0.25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  <c r="G4812" s="47" t="str">
        <f t="shared" si="75"/>
        <v>0</v>
      </c>
      <c r="H4812" s="53">
        <f>VLOOKUP(Cust_Ref,customerType,2,TRUE)</f>
        <v>44064</v>
      </c>
    </row>
    <row r="4813" spans="1:8" x14ac:dyDescent="0.25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  <c r="G4813" s="47" t="str">
        <f t="shared" si="75"/>
        <v>0</v>
      </c>
      <c r="H4813" s="53">
        <f>VLOOKUP(Cust_Ref,customerType,2,TRUE)</f>
        <v>44064</v>
      </c>
    </row>
    <row r="4814" spans="1:8" x14ac:dyDescent="0.25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  <c r="G4814" s="47" t="str">
        <f t="shared" si="75"/>
        <v>620.2</v>
      </c>
      <c r="H4814" s="53">
        <f>VLOOKUP(Cust_Ref,customerType,2,TRUE)</f>
        <v>44096</v>
      </c>
    </row>
    <row r="4815" spans="1:8" x14ac:dyDescent="0.25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  <c r="G4815" s="47" t="str">
        <f t="shared" si="75"/>
        <v>0</v>
      </c>
      <c r="H4815" s="53">
        <f>VLOOKUP(Cust_Ref,customerType,2,TRUE)</f>
        <v>44096</v>
      </c>
    </row>
    <row r="4816" spans="1:8" x14ac:dyDescent="0.25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  <c r="G4816" s="47" t="str">
        <f t="shared" si="75"/>
        <v>0</v>
      </c>
      <c r="H4816" s="53">
        <f>VLOOKUP(Cust_Ref,customerType,2,TRUE)</f>
        <v>44096</v>
      </c>
    </row>
    <row r="4817" spans="1:8" x14ac:dyDescent="0.25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  <c r="G4817" s="47" t="str">
        <f t="shared" si="75"/>
        <v>983</v>
      </c>
      <c r="H4817" s="53">
        <f>VLOOKUP(Cust_Ref,customerType,2,TRUE)</f>
        <v>44096</v>
      </c>
    </row>
    <row r="4818" spans="1:8" x14ac:dyDescent="0.25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  <c r="G4818" s="47" t="str">
        <f t="shared" si="75"/>
        <v>0</v>
      </c>
      <c r="H4818" s="53">
        <f>VLOOKUP(Cust_Ref,customerType,2,TRUE)</f>
        <v>44096</v>
      </c>
    </row>
    <row r="4819" spans="1:8" x14ac:dyDescent="0.25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  <c r="G4819" s="47" t="str">
        <f t="shared" si="75"/>
        <v>0</v>
      </c>
      <c r="H4819" s="53">
        <f>VLOOKUP(Cust_Ref,customerType,2,TRUE)</f>
        <v>44096</v>
      </c>
    </row>
    <row r="4820" spans="1:8" x14ac:dyDescent="0.25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  <c r="G4820" s="47" t="str">
        <f t="shared" si="75"/>
        <v>3015.3</v>
      </c>
      <c r="H4820" s="53">
        <f>VLOOKUP(Cust_Ref,customerType,2,TRUE)</f>
        <v>44103</v>
      </c>
    </row>
    <row r="4821" spans="1:8" x14ac:dyDescent="0.25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  <c r="G4821" s="47" t="str">
        <f t="shared" si="75"/>
        <v>357</v>
      </c>
      <c r="H4821" s="53">
        <f>VLOOKUP(Cust_Ref,customerType,2,TRUE)</f>
        <v>44103</v>
      </c>
    </row>
    <row r="4822" spans="1:8" x14ac:dyDescent="0.25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  <c r="G4822" s="47" t="str">
        <f t="shared" si="75"/>
        <v>0</v>
      </c>
      <c r="H4822" s="53">
        <f>VLOOKUP(Cust_Ref,customerType,2,TRUE)</f>
        <v>44103</v>
      </c>
    </row>
    <row r="4823" spans="1:8" x14ac:dyDescent="0.25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  <c r="G4823" s="47" t="str">
        <f t="shared" si="75"/>
        <v>1996.8</v>
      </c>
      <c r="H4823" s="53">
        <f>VLOOKUP(Cust_Ref,customerType,2,TRUE)</f>
        <v>44064</v>
      </c>
    </row>
    <row r="4824" spans="1:8" x14ac:dyDescent="0.25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  <c r="G4824" s="47" t="str">
        <f t="shared" si="75"/>
        <v>0</v>
      </c>
      <c r="H4824" s="53">
        <f>VLOOKUP(Cust_Ref,customerType,2,TRUE)</f>
        <v>44064</v>
      </c>
    </row>
    <row r="4825" spans="1:8" x14ac:dyDescent="0.25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  <c r="G4825" s="47" t="str">
        <f t="shared" si="75"/>
        <v>0</v>
      </c>
      <c r="H4825" s="53">
        <f>VLOOKUP(Cust_Ref,customerType,2,TRUE)</f>
        <v>44064</v>
      </c>
    </row>
    <row r="4826" spans="1:8" x14ac:dyDescent="0.25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  <c r="G4826" s="47" t="str">
        <f t="shared" si="75"/>
        <v>3174</v>
      </c>
      <c r="H4826" s="53">
        <f>VLOOKUP(Cust_Ref,customerType,2,TRUE)</f>
        <v>44060</v>
      </c>
    </row>
    <row r="4827" spans="1:8" x14ac:dyDescent="0.25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  <c r="G4827" s="47" t="str">
        <f t="shared" si="75"/>
        <v>2735</v>
      </c>
      <c r="H4827" s="53">
        <f>VLOOKUP(Cust_Ref,customerType,2,TRUE)</f>
        <v>44060</v>
      </c>
    </row>
    <row r="4828" spans="1:8" x14ac:dyDescent="0.25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  <c r="G4828" s="47" t="str">
        <f t="shared" si="75"/>
        <v>0</v>
      </c>
      <c r="H4828" s="53">
        <f>VLOOKUP(Cust_Ref,customerType,2,TRUE)</f>
        <v>44060</v>
      </c>
    </row>
    <row r="4829" spans="1:8" x14ac:dyDescent="0.25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  <c r="G4829" s="47" t="str">
        <f t="shared" si="75"/>
        <v>3374</v>
      </c>
      <c r="H4829" s="53">
        <f>VLOOKUP(Cust_Ref,customerType,2,TRUE)</f>
        <v>44103</v>
      </c>
    </row>
    <row r="4830" spans="1:8" x14ac:dyDescent="0.25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  <c r="G4830" s="47" t="str">
        <f t="shared" si="75"/>
        <v>1616</v>
      </c>
      <c r="H4830" s="53">
        <f>VLOOKUP(Cust_Ref,customerType,2,TRUE)</f>
        <v>44103</v>
      </c>
    </row>
    <row r="4831" spans="1:8" x14ac:dyDescent="0.25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  <c r="G4831" s="47" t="str">
        <f t="shared" si="75"/>
        <v>0</v>
      </c>
      <c r="H4831" s="53">
        <f>VLOOKUP(Cust_Ref,customerType,2,TRUE)</f>
        <v>44103</v>
      </c>
    </row>
    <row r="4832" spans="1:8" x14ac:dyDescent="0.25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  <c r="G4832" s="47" t="str">
        <f t="shared" si="75"/>
        <v>8971.45</v>
      </c>
      <c r="H4832" s="53">
        <f>VLOOKUP(Cust_Ref,customerType,2,TRUE)</f>
        <v>44089</v>
      </c>
    </row>
    <row r="4833" spans="1:8" x14ac:dyDescent="0.25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  <c r="G4833" s="47" t="str">
        <f t="shared" si="75"/>
        <v>1432</v>
      </c>
      <c r="H4833" s="53">
        <f>VLOOKUP(Cust_Ref,customerType,2,TRUE)</f>
        <v>44089</v>
      </c>
    </row>
    <row r="4834" spans="1:8" x14ac:dyDescent="0.25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  <c r="G4834" s="47" t="str">
        <f t="shared" si="75"/>
        <v>0</v>
      </c>
      <c r="H4834" s="53">
        <f>VLOOKUP(Cust_Ref,customerType,2,TRUE)</f>
        <v>44089</v>
      </c>
    </row>
    <row r="4835" spans="1:8" x14ac:dyDescent="0.25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  <c r="G4835" s="47" t="str">
        <f t="shared" si="75"/>
        <v>10315</v>
      </c>
      <c r="H4835" s="53">
        <f>VLOOKUP(Cust_Ref,customerType,2,TRUE)</f>
        <v>44096</v>
      </c>
    </row>
    <row r="4836" spans="1:8" x14ac:dyDescent="0.25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  <c r="G4836" s="47" t="str">
        <f t="shared" si="75"/>
        <v>0</v>
      </c>
      <c r="H4836" s="53">
        <f>VLOOKUP(Cust_Ref,customerType,2,TRUE)</f>
        <v>44096</v>
      </c>
    </row>
    <row r="4837" spans="1:8" x14ac:dyDescent="0.25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  <c r="G4837" s="47" t="str">
        <f t="shared" si="75"/>
        <v>0</v>
      </c>
      <c r="H4837" s="53">
        <f>VLOOKUP(Cust_Ref,customerType,2,TRUE)</f>
        <v>44096</v>
      </c>
    </row>
    <row r="4838" spans="1:8" x14ac:dyDescent="0.25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  <c r="G4838" s="47" t="str">
        <f t="shared" si="75"/>
        <v>109.87</v>
      </c>
      <c r="H4838" s="53">
        <f>VLOOKUP(Cust_Ref,customerType,2,TRUE)</f>
        <v>44064</v>
      </c>
    </row>
    <row r="4839" spans="1:8" x14ac:dyDescent="0.25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  <c r="G4839" s="47" t="str">
        <f t="shared" si="75"/>
        <v>0</v>
      </c>
      <c r="H4839" s="53">
        <f>VLOOKUP(Cust_Ref,customerType,2,TRUE)</f>
        <v>44064</v>
      </c>
    </row>
    <row r="4840" spans="1:8" x14ac:dyDescent="0.25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  <c r="G4840" s="47" t="str">
        <f t="shared" si="75"/>
        <v>0</v>
      </c>
      <c r="H4840" s="53">
        <f>VLOOKUP(Cust_Ref,customerType,2,TRUE)</f>
        <v>44064</v>
      </c>
    </row>
    <row r="4841" spans="1:8" x14ac:dyDescent="0.25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  <c r="G4841" s="47" t="str">
        <f t="shared" si="75"/>
        <v>8925</v>
      </c>
      <c r="H4841" s="53">
        <f>VLOOKUP(Cust_Ref,customerType,2,TRUE)</f>
        <v>44096</v>
      </c>
    </row>
    <row r="4842" spans="1:8" x14ac:dyDescent="0.25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  <c r="G4842" s="47" t="str">
        <f t="shared" si="75"/>
        <v>1252</v>
      </c>
      <c r="H4842" s="53">
        <f>VLOOKUP(Cust_Ref,customerType,2,TRUE)</f>
        <v>44096</v>
      </c>
    </row>
    <row r="4843" spans="1:8" x14ac:dyDescent="0.25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  <c r="G4843" s="47" t="str">
        <f t="shared" si="75"/>
        <v>0</v>
      </c>
      <c r="H4843" s="53">
        <f>VLOOKUP(Cust_Ref,customerType,2,TRUE)</f>
        <v>44096</v>
      </c>
    </row>
    <row r="4844" spans="1:8" x14ac:dyDescent="0.25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  <c r="G4844" s="47" t="str">
        <f t="shared" si="75"/>
        <v>4330</v>
      </c>
      <c r="H4844" s="53">
        <f>VLOOKUP(Cust_Ref,customerType,2,TRUE)</f>
        <v>44064</v>
      </c>
    </row>
    <row r="4845" spans="1:8" x14ac:dyDescent="0.25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  <c r="G4845" s="47" t="str">
        <f t="shared" si="75"/>
        <v>0</v>
      </c>
      <c r="H4845" s="53">
        <f>VLOOKUP(Cust_Ref,customerType,2,TRUE)</f>
        <v>44064</v>
      </c>
    </row>
    <row r="4846" spans="1:8" x14ac:dyDescent="0.25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  <c r="G4846" s="47" t="str">
        <f t="shared" si="75"/>
        <v>0</v>
      </c>
      <c r="H4846" s="53">
        <f>VLOOKUP(Cust_Ref,customerType,2,TRUE)</f>
        <v>44064</v>
      </c>
    </row>
    <row r="4847" spans="1:8" x14ac:dyDescent="0.25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  <c r="G4847" s="47" t="str">
        <f t="shared" si="75"/>
        <v>4209</v>
      </c>
      <c r="H4847" s="53">
        <f>VLOOKUP(Cust_Ref,customerType,2,TRUE)</f>
        <v>44061</v>
      </c>
    </row>
    <row r="4848" spans="1:8" x14ac:dyDescent="0.25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  <c r="G4848" s="47" t="str">
        <f t="shared" si="75"/>
        <v>2839</v>
      </c>
      <c r="H4848" s="53">
        <f>VLOOKUP(Cust_Ref,customerType,2,TRUE)</f>
        <v>44061</v>
      </c>
    </row>
    <row r="4849" spans="1:8" x14ac:dyDescent="0.25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  <c r="G4849" s="47" t="str">
        <f t="shared" si="75"/>
        <v>0</v>
      </c>
      <c r="H4849" s="53">
        <f>VLOOKUP(Cust_Ref,customerType,2,TRUE)</f>
        <v>44061</v>
      </c>
    </row>
    <row r="4850" spans="1:8" x14ac:dyDescent="0.25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  <c r="G4850" s="47" t="str">
        <f t="shared" si="75"/>
        <v>5597.68</v>
      </c>
      <c r="H4850" s="53">
        <f>VLOOKUP(Cust_Ref,customerType,2,TRUE)</f>
        <v>44096</v>
      </c>
    </row>
    <row r="4851" spans="1:8" x14ac:dyDescent="0.25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  <c r="G4851" s="47" t="str">
        <f t="shared" si="75"/>
        <v>2985</v>
      </c>
      <c r="H4851" s="53">
        <f>VLOOKUP(Cust_Ref,customerType,2,TRUE)</f>
        <v>44096</v>
      </c>
    </row>
    <row r="4852" spans="1:8" x14ac:dyDescent="0.25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  <c r="G4852" s="47" t="str">
        <f t="shared" si="75"/>
        <v>0</v>
      </c>
      <c r="H4852" s="53">
        <f>VLOOKUP(Cust_Ref,customerType,2,TRUE)</f>
        <v>44096</v>
      </c>
    </row>
    <row r="4853" spans="1:8" x14ac:dyDescent="0.25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  <c r="G4853" s="47" t="str">
        <f t="shared" si="75"/>
        <v>3895.53</v>
      </c>
      <c r="H4853" s="53">
        <f>VLOOKUP(Cust_Ref,customerType,2,TRUE)</f>
        <v>44089</v>
      </c>
    </row>
    <row r="4854" spans="1:8" x14ac:dyDescent="0.25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  <c r="G4854" s="47" t="str">
        <f t="shared" si="75"/>
        <v>2675</v>
      </c>
      <c r="H4854" s="53">
        <f>VLOOKUP(Cust_Ref,customerType,2,TRUE)</f>
        <v>44089</v>
      </c>
    </row>
    <row r="4855" spans="1:8" x14ac:dyDescent="0.25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  <c r="G4855" s="47" t="str">
        <f t="shared" si="75"/>
        <v>0</v>
      </c>
      <c r="H4855" s="53">
        <f>VLOOKUP(Cust_Ref,customerType,2,TRUE)</f>
        <v>44089</v>
      </c>
    </row>
    <row r="4856" spans="1:8" x14ac:dyDescent="0.25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  <c r="G4856" s="47" t="str">
        <f t="shared" si="75"/>
        <v>5780.75</v>
      </c>
      <c r="H4856" s="53">
        <f>VLOOKUP(Cust_Ref,customerType,2,TRUE)</f>
        <v>44096</v>
      </c>
    </row>
    <row r="4857" spans="1:8" x14ac:dyDescent="0.25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  <c r="G4857" s="47" t="str">
        <f t="shared" si="75"/>
        <v>1739</v>
      </c>
      <c r="H4857" s="53">
        <f>VLOOKUP(Cust_Ref,customerType,2,TRUE)</f>
        <v>44096</v>
      </c>
    </row>
    <row r="4858" spans="1:8" x14ac:dyDescent="0.25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  <c r="G4858" s="47" t="str">
        <f t="shared" si="75"/>
        <v>0</v>
      </c>
      <c r="H4858" s="53">
        <f>VLOOKUP(Cust_Ref,customerType,2,TRUE)</f>
        <v>44096</v>
      </c>
    </row>
    <row r="4859" spans="1:8" x14ac:dyDescent="0.25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  <c r="G4859" s="47" t="str">
        <f t="shared" si="75"/>
        <v>5308.55</v>
      </c>
      <c r="H4859" s="53">
        <f>VLOOKUP(Cust_Ref,customerType,2,TRUE)</f>
        <v>44064</v>
      </c>
    </row>
    <row r="4860" spans="1:8" x14ac:dyDescent="0.25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  <c r="G4860" s="47" t="str">
        <f t="shared" si="75"/>
        <v>856</v>
      </c>
      <c r="H4860" s="53">
        <f>VLOOKUP(Cust_Ref,customerType,2,TRUE)</f>
        <v>44064</v>
      </c>
    </row>
    <row r="4861" spans="1:8" x14ac:dyDescent="0.25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  <c r="G4861" s="47" t="str">
        <f t="shared" si="75"/>
        <v>0</v>
      </c>
      <c r="H4861" s="53">
        <f>VLOOKUP(Cust_Ref,customerType,2,TRUE)</f>
        <v>44064</v>
      </c>
    </row>
    <row r="4862" spans="1:8" x14ac:dyDescent="0.25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  <c r="G4862" s="47" t="str">
        <f t="shared" si="75"/>
        <v>9143.12</v>
      </c>
      <c r="H4862" s="53">
        <f>VLOOKUP(Cust_Ref,customerType,2,TRUE)</f>
        <v>44064</v>
      </c>
    </row>
    <row r="4863" spans="1:8" x14ac:dyDescent="0.25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  <c r="G4863" s="47" t="str">
        <f t="shared" si="75"/>
        <v>2442</v>
      </c>
      <c r="H4863" s="53">
        <f>VLOOKUP(Cust_Ref,customerType,2,TRUE)</f>
        <v>44064</v>
      </c>
    </row>
    <row r="4864" spans="1:8" x14ac:dyDescent="0.25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  <c r="G4864" s="47" t="str">
        <f t="shared" si="75"/>
        <v>0</v>
      </c>
      <c r="H4864" s="53">
        <f>VLOOKUP(Cust_Ref,customerType,2,TRUE)</f>
        <v>44064</v>
      </c>
    </row>
    <row r="4865" spans="1:8" x14ac:dyDescent="0.25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  <c r="G4865" s="47" t="str">
        <f t="shared" si="75"/>
        <v>12048.51</v>
      </c>
      <c r="H4865" s="53">
        <f>VLOOKUP(Cust_Ref,customerType,2,TRUE)</f>
        <v>44061</v>
      </c>
    </row>
    <row r="4866" spans="1:8" x14ac:dyDescent="0.25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  <c r="G4866" s="47" t="str">
        <f t="shared" si="75"/>
        <v>1641</v>
      </c>
      <c r="H4866" s="53">
        <f>VLOOKUP(Cust_Ref,customerType,2,TRUE)</f>
        <v>44061</v>
      </c>
    </row>
    <row r="4867" spans="1:8" x14ac:dyDescent="0.25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  <c r="G4867" s="47" t="str">
        <f t="shared" ref="G4867:G4930" si="76">TRIM(VALUE(F4867))</f>
        <v>0</v>
      </c>
      <c r="H4867" s="53">
        <f>VLOOKUP(Cust_Ref,customerType,2,TRUE)</f>
        <v>44061</v>
      </c>
    </row>
    <row r="4868" spans="1:8" x14ac:dyDescent="0.25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  <c r="G4868" s="47" t="str">
        <f t="shared" si="76"/>
        <v>4340.75</v>
      </c>
      <c r="H4868" s="53">
        <f>VLOOKUP(Cust_Ref,customerType,2,TRUE)</f>
        <v>44064</v>
      </c>
    </row>
    <row r="4869" spans="1:8" x14ac:dyDescent="0.25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  <c r="G4869" s="47" t="str">
        <f t="shared" si="76"/>
        <v>2388</v>
      </c>
      <c r="H4869" s="53">
        <f>VLOOKUP(Cust_Ref,customerType,2,TRUE)</f>
        <v>44064</v>
      </c>
    </row>
    <row r="4870" spans="1:8" x14ac:dyDescent="0.25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  <c r="G4870" s="47" t="str">
        <f t="shared" si="76"/>
        <v>0</v>
      </c>
      <c r="H4870" s="53">
        <f>VLOOKUP(Cust_Ref,customerType,2,TRUE)</f>
        <v>44064</v>
      </c>
    </row>
    <row r="4871" spans="1:8" x14ac:dyDescent="0.25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  <c r="G4871" s="47" t="str">
        <f t="shared" si="76"/>
        <v>3245.35</v>
      </c>
      <c r="H4871" s="53">
        <f>VLOOKUP(Cust_Ref,customerType,2,TRUE)</f>
        <v>44064</v>
      </c>
    </row>
    <row r="4872" spans="1:8" x14ac:dyDescent="0.25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  <c r="G4872" s="47" t="str">
        <f t="shared" si="76"/>
        <v>1220</v>
      </c>
      <c r="H4872" s="53">
        <f>VLOOKUP(Cust_Ref,customerType,2,TRUE)</f>
        <v>44064</v>
      </c>
    </row>
    <row r="4873" spans="1:8" x14ac:dyDescent="0.25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  <c r="G4873" s="47" t="str">
        <f t="shared" si="76"/>
        <v>0</v>
      </c>
      <c r="H4873" s="53">
        <f>VLOOKUP(Cust_Ref,customerType,2,TRUE)</f>
        <v>44064</v>
      </c>
    </row>
    <row r="4874" spans="1:8" x14ac:dyDescent="0.25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  <c r="G4874" s="47" t="str">
        <f t="shared" si="76"/>
        <v>2451.51</v>
      </c>
      <c r="H4874" s="53">
        <f>VLOOKUP(Cust_Ref,customerType,2,TRUE)</f>
        <v>44064</v>
      </c>
    </row>
    <row r="4875" spans="1:8" x14ac:dyDescent="0.25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  <c r="G4875" s="47" t="str">
        <f t="shared" si="76"/>
        <v>0</v>
      </c>
      <c r="H4875" s="53">
        <f>VLOOKUP(Cust_Ref,customerType,2,TRUE)</f>
        <v>44064</v>
      </c>
    </row>
    <row r="4876" spans="1:8" x14ac:dyDescent="0.25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  <c r="G4876" s="47" t="str">
        <f t="shared" si="76"/>
        <v>0</v>
      </c>
      <c r="H4876" s="53">
        <f>VLOOKUP(Cust_Ref,customerType,2,TRUE)</f>
        <v>44064</v>
      </c>
    </row>
    <row r="4877" spans="1:8" x14ac:dyDescent="0.25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  <c r="G4877" s="47" t="str">
        <f t="shared" si="76"/>
        <v>3797</v>
      </c>
      <c r="H4877" s="53">
        <f>VLOOKUP(Cust_Ref,customerType,2,TRUE)</f>
        <v>44096</v>
      </c>
    </row>
    <row r="4878" spans="1:8" x14ac:dyDescent="0.25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  <c r="G4878" s="47" t="str">
        <f t="shared" si="76"/>
        <v>1642</v>
      </c>
      <c r="H4878" s="53">
        <f>VLOOKUP(Cust_Ref,customerType,2,TRUE)</f>
        <v>44096</v>
      </c>
    </row>
    <row r="4879" spans="1:8" x14ac:dyDescent="0.25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  <c r="G4879" s="47" t="str">
        <f t="shared" si="76"/>
        <v>0</v>
      </c>
      <c r="H4879" s="53">
        <f>VLOOKUP(Cust_Ref,customerType,2,TRUE)</f>
        <v>44096</v>
      </c>
    </row>
    <row r="4880" spans="1:8" x14ac:dyDescent="0.25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  <c r="G4880" s="47" t="str">
        <f t="shared" si="76"/>
        <v>1797.5</v>
      </c>
      <c r="H4880" s="53">
        <f>VLOOKUP(Cust_Ref,customerType,2,TRUE)</f>
        <v>44064</v>
      </c>
    </row>
    <row r="4881" spans="1:8" x14ac:dyDescent="0.25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  <c r="G4881" s="47" t="str">
        <f t="shared" si="76"/>
        <v>2165</v>
      </c>
      <c r="H4881" s="53">
        <f>VLOOKUP(Cust_Ref,customerType,2,TRUE)</f>
        <v>44064</v>
      </c>
    </row>
    <row r="4882" spans="1:8" x14ac:dyDescent="0.25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  <c r="G4882" s="47" t="str">
        <f t="shared" si="76"/>
        <v>0</v>
      </c>
      <c r="H4882" s="53">
        <f>VLOOKUP(Cust_Ref,customerType,2,TRUE)</f>
        <v>44064</v>
      </c>
    </row>
    <row r="4883" spans="1:8" x14ac:dyDescent="0.25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  <c r="G4883" s="47" t="str">
        <f t="shared" si="76"/>
        <v>4030</v>
      </c>
      <c r="H4883" s="53">
        <f>VLOOKUP(Cust_Ref,customerType,2,TRUE)</f>
        <v>44089</v>
      </c>
    </row>
    <row r="4884" spans="1:8" x14ac:dyDescent="0.25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  <c r="G4884" s="47" t="str">
        <f t="shared" si="76"/>
        <v>1140</v>
      </c>
      <c r="H4884" s="53">
        <f>VLOOKUP(Cust_Ref,customerType,2,TRUE)</f>
        <v>44089</v>
      </c>
    </row>
    <row r="4885" spans="1:8" x14ac:dyDescent="0.25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  <c r="G4885" s="47" t="str">
        <f t="shared" si="76"/>
        <v>0</v>
      </c>
      <c r="H4885" s="53">
        <f>VLOOKUP(Cust_Ref,customerType,2,TRUE)</f>
        <v>44089</v>
      </c>
    </row>
    <row r="4886" spans="1:8" x14ac:dyDescent="0.25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  <c r="G4886" s="47" t="str">
        <f t="shared" si="76"/>
        <v>4617.45</v>
      </c>
      <c r="H4886" s="53">
        <f>VLOOKUP(Cust_Ref,customerType,2,TRUE)</f>
        <v>44089</v>
      </c>
    </row>
    <row r="4887" spans="1:8" x14ac:dyDescent="0.25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  <c r="G4887" s="47" t="str">
        <f t="shared" si="76"/>
        <v>216</v>
      </c>
      <c r="H4887" s="53">
        <f>VLOOKUP(Cust_Ref,customerType,2,TRUE)</f>
        <v>44089</v>
      </c>
    </row>
    <row r="4888" spans="1:8" x14ac:dyDescent="0.25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  <c r="G4888" s="47" t="str">
        <f t="shared" si="76"/>
        <v>0</v>
      </c>
      <c r="H4888" s="53">
        <f>VLOOKUP(Cust_Ref,customerType,2,TRUE)</f>
        <v>44089</v>
      </c>
    </row>
    <row r="4889" spans="1:8" x14ac:dyDescent="0.25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  <c r="G4889" s="47" t="str">
        <f t="shared" si="76"/>
        <v>4627.5</v>
      </c>
      <c r="H4889" s="53">
        <f>VLOOKUP(Cust_Ref,customerType,2,TRUE)</f>
        <v>44096</v>
      </c>
    </row>
    <row r="4890" spans="1:8" x14ac:dyDescent="0.25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  <c r="G4890" s="47" t="str">
        <f t="shared" si="76"/>
        <v>2084</v>
      </c>
      <c r="H4890" s="53">
        <f>VLOOKUP(Cust_Ref,customerType,2,TRUE)</f>
        <v>44096</v>
      </c>
    </row>
    <row r="4891" spans="1:8" x14ac:dyDescent="0.25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  <c r="G4891" s="47" t="str">
        <f t="shared" si="76"/>
        <v>0</v>
      </c>
      <c r="H4891" s="53">
        <f>VLOOKUP(Cust_Ref,customerType,2,TRUE)</f>
        <v>44096</v>
      </c>
    </row>
    <row r="4892" spans="1:8" x14ac:dyDescent="0.25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  <c r="G4892" s="47" t="str">
        <f t="shared" si="76"/>
        <v>1608.15</v>
      </c>
      <c r="H4892" s="53">
        <f>VLOOKUP(Cust_Ref,customerType,2,TRUE)</f>
        <v>44061</v>
      </c>
    </row>
    <row r="4893" spans="1:8" x14ac:dyDescent="0.25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  <c r="G4893" s="47" t="str">
        <f t="shared" si="76"/>
        <v>1233</v>
      </c>
      <c r="H4893" s="53">
        <f>VLOOKUP(Cust_Ref,customerType,2,TRUE)</f>
        <v>44061</v>
      </c>
    </row>
    <row r="4894" spans="1:8" x14ac:dyDescent="0.25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  <c r="G4894" s="47" t="str">
        <f t="shared" si="76"/>
        <v>0</v>
      </c>
      <c r="H4894" s="53">
        <f>VLOOKUP(Cust_Ref,customerType,2,TRUE)</f>
        <v>44061</v>
      </c>
    </row>
    <row r="4895" spans="1:8" x14ac:dyDescent="0.25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  <c r="G4895" s="47" t="str">
        <f t="shared" si="76"/>
        <v>1099.95</v>
      </c>
      <c r="H4895" s="53">
        <f>VLOOKUP(Cust_Ref,customerType,2,TRUE)</f>
        <v>44063</v>
      </c>
    </row>
    <row r="4896" spans="1:8" x14ac:dyDescent="0.25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  <c r="G4896" s="47" t="str">
        <f t="shared" si="76"/>
        <v>0</v>
      </c>
      <c r="H4896" s="53">
        <f>VLOOKUP(Cust_Ref,customerType,2,TRUE)</f>
        <v>44063</v>
      </c>
    </row>
    <row r="4897" spans="1:8" x14ac:dyDescent="0.25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  <c r="G4897" s="47" t="str">
        <f t="shared" si="76"/>
        <v>0</v>
      </c>
      <c r="H4897" s="53">
        <f>VLOOKUP(Cust_Ref,customerType,2,TRUE)</f>
        <v>44063</v>
      </c>
    </row>
    <row r="4898" spans="1:8" x14ac:dyDescent="0.25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  <c r="G4898" s="47" t="str">
        <f t="shared" si="76"/>
        <v>4570</v>
      </c>
      <c r="H4898" s="53">
        <f>VLOOKUP(Cust_Ref,customerType,2,TRUE)</f>
        <v>44062</v>
      </c>
    </row>
    <row r="4899" spans="1:8" x14ac:dyDescent="0.25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  <c r="G4899" s="47" t="str">
        <f t="shared" si="76"/>
        <v>1298</v>
      </c>
      <c r="H4899" s="53">
        <f>VLOOKUP(Cust_Ref,customerType,2,TRUE)</f>
        <v>44062</v>
      </c>
    </row>
    <row r="4900" spans="1:8" x14ac:dyDescent="0.25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  <c r="G4900" s="47" t="str">
        <f t="shared" si="76"/>
        <v>0</v>
      </c>
      <c r="H4900" s="53">
        <f>VLOOKUP(Cust_Ref,customerType,2,TRUE)</f>
        <v>44062</v>
      </c>
    </row>
    <row r="4901" spans="1:8" x14ac:dyDescent="0.25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  <c r="G4901" s="47" t="str">
        <f t="shared" si="76"/>
        <v>5226.95</v>
      </c>
      <c r="H4901" s="53">
        <f>VLOOKUP(Cust_Ref,customerType,2,TRUE)</f>
        <v>44089</v>
      </c>
    </row>
    <row r="4902" spans="1:8" x14ac:dyDescent="0.25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  <c r="G4902" s="47" t="str">
        <f t="shared" si="76"/>
        <v>538</v>
      </c>
      <c r="H4902" s="53">
        <f>VLOOKUP(Cust_Ref,customerType,2,TRUE)</f>
        <v>44089</v>
      </c>
    </row>
    <row r="4903" spans="1:8" x14ac:dyDescent="0.25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  <c r="G4903" s="47" t="str">
        <f t="shared" si="76"/>
        <v>0</v>
      </c>
      <c r="H4903" s="53">
        <f>VLOOKUP(Cust_Ref,customerType,2,TRUE)</f>
        <v>44089</v>
      </c>
    </row>
    <row r="4904" spans="1:8" x14ac:dyDescent="0.25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  <c r="G4904" s="47" t="str">
        <f t="shared" si="76"/>
        <v>1666.94</v>
      </c>
      <c r="H4904" s="53">
        <f>VLOOKUP(Cust_Ref,customerType,2,TRUE)</f>
        <v>44064</v>
      </c>
    </row>
    <row r="4905" spans="1:8" x14ac:dyDescent="0.25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  <c r="G4905" s="47" t="str">
        <f t="shared" si="76"/>
        <v>0</v>
      </c>
      <c r="H4905" s="53">
        <f>VLOOKUP(Cust_Ref,customerType,2,TRUE)</f>
        <v>44064</v>
      </c>
    </row>
    <row r="4906" spans="1:8" x14ac:dyDescent="0.25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  <c r="G4906" s="47" t="str">
        <f t="shared" si="76"/>
        <v>0</v>
      </c>
      <c r="H4906" s="53">
        <f>VLOOKUP(Cust_Ref,customerType,2,TRUE)</f>
        <v>44064</v>
      </c>
    </row>
    <row r="4907" spans="1:8" x14ac:dyDescent="0.25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  <c r="G4907" s="47" t="str">
        <f t="shared" si="76"/>
        <v>8390.8</v>
      </c>
      <c r="H4907" s="53">
        <f>VLOOKUP(Cust_Ref,customerType,2,TRUE)</f>
        <v>44064</v>
      </c>
    </row>
    <row r="4908" spans="1:8" x14ac:dyDescent="0.25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  <c r="G4908" s="47" t="str">
        <f t="shared" si="76"/>
        <v>2524</v>
      </c>
      <c r="H4908" s="53">
        <f>VLOOKUP(Cust_Ref,customerType,2,TRUE)</f>
        <v>44064</v>
      </c>
    </row>
    <row r="4909" spans="1:8" x14ac:dyDescent="0.25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  <c r="G4909" s="47" t="str">
        <f t="shared" si="76"/>
        <v>0</v>
      </c>
      <c r="H4909" s="53">
        <f>VLOOKUP(Cust_Ref,customerType,2,TRUE)</f>
        <v>44064</v>
      </c>
    </row>
    <row r="4910" spans="1:8" x14ac:dyDescent="0.25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  <c r="G4910" s="47" t="str">
        <f t="shared" si="76"/>
        <v>8963.59</v>
      </c>
      <c r="H4910" s="53">
        <f>VLOOKUP(Cust_Ref,customerType,2,TRUE)</f>
        <v>44064</v>
      </c>
    </row>
    <row r="4911" spans="1:8" x14ac:dyDescent="0.25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  <c r="G4911" s="47" t="str">
        <f t="shared" si="76"/>
        <v>1526</v>
      </c>
      <c r="H4911" s="53">
        <f>VLOOKUP(Cust_Ref,customerType,2,TRUE)</f>
        <v>44064</v>
      </c>
    </row>
    <row r="4912" spans="1:8" x14ac:dyDescent="0.25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  <c r="G4912" s="47" t="str">
        <f t="shared" si="76"/>
        <v>0</v>
      </c>
      <c r="H4912" s="53">
        <f>VLOOKUP(Cust_Ref,customerType,2,TRUE)</f>
        <v>44064</v>
      </c>
    </row>
    <row r="4913" spans="1:8" x14ac:dyDescent="0.25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  <c r="G4913" s="47" t="str">
        <f t="shared" si="76"/>
        <v>200.96</v>
      </c>
      <c r="H4913" s="53">
        <f>VLOOKUP(Cust_Ref,customerType,2,TRUE)</f>
        <v>44064</v>
      </c>
    </row>
    <row r="4914" spans="1:8" x14ac:dyDescent="0.25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  <c r="G4914" s="47" t="str">
        <f t="shared" si="76"/>
        <v>584</v>
      </c>
      <c r="H4914" s="53">
        <f>VLOOKUP(Cust_Ref,customerType,2,TRUE)</f>
        <v>44064</v>
      </c>
    </row>
    <row r="4915" spans="1:8" x14ac:dyDescent="0.25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  <c r="G4915" s="47" t="str">
        <f t="shared" si="76"/>
        <v>0</v>
      </c>
      <c r="H4915" s="53">
        <f>VLOOKUP(Cust_Ref,customerType,2,TRUE)</f>
        <v>44064</v>
      </c>
    </row>
    <row r="4916" spans="1:8" x14ac:dyDescent="0.25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  <c r="G4916" s="47" t="str">
        <f t="shared" si="76"/>
        <v>148.9</v>
      </c>
      <c r="H4916" s="53">
        <f>VLOOKUP(Cust_Ref,customerType,2,TRUE)</f>
        <v>44096</v>
      </c>
    </row>
    <row r="4917" spans="1:8" x14ac:dyDescent="0.25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  <c r="G4917" s="47" t="str">
        <f t="shared" si="76"/>
        <v>0</v>
      </c>
      <c r="H4917" s="53">
        <f>VLOOKUP(Cust_Ref,customerType,2,TRUE)</f>
        <v>44096</v>
      </c>
    </row>
    <row r="4918" spans="1:8" x14ac:dyDescent="0.25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  <c r="G4918" s="47" t="str">
        <f t="shared" si="76"/>
        <v>0</v>
      </c>
      <c r="H4918" s="53">
        <f>VLOOKUP(Cust_Ref,customerType,2,TRUE)</f>
        <v>44096</v>
      </c>
    </row>
    <row r="4919" spans="1:8" x14ac:dyDescent="0.25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  <c r="G4919" s="47" t="str">
        <f t="shared" si="76"/>
        <v>1500</v>
      </c>
      <c r="H4919" s="53">
        <f>VLOOKUP(Cust_Ref,customerType,2,TRUE)</f>
        <v>44089</v>
      </c>
    </row>
    <row r="4920" spans="1:8" x14ac:dyDescent="0.25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  <c r="G4920" s="47" t="str">
        <f t="shared" si="76"/>
        <v>0</v>
      </c>
      <c r="H4920" s="53">
        <f>VLOOKUP(Cust_Ref,customerType,2,TRUE)</f>
        <v>44089</v>
      </c>
    </row>
    <row r="4921" spans="1:8" x14ac:dyDescent="0.25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  <c r="G4921" s="47" t="str">
        <f t="shared" si="76"/>
        <v>0</v>
      </c>
      <c r="H4921" s="53">
        <f>VLOOKUP(Cust_Ref,customerType,2,TRUE)</f>
        <v>44089</v>
      </c>
    </row>
    <row r="4922" spans="1:8" x14ac:dyDescent="0.25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  <c r="G4922" s="47" t="str">
        <f t="shared" si="76"/>
        <v>2269.42</v>
      </c>
      <c r="H4922" s="53">
        <f>VLOOKUP(Cust_Ref,customerType,2,TRUE)</f>
        <v>44103</v>
      </c>
    </row>
    <row r="4923" spans="1:8" x14ac:dyDescent="0.25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  <c r="G4923" s="47" t="str">
        <f t="shared" si="76"/>
        <v>0</v>
      </c>
      <c r="H4923" s="53">
        <f>VLOOKUP(Cust_Ref,customerType,2,TRUE)</f>
        <v>44103</v>
      </c>
    </row>
    <row r="4924" spans="1:8" x14ac:dyDescent="0.25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  <c r="G4924" s="47" t="str">
        <f t="shared" si="76"/>
        <v>0</v>
      </c>
      <c r="H4924" s="53">
        <f>VLOOKUP(Cust_Ref,customerType,2,TRUE)</f>
        <v>44103</v>
      </c>
    </row>
    <row r="4925" spans="1:8" x14ac:dyDescent="0.25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  <c r="G4925" s="47" t="str">
        <f t="shared" si="76"/>
        <v>6348</v>
      </c>
      <c r="H4925" s="53">
        <f>VLOOKUP(Cust_Ref,customerType,2,TRUE)</f>
        <v>44061</v>
      </c>
    </row>
    <row r="4926" spans="1:8" x14ac:dyDescent="0.25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  <c r="G4926" s="47" t="str">
        <f t="shared" si="76"/>
        <v>1667</v>
      </c>
      <c r="H4926" s="53">
        <f>VLOOKUP(Cust_Ref,customerType,2,TRUE)</f>
        <v>44061</v>
      </c>
    </row>
    <row r="4927" spans="1:8" x14ac:dyDescent="0.25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  <c r="G4927" s="47" t="str">
        <f t="shared" si="76"/>
        <v>0</v>
      </c>
      <c r="H4927" s="53">
        <f>VLOOKUP(Cust_Ref,customerType,2,TRUE)</f>
        <v>44061</v>
      </c>
    </row>
    <row r="4928" spans="1:8" x14ac:dyDescent="0.25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  <c r="G4928" s="47" t="str">
        <f t="shared" si="76"/>
        <v>9162.71</v>
      </c>
      <c r="H4928" s="53">
        <f>VLOOKUP(Cust_Ref,customerType,2,TRUE)</f>
        <v>44106</v>
      </c>
    </row>
    <row r="4929" spans="1:8" x14ac:dyDescent="0.25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  <c r="G4929" s="47" t="str">
        <f t="shared" si="76"/>
        <v>623</v>
      </c>
      <c r="H4929" s="53">
        <f>VLOOKUP(Cust_Ref,customerType,2,TRUE)</f>
        <v>44106</v>
      </c>
    </row>
    <row r="4930" spans="1:8" x14ac:dyDescent="0.25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  <c r="G4930" s="47" t="str">
        <f t="shared" si="76"/>
        <v>0</v>
      </c>
      <c r="H4930" s="53">
        <f>VLOOKUP(Cust_Ref,customerType,2,TRUE)</f>
        <v>44106</v>
      </c>
    </row>
    <row r="4931" spans="1:8" x14ac:dyDescent="0.25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  <c r="G4931" s="47" t="str">
        <f t="shared" ref="G4931:G4994" si="77">TRIM(VALUE(F4931))</f>
        <v>4706.45</v>
      </c>
      <c r="H4931" s="53">
        <f>VLOOKUP(Cust_Ref,customerType,2,TRUE)</f>
        <v>44071</v>
      </c>
    </row>
    <row r="4932" spans="1:8" x14ac:dyDescent="0.25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  <c r="G4932" s="47" t="str">
        <f t="shared" si="77"/>
        <v>2741</v>
      </c>
      <c r="H4932" s="53">
        <f>VLOOKUP(Cust_Ref,customerType,2,TRUE)</f>
        <v>44071</v>
      </c>
    </row>
    <row r="4933" spans="1:8" x14ac:dyDescent="0.25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  <c r="G4933" s="47" t="str">
        <f t="shared" si="77"/>
        <v>0</v>
      </c>
      <c r="H4933" s="53">
        <f>VLOOKUP(Cust_Ref,customerType,2,TRUE)</f>
        <v>44071</v>
      </c>
    </row>
    <row r="4934" spans="1:8" x14ac:dyDescent="0.25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  <c r="G4934" s="47" t="str">
        <f t="shared" si="77"/>
        <v>161.2</v>
      </c>
      <c r="H4934" s="53">
        <f>VLOOKUP(Cust_Ref,customerType,2,TRUE)</f>
        <v>44096</v>
      </c>
    </row>
    <row r="4935" spans="1:8" x14ac:dyDescent="0.25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  <c r="G4935" s="47" t="str">
        <f t="shared" si="77"/>
        <v>0</v>
      </c>
      <c r="H4935" s="53">
        <f>VLOOKUP(Cust_Ref,customerType,2,TRUE)</f>
        <v>44096</v>
      </c>
    </row>
    <row r="4936" spans="1:8" x14ac:dyDescent="0.25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  <c r="G4936" s="47" t="str">
        <f t="shared" si="77"/>
        <v>0</v>
      </c>
      <c r="H4936" s="53">
        <f>VLOOKUP(Cust_Ref,customerType,2,TRUE)</f>
        <v>44096</v>
      </c>
    </row>
    <row r="4937" spans="1:8" x14ac:dyDescent="0.25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  <c r="G4937" s="47" t="str">
        <f t="shared" si="77"/>
        <v>986.25</v>
      </c>
      <c r="H4937" s="53">
        <f>VLOOKUP(Cust_Ref,customerType,2,TRUE)</f>
        <v>44064</v>
      </c>
    </row>
    <row r="4938" spans="1:8" x14ac:dyDescent="0.25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  <c r="G4938" s="47" t="str">
        <f t="shared" si="77"/>
        <v>0</v>
      </c>
      <c r="H4938" s="53">
        <f>VLOOKUP(Cust_Ref,customerType,2,TRUE)</f>
        <v>44064</v>
      </c>
    </row>
    <row r="4939" spans="1:8" x14ac:dyDescent="0.25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  <c r="G4939" s="47" t="str">
        <f t="shared" si="77"/>
        <v>0</v>
      </c>
      <c r="H4939" s="53">
        <f>VLOOKUP(Cust_Ref,customerType,2,TRUE)</f>
        <v>44064</v>
      </c>
    </row>
    <row r="4940" spans="1:8" x14ac:dyDescent="0.25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  <c r="G4940" s="47" t="str">
        <f t="shared" si="77"/>
        <v>5689.95</v>
      </c>
      <c r="H4940" s="53">
        <f>VLOOKUP(Cust_Ref,customerType,2,TRUE)</f>
        <v>44060</v>
      </c>
    </row>
    <row r="4941" spans="1:8" x14ac:dyDescent="0.25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  <c r="G4941" s="47" t="str">
        <f t="shared" si="77"/>
        <v>1955</v>
      </c>
      <c r="H4941" s="53">
        <f>VLOOKUP(Cust_Ref,customerType,2,TRUE)</f>
        <v>44060</v>
      </c>
    </row>
    <row r="4942" spans="1:8" x14ac:dyDescent="0.25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  <c r="G4942" s="47" t="str">
        <f t="shared" si="77"/>
        <v>0</v>
      </c>
      <c r="H4942" s="53">
        <f>VLOOKUP(Cust_Ref,customerType,2,TRUE)</f>
        <v>44060</v>
      </c>
    </row>
    <row r="4943" spans="1:8" x14ac:dyDescent="0.25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  <c r="G4943" s="47" t="str">
        <f t="shared" si="77"/>
        <v>127.9</v>
      </c>
      <c r="H4943" s="53">
        <f>VLOOKUP(Cust_Ref,customerType,2,TRUE)</f>
        <v>44064</v>
      </c>
    </row>
    <row r="4944" spans="1:8" x14ac:dyDescent="0.25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  <c r="G4944" s="47" t="str">
        <f t="shared" si="77"/>
        <v>0</v>
      </c>
      <c r="H4944" s="53">
        <f>VLOOKUP(Cust_Ref,customerType,2,TRUE)</f>
        <v>44064</v>
      </c>
    </row>
    <row r="4945" spans="1:8" x14ac:dyDescent="0.25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  <c r="G4945" s="47" t="str">
        <f t="shared" si="77"/>
        <v>0</v>
      </c>
      <c r="H4945" s="53">
        <f>VLOOKUP(Cust_Ref,customerType,2,TRUE)</f>
        <v>44064</v>
      </c>
    </row>
    <row r="4946" spans="1:8" x14ac:dyDescent="0.25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  <c r="G4946" s="47" t="str">
        <f t="shared" si="77"/>
        <v>562.34</v>
      </c>
      <c r="H4946" s="53">
        <f>VLOOKUP(Cust_Ref,customerType,2,TRUE)</f>
        <v>44096</v>
      </c>
    </row>
    <row r="4947" spans="1:8" x14ac:dyDescent="0.25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  <c r="G4947" s="47" t="str">
        <f t="shared" si="77"/>
        <v>1225</v>
      </c>
      <c r="H4947" s="53">
        <f>VLOOKUP(Cust_Ref,customerType,2,TRUE)</f>
        <v>44096</v>
      </c>
    </row>
    <row r="4948" spans="1:8" x14ac:dyDescent="0.25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  <c r="G4948" s="47" t="str">
        <f t="shared" si="77"/>
        <v>0</v>
      </c>
      <c r="H4948" s="53">
        <f>VLOOKUP(Cust_Ref,customerType,2,TRUE)</f>
        <v>44096</v>
      </c>
    </row>
    <row r="4949" spans="1:8" x14ac:dyDescent="0.25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  <c r="G4949" s="47" t="str">
        <f t="shared" si="77"/>
        <v>3174</v>
      </c>
      <c r="H4949" s="53">
        <f>VLOOKUP(Cust_Ref,customerType,2,TRUE)</f>
        <v>44060</v>
      </c>
    </row>
    <row r="4950" spans="1:8" x14ac:dyDescent="0.25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  <c r="G4950" s="47" t="str">
        <f t="shared" si="77"/>
        <v>1238</v>
      </c>
      <c r="H4950" s="53">
        <f>VLOOKUP(Cust_Ref,customerType,2,TRUE)</f>
        <v>44060</v>
      </c>
    </row>
    <row r="4951" spans="1:8" x14ac:dyDescent="0.25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  <c r="G4951" s="47" t="str">
        <f t="shared" si="77"/>
        <v>0</v>
      </c>
      <c r="H4951" s="53">
        <f>VLOOKUP(Cust_Ref,customerType,2,TRUE)</f>
        <v>44060</v>
      </c>
    </row>
    <row r="4952" spans="1:8" x14ac:dyDescent="0.25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  <c r="G4952" s="47" t="str">
        <f t="shared" si="77"/>
        <v>4981.95</v>
      </c>
      <c r="H4952" s="53">
        <f>VLOOKUP(Cust_Ref,customerType,2,TRUE)</f>
        <v>44061</v>
      </c>
    </row>
    <row r="4953" spans="1:8" x14ac:dyDescent="0.25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  <c r="G4953" s="47" t="str">
        <f t="shared" si="77"/>
        <v>0</v>
      </c>
      <c r="H4953" s="53">
        <f>VLOOKUP(Cust_Ref,customerType,2,TRUE)</f>
        <v>44061</v>
      </c>
    </row>
    <row r="4954" spans="1:8" x14ac:dyDescent="0.25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  <c r="G4954" s="47" t="str">
        <f t="shared" si="77"/>
        <v>0</v>
      </c>
      <c r="H4954" s="53">
        <f>VLOOKUP(Cust_Ref,customerType,2,TRUE)</f>
        <v>44061</v>
      </c>
    </row>
    <row r="4955" spans="1:8" x14ac:dyDescent="0.25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  <c r="G4955" s="47" t="str">
        <f t="shared" si="77"/>
        <v>34820.65</v>
      </c>
      <c r="H4955" s="53">
        <f>VLOOKUP(Cust_Ref,customerType,2,TRUE)</f>
        <v>44064</v>
      </c>
    </row>
    <row r="4956" spans="1:8" x14ac:dyDescent="0.25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  <c r="G4956" s="47" t="str">
        <f t="shared" si="77"/>
        <v>0</v>
      </c>
      <c r="H4956" s="53">
        <f>VLOOKUP(Cust_Ref,customerType,2,TRUE)</f>
        <v>44064</v>
      </c>
    </row>
    <row r="4957" spans="1:8" x14ac:dyDescent="0.25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  <c r="G4957" s="47" t="str">
        <f t="shared" si="77"/>
        <v>0</v>
      </c>
      <c r="H4957" s="53">
        <f>VLOOKUP(Cust_Ref,customerType,2,TRUE)</f>
        <v>44064</v>
      </c>
    </row>
    <row r="4958" spans="1:8" x14ac:dyDescent="0.25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  <c r="G4958" s="47" t="str">
        <f t="shared" si="77"/>
        <v>3797</v>
      </c>
      <c r="H4958" s="53">
        <f>VLOOKUP(Cust_Ref,customerType,2,TRUE)</f>
        <v>44089</v>
      </c>
    </row>
    <row r="4959" spans="1:8" x14ac:dyDescent="0.25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  <c r="G4959" s="47" t="str">
        <f t="shared" si="77"/>
        <v>1830</v>
      </c>
      <c r="H4959" s="53">
        <f>VLOOKUP(Cust_Ref,customerType,2,TRUE)</f>
        <v>44089</v>
      </c>
    </row>
    <row r="4960" spans="1:8" x14ac:dyDescent="0.25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  <c r="G4960" s="47" t="str">
        <f t="shared" si="77"/>
        <v>0</v>
      </c>
      <c r="H4960" s="53">
        <f>VLOOKUP(Cust_Ref,customerType,2,TRUE)</f>
        <v>44089</v>
      </c>
    </row>
    <row r="4961" spans="1:8" x14ac:dyDescent="0.25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  <c r="G4961" s="47" t="str">
        <f t="shared" si="77"/>
        <v>1308.15</v>
      </c>
      <c r="H4961" s="53">
        <f>VLOOKUP(Cust_Ref,customerType,2,TRUE)</f>
        <v>44064</v>
      </c>
    </row>
    <row r="4962" spans="1:8" x14ac:dyDescent="0.25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  <c r="G4962" s="47" t="str">
        <f t="shared" si="77"/>
        <v>0</v>
      </c>
      <c r="H4962" s="53">
        <f>VLOOKUP(Cust_Ref,customerType,2,TRUE)</f>
        <v>44064</v>
      </c>
    </row>
    <row r="4963" spans="1:8" x14ac:dyDescent="0.25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  <c r="G4963" s="47" t="str">
        <f t="shared" si="77"/>
        <v>0</v>
      </c>
      <c r="H4963" s="53">
        <f>VLOOKUP(Cust_Ref,customerType,2,TRUE)</f>
        <v>44064</v>
      </c>
    </row>
    <row r="4964" spans="1:8" x14ac:dyDescent="0.25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  <c r="G4964" s="47" t="str">
        <f t="shared" si="77"/>
        <v>3251.39</v>
      </c>
      <c r="H4964" s="53">
        <f>VLOOKUP(Cust_Ref,customerType,2,TRUE)</f>
        <v>44109</v>
      </c>
    </row>
    <row r="4965" spans="1:8" x14ac:dyDescent="0.25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  <c r="G4965" s="47" t="str">
        <f t="shared" si="77"/>
        <v>2140</v>
      </c>
      <c r="H4965" s="53">
        <f>VLOOKUP(Cust_Ref,customerType,2,TRUE)</f>
        <v>44109</v>
      </c>
    </row>
    <row r="4966" spans="1:8" x14ac:dyDescent="0.25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  <c r="G4966" s="47" t="str">
        <f t="shared" si="77"/>
        <v>0</v>
      </c>
      <c r="H4966" s="53">
        <f>VLOOKUP(Cust_Ref,customerType,2,TRUE)</f>
        <v>44109</v>
      </c>
    </row>
    <row r="4967" spans="1:8" x14ac:dyDescent="0.25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  <c r="G4967" s="47" t="str">
        <f t="shared" si="77"/>
        <v>2481.5</v>
      </c>
      <c r="H4967" s="53">
        <f>VLOOKUP(Cust_Ref,customerType,2,TRUE)</f>
        <v>44064</v>
      </c>
    </row>
    <row r="4968" spans="1:8" x14ac:dyDescent="0.25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  <c r="G4968" s="47" t="str">
        <f t="shared" si="77"/>
        <v>2480</v>
      </c>
      <c r="H4968" s="53">
        <f>VLOOKUP(Cust_Ref,customerType,2,TRUE)</f>
        <v>44064</v>
      </c>
    </row>
    <row r="4969" spans="1:8" x14ac:dyDescent="0.25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  <c r="G4969" s="47" t="str">
        <f t="shared" si="77"/>
        <v>0</v>
      </c>
      <c r="H4969" s="53">
        <f>VLOOKUP(Cust_Ref,customerType,2,TRUE)</f>
        <v>44064</v>
      </c>
    </row>
    <row r="4970" spans="1:8" x14ac:dyDescent="0.25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  <c r="G4970" s="47" t="str">
        <f t="shared" si="77"/>
        <v>11150.78</v>
      </c>
      <c r="H4970" s="53">
        <f>VLOOKUP(Cust_Ref,customerType,2,TRUE)</f>
        <v>44061</v>
      </c>
    </row>
    <row r="4971" spans="1:8" x14ac:dyDescent="0.25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  <c r="G4971" s="47" t="str">
        <f t="shared" si="77"/>
        <v>2551</v>
      </c>
      <c r="H4971" s="53">
        <f>VLOOKUP(Cust_Ref,customerType,2,TRUE)</f>
        <v>44061</v>
      </c>
    </row>
    <row r="4972" spans="1:8" x14ac:dyDescent="0.25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  <c r="G4972" s="47" t="str">
        <f t="shared" si="77"/>
        <v>0</v>
      </c>
      <c r="H4972" s="53">
        <f>VLOOKUP(Cust_Ref,customerType,2,TRUE)</f>
        <v>44061</v>
      </c>
    </row>
    <row r="4973" spans="1:8" x14ac:dyDescent="0.25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  <c r="G4973" s="47" t="str">
        <f t="shared" si="77"/>
        <v>359.85</v>
      </c>
      <c r="H4973" s="53">
        <f>VLOOKUP(Cust_Ref,customerType,2,TRUE)</f>
        <v>44103</v>
      </c>
    </row>
    <row r="4974" spans="1:8" x14ac:dyDescent="0.25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  <c r="G4974" s="47" t="str">
        <f t="shared" si="77"/>
        <v>0</v>
      </c>
      <c r="H4974" s="53">
        <f>VLOOKUP(Cust_Ref,customerType,2,TRUE)</f>
        <v>44103</v>
      </c>
    </row>
    <row r="4975" spans="1:8" x14ac:dyDescent="0.25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  <c r="G4975" s="47" t="str">
        <f t="shared" si="77"/>
        <v>0</v>
      </c>
      <c r="H4975" s="53">
        <f>VLOOKUP(Cust_Ref,customerType,2,TRUE)</f>
        <v>44103</v>
      </c>
    </row>
    <row r="4976" spans="1:8" x14ac:dyDescent="0.25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  <c r="G4976" s="47" t="str">
        <f t="shared" si="77"/>
        <v>4336.7</v>
      </c>
      <c r="H4976" s="53">
        <f>VLOOKUP(Cust_Ref,customerType,2,TRUE)</f>
        <v>44089</v>
      </c>
    </row>
    <row r="4977" spans="1:8" x14ac:dyDescent="0.25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  <c r="G4977" s="47" t="str">
        <f t="shared" si="77"/>
        <v>0</v>
      </c>
      <c r="H4977" s="53">
        <f>VLOOKUP(Cust_Ref,customerType,2,TRUE)</f>
        <v>44089</v>
      </c>
    </row>
    <row r="4978" spans="1:8" x14ac:dyDescent="0.25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  <c r="G4978" s="47" t="str">
        <f t="shared" si="77"/>
        <v>0</v>
      </c>
      <c r="H4978" s="53">
        <f>VLOOKUP(Cust_Ref,customerType,2,TRUE)</f>
        <v>44089</v>
      </c>
    </row>
    <row r="4979" spans="1:8" x14ac:dyDescent="0.25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  <c r="G4979" s="47" t="str">
        <f t="shared" si="77"/>
        <v>645.81</v>
      </c>
      <c r="H4979" s="53">
        <f>VLOOKUP(Cust_Ref,customerType,2,TRUE)</f>
        <v>44064</v>
      </c>
    </row>
    <row r="4980" spans="1:8" x14ac:dyDescent="0.25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  <c r="G4980" s="47" t="str">
        <f t="shared" si="77"/>
        <v>0</v>
      </c>
      <c r="H4980" s="53">
        <f>VLOOKUP(Cust_Ref,customerType,2,TRUE)</f>
        <v>44064</v>
      </c>
    </row>
    <row r="4981" spans="1:8" x14ac:dyDescent="0.25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  <c r="G4981" s="47" t="str">
        <f t="shared" si="77"/>
        <v>0</v>
      </c>
      <c r="H4981" s="53">
        <f>VLOOKUP(Cust_Ref,customerType,2,TRUE)</f>
        <v>44064</v>
      </c>
    </row>
    <row r="4982" spans="1:8" x14ac:dyDescent="0.25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  <c r="G4982" s="47" t="str">
        <f t="shared" si="77"/>
        <v>3579</v>
      </c>
      <c r="H4982" s="53">
        <f>VLOOKUP(Cust_Ref,customerType,2,TRUE)</f>
        <v>44061</v>
      </c>
    </row>
    <row r="4983" spans="1:8" x14ac:dyDescent="0.25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  <c r="G4983" s="47" t="str">
        <f t="shared" si="77"/>
        <v>1883</v>
      </c>
      <c r="H4983" s="53">
        <f>VLOOKUP(Cust_Ref,customerType,2,TRUE)</f>
        <v>44061</v>
      </c>
    </row>
    <row r="4984" spans="1:8" x14ac:dyDescent="0.25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  <c r="G4984" s="47" t="str">
        <f t="shared" si="77"/>
        <v>0</v>
      </c>
      <c r="H4984" s="53">
        <f>VLOOKUP(Cust_Ref,customerType,2,TRUE)</f>
        <v>44061</v>
      </c>
    </row>
    <row r="4985" spans="1:8" x14ac:dyDescent="0.25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  <c r="G4985" s="47" t="str">
        <f t="shared" si="77"/>
        <v>11559.56</v>
      </c>
      <c r="H4985" s="53">
        <f>VLOOKUP(Cust_Ref,customerType,2,TRUE)</f>
        <v>44089</v>
      </c>
    </row>
    <row r="4986" spans="1:8" x14ac:dyDescent="0.25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  <c r="G4986" s="47" t="str">
        <f t="shared" si="77"/>
        <v>2941</v>
      </c>
      <c r="H4986" s="53">
        <f>VLOOKUP(Cust_Ref,customerType,2,TRUE)</f>
        <v>44089</v>
      </c>
    </row>
    <row r="4987" spans="1:8" x14ac:dyDescent="0.25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  <c r="G4987" s="47" t="str">
        <f t="shared" si="77"/>
        <v>0</v>
      </c>
      <c r="H4987" s="53">
        <f>VLOOKUP(Cust_Ref,customerType,2,TRUE)</f>
        <v>44089</v>
      </c>
    </row>
    <row r="4988" spans="1:8" x14ac:dyDescent="0.25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  <c r="G4988" s="47" t="str">
        <f t="shared" si="77"/>
        <v>399.61</v>
      </c>
      <c r="H4988" s="53">
        <f>VLOOKUP(Cust_Ref,customerType,2,TRUE)</f>
        <v>44064</v>
      </c>
    </row>
    <row r="4989" spans="1:8" x14ac:dyDescent="0.25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  <c r="G4989" s="47" t="str">
        <f t="shared" si="77"/>
        <v>848</v>
      </c>
      <c r="H4989" s="53">
        <f>VLOOKUP(Cust_Ref,customerType,2,TRUE)</f>
        <v>44064</v>
      </c>
    </row>
    <row r="4990" spans="1:8" x14ac:dyDescent="0.25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  <c r="G4990" s="47" t="str">
        <f t="shared" si="77"/>
        <v>0</v>
      </c>
      <c r="H4990" s="53">
        <f>VLOOKUP(Cust_Ref,customerType,2,TRUE)</f>
        <v>44064</v>
      </c>
    </row>
    <row r="4991" spans="1:8" x14ac:dyDescent="0.25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  <c r="G4991" s="47" t="str">
        <f t="shared" si="77"/>
        <v>367</v>
      </c>
      <c r="H4991" s="53">
        <f>VLOOKUP(Cust_Ref,customerType,2,TRUE)</f>
        <v>44064</v>
      </c>
    </row>
    <row r="4992" spans="1:8" x14ac:dyDescent="0.25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  <c r="G4992" s="47" t="str">
        <f t="shared" si="77"/>
        <v>0</v>
      </c>
      <c r="H4992" s="53">
        <f>VLOOKUP(Cust_Ref,customerType,2,TRUE)</f>
        <v>44064</v>
      </c>
    </row>
    <row r="4993" spans="1:8" x14ac:dyDescent="0.25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  <c r="G4993" s="47" t="str">
        <f t="shared" si="77"/>
        <v>0</v>
      </c>
      <c r="H4993" s="53">
        <f>VLOOKUP(Cust_Ref,customerType,2,TRUE)</f>
        <v>44064</v>
      </c>
    </row>
    <row r="4994" spans="1:8" x14ac:dyDescent="0.25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  <c r="G4994" s="47" t="str">
        <f t="shared" si="77"/>
        <v>4421.25</v>
      </c>
      <c r="H4994" s="53">
        <f>VLOOKUP(Cust_Ref,customerType,2,TRUE)</f>
        <v>44061</v>
      </c>
    </row>
    <row r="4995" spans="1:8" x14ac:dyDescent="0.25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  <c r="G4995" s="47" t="str">
        <f t="shared" ref="G4995:G5058" si="78">TRIM(VALUE(F4995))</f>
        <v>2901</v>
      </c>
      <c r="H4995" s="53">
        <f>VLOOKUP(Cust_Ref,customerType,2,TRUE)</f>
        <v>44061</v>
      </c>
    </row>
    <row r="4996" spans="1:8" x14ac:dyDescent="0.25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  <c r="G4996" s="47" t="str">
        <f t="shared" si="78"/>
        <v>0</v>
      </c>
      <c r="H4996" s="53">
        <f>VLOOKUP(Cust_Ref,customerType,2,TRUE)</f>
        <v>44061</v>
      </c>
    </row>
    <row r="4997" spans="1:8" x14ac:dyDescent="0.25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  <c r="G4997" s="47" t="str">
        <f t="shared" si="78"/>
        <v>4081.59</v>
      </c>
      <c r="H4997" s="53">
        <f>VLOOKUP(Cust_Ref,customerType,2,TRUE)</f>
        <v>44055</v>
      </c>
    </row>
    <row r="4998" spans="1:8" x14ac:dyDescent="0.25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  <c r="G4998" s="47" t="str">
        <f t="shared" si="78"/>
        <v>1209</v>
      </c>
      <c r="H4998" s="53">
        <f>VLOOKUP(Cust_Ref,customerType,2,TRUE)</f>
        <v>44055</v>
      </c>
    </row>
    <row r="4999" spans="1:8" x14ac:dyDescent="0.25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  <c r="G4999" s="47" t="str">
        <f t="shared" si="78"/>
        <v>0</v>
      </c>
      <c r="H4999" s="53">
        <f>VLOOKUP(Cust_Ref,customerType,2,TRUE)</f>
        <v>44055</v>
      </c>
    </row>
    <row r="5000" spans="1:8" x14ac:dyDescent="0.25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  <c r="G5000" s="47" t="str">
        <f t="shared" si="78"/>
        <v>7961.77</v>
      </c>
      <c r="H5000" s="53">
        <f>VLOOKUP(Cust_Ref,customerType,2,TRUE)</f>
        <v>44089</v>
      </c>
    </row>
    <row r="5001" spans="1:8" x14ac:dyDescent="0.25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  <c r="G5001" s="47" t="str">
        <f t="shared" si="78"/>
        <v>2452</v>
      </c>
      <c r="H5001" s="53">
        <f>VLOOKUP(Cust_Ref,customerType,2,TRUE)</f>
        <v>44089</v>
      </c>
    </row>
    <row r="5002" spans="1:8" x14ac:dyDescent="0.25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  <c r="G5002" s="47" t="str">
        <f t="shared" si="78"/>
        <v>0</v>
      </c>
      <c r="H5002" s="53">
        <f>VLOOKUP(Cust_Ref,customerType,2,TRUE)</f>
        <v>44089</v>
      </c>
    </row>
    <row r="5003" spans="1:8" x14ac:dyDescent="0.25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  <c r="G5003" s="47" t="str">
        <f t="shared" si="78"/>
        <v>5276.95</v>
      </c>
      <c r="H5003" s="53">
        <f>VLOOKUP(Cust_Ref,customerType,2,TRUE)</f>
        <v>44064</v>
      </c>
    </row>
    <row r="5004" spans="1:8" x14ac:dyDescent="0.25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  <c r="G5004" s="47" t="str">
        <f t="shared" si="78"/>
        <v>0</v>
      </c>
      <c r="H5004" s="53">
        <f>VLOOKUP(Cust_Ref,customerType,2,TRUE)</f>
        <v>44064</v>
      </c>
    </row>
    <row r="5005" spans="1:8" x14ac:dyDescent="0.25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  <c r="G5005" s="47" t="str">
        <f t="shared" si="78"/>
        <v>0</v>
      </c>
      <c r="H5005" s="53">
        <f>VLOOKUP(Cust_Ref,customerType,2,TRUE)</f>
        <v>44064</v>
      </c>
    </row>
    <row r="5006" spans="1:8" x14ac:dyDescent="0.25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  <c r="G5006" s="47" t="str">
        <f t="shared" si="78"/>
        <v>7929.01</v>
      </c>
      <c r="H5006" s="53">
        <f>VLOOKUP(Cust_Ref,customerType,2,TRUE)</f>
        <v>44064</v>
      </c>
    </row>
    <row r="5007" spans="1:8" x14ac:dyDescent="0.25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  <c r="G5007" s="47" t="str">
        <f t="shared" si="78"/>
        <v>528</v>
      </c>
      <c r="H5007" s="53">
        <f>VLOOKUP(Cust_Ref,customerType,2,TRUE)</f>
        <v>44064</v>
      </c>
    </row>
    <row r="5008" spans="1:8" x14ac:dyDescent="0.25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  <c r="G5008" s="47" t="str">
        <f t="shared" si="78"/>
        <v>0</v>
      </c>
      <c r="H5008" s="53">
        <f>VLOOKUP(Cust_Ref,customerType,2,TRUE)</f>
        <v>44064</v>
      </c>
    </row>
    <row r="5009" spans="1:8" x14ac:dyDescent="0.25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  <c r="G5009" s="47" t="str">
        <f t="shared" si="78"/>
        <v>2054.38</v>
      </c>
      <c r="H5009" s="53">
        <f>VLOOKUP(Cust_Ref,customerType,2,TRUE)</f>
        <v>44064</v>
      </c>
    </row>
    <row r="5010" spans="1:8" x14ac:dyDescent="0.25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  <c r="G5010" s="47" t="str">
        <f t="shared" si="78"/>
        <v>2537</v>
      </c>
      <c r="H5010" s="53">
        <f>VLOOKUP(Cust_Ref,customerType,2,TRUE)</f>
        <v>44064</v>
      </c>
    </row>
    <row r="5011" spans="1:8" x14ac:dyDescent="0.25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  <c r="G5011" s="47" t="str">
        <f t="shared" si="78"/>
        <v>0</v>
      </c>
      <c r="H5011" s="53">
        <f>VLOOKUP(Cust_Ref,customerType,2,TRUE)</f>
        <v>44064</v>
      </c>
    </row>
    <row r="5012" spans="1:8" x14ac:dyDescent="0.25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  <c r="G5012" s="47" t="str">
        <f t="shared" si="78"/>
        <v>5087</v>
      </c>
      <c r="H5012" s="53">
        <f>VLOOKUP(Cust_Ref,customerType,2,TRUE)</f>
        <v>44064</v>
      </c>
    </row>
    <row r="5013" spans="1:8" x14ac:dyDescent="0.25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  <c r="G5013" s="47" t="str">
        <f t="shared" si="78"/>
        <v>44</v>
      </c>
      <c r="H5013" s="53">
        <f>VLOOKUP(Cust_Ref,customerType,2,TRUE)</f>
        <v>44064</v>
      </c>
    </row>
    <row r="5014" spans="1:8" x14ac:dyDescent="0.25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  <c r="G5014" s="47" t="str">
        <f t="shared" si="78"/>
        <v>0</v>
      </c>
      <c r="H5014" s="53">
        <f>VLOOKUP(Cust_Ref,customerType,2,TRUE)</f>
        <v>44064</v>
      </c>
    </row>
    <row r="5015" spans="1:8" x14ac:dyDescent="0.25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  <c r="G5015" s="47" t="str">
        <f t="shared" si="78"/>
        <v>5161</v>
      </c>
      <c r="H5015" s="53">
        <f>VLOOKUP(Cust_Ref,customerType,2,TRUE)</f>
        <v>44071</v>
      </c>
    </row>
    <row r="5016" spans="1:8" x14ac:dyDescent="0.25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  <c r="G5016" s="47" t="str">
        <f t="shared" si="78"/>
        <v>1867</v>
      </c>
      <c r="H5016" s="53">
        <f>VLOOKUP(Cust_Ref,customerType,2,TRUE)</f>
        <v>44071</v>
      </c>
    </row>
    <row r="5017" spans="1:8" x14ac:dyDescent="0.25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  <c r="G5017" s="47" t="str">
        <f t="shared" si="78"/>
        <v>0</v>
      </c>
      <c r="H5017" s="53">
        <f>VLOOKUP(Cust_Ref,customerType,2,TRUE)</f>
        <v>44071</v>
      </c>
    </row>
    <row r="5018" spans="1:8" x14ac:dyDescent="0.25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  <c r="G5018" s="47" t="str">
        <f t="shared" si="78"/>
        <v>1539</v>
      </c>
      <c r="H5018" s="53">
        <f>VLOOKUP(Cust_Ref,customerType,2,TRUE)</f>
        <v>44064</v>
      </c>
    </row>
    <row r="5019" spans="1:8" x14ac:dyDescent="0.25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  <c r="G5019" s="47" t="str">
        <f t="shared" si="78"/>
        <v>0</v>
      </c>
      <c r="H5019" s="53">
        <f>VLOOKUP(Cust_Ref,customerType,2,TRUE)</f>
        <v>44064</v>
      </c>
    </row>
    <row r="5020" spans="1:8" x14ac:dyDescent="0.25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  <c r="G5020" s="47" t="str">
        <f t="shared" si="78"/>
        <v>0</v>
      </c>
      <c r="H5020" s="53">
        <f>VLOOKUP(Cust_Ref,customerType,2,TRUE)</f>
        <v>44064</v>
      </c>
    </row>
    <row r="5021" spans="1:8" x14ac:dyDescent="0.25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  <c r="G5021" s="47" t="str">
        <f t="shared" si="78"/>
        <v>872.73</v>
      </c>
      <c r="H5021" s="53">
        <f>VLOOKUP(Cust_Ref,customerType,2,TRUE)</f>
        <v>44064</v>
      </c>
    </row>
    <row r="5022" spans="1:8" x14ac:dyDescent="0.25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  <c r="G5022" s="47" t="str">
        <f t="shared" si="78"/>
        <v>2439</v>
      </c>
      <c r="H5022" s="53">
        <f>VLOOKUP(Cust_Ref,customerType,2,TRUE)</f>
        <v>44064</v>
      </c>
    </row>
    <row r="5023" spans="1:8" x14ac:dyDescent="0.25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  <c r="G5023" s="47" t="str">
        <f t="shared" si="78"/>
        <v>0</v>
      </c>
      <c r="H5023" s="53">
        <f>VLOOKUP(Cust_Ref,customerType,2,TRUE)</f>
        <v>44064</v>
      </c>
    </row>
    <row r="5024" spans="1:8" x14ac:dyDescent="0.25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  <c r="G5024" s="47" t="str">
        <f t="shared" si="78"/>
        <v>5302.75</v>
      </c>
      <c r="H5024" s="53">
        <f>VLOOKUP(Cust_Ref,customerType,2,TRUE)</f>
        <v>44064</v>
      </c>
    </row>
    <row r="5025" spans="1:8" x14ac:dyDescent="0.25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  <c r="G5025" s="47" t="str">
        <f t="shared" si="78"/>
        <v>1892</v>
      </c>
      <c r="H5025" s="53">
        <f>VLOOKUP(Cust_Ref,customerType,2,TRUE)</f>
        <v>44064</v>
      </c>
    </row>
    <row r="5026" spans="1:8" x14ac:dyDescent="0.25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  <c r="G5026" s="47" t="str">
        <f t="shared" si="78"/>
        <v>0</v>
      </c>
      <c r="H5026" s="53">
        <f>VLOOKUP(Cust_Ref,customerType,2,TRUE)</f>
        <v>44064</v>
      </c>
    </row>
    <row r="5027" spans="1:8" x14ac:dyDescent="0.25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  <c r="G5027" s="47" t="str">
        <f t="shared" si="78"/>
        <v>7053.6</v>
      </c>
      <c r="H5027" s="53">
        <f>VLOOKUP(Cust_Ref,customerType,2,TRUE)</f>
        <v>44089</v>
      </c>
    </row>
    <row r="5028" spans="1:8" x14ac:dyDescent="0.25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  <c r="G5028" s="47" t="str">
        <f t="shared" si="78"/>
        <v>2795</v>
      </c>
      <c r="H5028" s="53">
        <f>VLOOKUP(Cust_Ref,customerType,2,TRUE)</f>
        <v>44089</v>
      </c>
    </row>
    <row r="5029" spans="1:8" x14ac:dyDescent="0.25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  <c r="G5029" s="47" t="str">
        <f t="shared" si="78"/>
        <v>0</v>
      </c>
      <c r="H5029" s="53">
        <f>VLOOKUP(Cust_Ref,customerType,2,TRUE)</f>
        <v>44089</v>
      </c>
    </row>
    <row r="5030" spans="1:8" x14ac:dyDescent="0.25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  <c r="G5030" s="47" t="str">
        <f t="shared" si="78"/>
        <v>3424</v>
      </c>
      <c r="H5030" s="53">
        <f>VLOOKUP(Cust_Ref,customerType,2,TRUE)</f>
        <v>44064</v>
      </c>
    </row>
    <row r="5031" spans="1:8" x14ac:dyDescent="0.25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  <c r="G5031" s="47" t="str">
        <f t="shared" si="78"/>
        <v>0</v>
      </c>
      <c r="H5031" s="53">
        <f>VLOOKUP(Cust_Ref,customerType,2,TRUE)</f>
        <v>44064</v>
      </c>
    </row>
    <row r="5032" spans="1:8" x14ac:dyDescent="0.25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  <c r="G5032" s="47" t="str">
        <f t="shared" si="78"/>
        <v>0</v>
      </c>
      <c r="H5032" s="53">
        <f>VLOOKUP(Cust_Ref,customerType,2,TRUE)</f>
        <v>44064</v>
      </c>
    </row>
    <row r="5033" spans="1:8" x14ac:dyDescent="0.25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  <c r="G5033" s="47" t="str">
        <f t="shared" si="78"/>
        <v>405.15</v>
      </c>
      <c r="H5033" s="53">
        <f>VLOOKUP(Cust_Ref,customerType,2,TRUE)</f>
        <v>44064</v>
      </c>
    </row>
    <row r="5034" spans="1:8" x14ac:dyDescent="0.25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  <c r="G5034" s="47" t="str">
        <f t="shared" si="78"/>
        <v>0</v>
      </c>
      <c r="H5034" s="53">
        <f>VLOOKUP(Cust_Ref,customerType,2,TRUE)</f>
        <v>44064</v>
      </c>
    </row>
    <row r="5035" spans="1:8" x14ac:dyDescent="0.25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  <c r="G5035" s="47" t="str">
        <f t="shared" si="78"/>
        <v>0</v>
      </c>
      <c r="H5035" s="53">
        <f>VLOOKUP(Cust_Ref,customerType,2,TRUE)</f>
        <v>44064</v>
      </c>
    </row>
    <row r="5036" spans="1:8" x14ac:dyDescent="0.25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  <c r="G5036" s="47" t="str">
        <f t="shared" si="78"/>
        <v>1225.4</v>
      </c>
      <c r="H5036" s="53">
        <f>VLOOKUP(Cust_Ref,customerType,2,TRUE)</f>
        <v>44064</v>
      </c>
    </row>
    <row r="5037" spans="1:8" x14ac:dyDescent="0.25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  <c r="G5037" s="47" t="str">
        <f t="shared" si="78"/>
        <v>2158</v>
      </c>
      <c r="H5037" s="53">
        <f>VLOOKUP(Cust_Ref,customerType,2,TRUE)</f>
        <v>44064</v>
      </c>
    </row>
    <row r="5038" spans="1:8" x14ac:dyDescent="0.25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  <c r="G5038" s="47" t="str">
        <f t="shared" si="78"/>
        <v>0</v>
      </c>
      <c r="H5038" s="53">
        <f>VLOOKUP(Cust_Ref,customerType,2,TRUE)</f>
        <v>44064</v>
      </c>
    </row>
    <row r="5039" spans="1:8" x14ac:dyDescent="0.25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  <c r="G5039" s="47" t="str">
        <f t="shared" si="78"/>
        <v>21360.5</v>
      </c>
      <c r="H5039" s="53">
        <f>VLOOKUP(Cust_Ref,customerType,2,TRUE)</f>
        <v>44064</v>
      </c>
    </row>
    <row r="5040" spans="1:8" x14ac:dyDescent="0.25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  <c r="G5040" s="47" t="str">
        <f t="shared" si="78"/>
        <v>0</v>
      </c>
      <c r="H5040" s="53">
        <f>VLOOKUP(Cust_Ref,customerType,2,TRUE)</f>
        <v>44064</v>
      </c>
    </row>
    <row r="5041" spans="1:8" x14ac:dyDescent="0.25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  <c r="G5041" s="47" t="str">
        <f t="shared" si="78"/>
        <v>0</v>
      </c>
      <c r="H5041" s="53">
        <f>VLOOKUP(Cust_Ref,customerType,2,TRUE)</f>
        <v>44064</v>
      </c>
    </row>
    <row r="5042" spans="1:8" x14ac:dyDescent="0.25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  <c r="G5042" s="47" t="str">
        <f t="shared" si="78"/>
        <v>14915.19</v>
      </c>
      <c r="H5042" s="53">
        <f>VLOOKUP(Cust_Ref,customerType,2,TRUE)</f>
        <v>44089</v>
      </c>
    </row>
    <row r="5043" spans="1:8" x14ac:dyDescent="0.25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  <c r="G5043" s="47" t="str">
        <f t="shared" si="78"/>
        <v>1628</v>
      </c>
      <c r="H5043" s="53">
        <f>VLOOKUP(Cust_Ref,customerType,2,TRUE)</f>
        <v>44089</v>
      </c>
    </row>
    <row r="5044" spans="1:8" x14ac:dyDescent="0.25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  <c r="G5044" s="47" t="str">
        <f t="shared" si="78"/>
        <v>0</v>
      </c>
      <c r="H5044" s="53">
        <f>VLOOKUP(Cust_Ref,customerType,2,TRUE)</f>
        <v>44089</v>
      </c>
    </row>
    <row r="5045" spans="1:8" x14ac:dyDescent="0.25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  <c r="G5045" s="47" t="str">
        <f t="shared" si="78"/>
        <v>2679.85</v>
      </c>
      <c r="H5045" s="53">
        <f>VLOOKUP(Cust_Ref,customerType,2,TRUE)</f>
        <v>44060</v>
      </c>
    </row>
    <row r="5046" spans="1:8" x14ac:dyDescent="0.25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  <c r="G5046" s="47" t="str">
        <f t="shared" si="78"/>
        <v>0</v>
      </c>
      <c r="H5046" s="53">
        <f>VLOOKUP(Cust_Ref,customerType,2,TRUE)</f>
        <v>44060</v>
      </c>
    </row>
    <row r="5047" spans="1:8" x14ac:dyDescent="0.25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  <c r="G5047" s="47" t="str">
        <f t="shared" si="78"/>
        <v>0</v>
      </c>
      <c r="H5047" s="53">
        <f>VLOOKUP(Cust_Ref,customerType,2,TRUE)</f>
        <v>44060</v>
      </c>
    </row>
    <row r="5048" spans="1:8" x14ac:dyDescent="0.25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  <c r="G5048" s="47" t="str">
        <f t="shared" si="78"/>
        <v>12168.44</v>
      </c>
      <c r="H5048" s="53">
        <f>VLOOKUP(Cust_Ref,customerType,2,TRUE)</f>
        <v>44064</v>
      </c>
    </row>
    <row r="5049" spans="1:8" x14ac:dyDescent="0.25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  <c r="G5049" s="47" t="str">
        <f t="shared" si="78"/>
        <v>0</v>
      </c>
      <c r="H5049" s="53">
        <f>VLOOKUP(Cust_Ref,customerType,2,TRUE)</f>
        <v>44064</v>
      </c>
    </row>
    <row r="5050" spans="1:8" x14ac:dyDescent="0.25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  <c r="G5050" s="47" t="str">
        <f t="shared" si="78"/>
        <v>0</v>
      </c>
      <c r="H5050" s="53">
        <f>VLOOKUP(Cust_Ref,customerType,2,TRUE)</f>
        <v>44064</v>
      </c>
    </row>
    <row r="5051" spans="1:8" x14ac:dyDescent="0.25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  <c r="G5051" s="47" t="str">
        <f t="shared" si="78"/>
        <v>9817.9</v>
      </c>
      <c r="H5051" s="53">
        <f>VLOOKUP(Cust_Ref,customerType,2,TRUE)</f>
        <v>44064</v>
      </c>
    </row>
    <row r="5052" spans="1:8" x14ac:dyDescent="0.25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  <c r="G5052" s="47" t="str">
        <f t="shared" si="78"/>
        <v>1273</v>
      </c>
      <c r="H5052" s="53">
        <f>VLOOKUP(Cust_Ref,customerType,2,TRUE)</f>
        <v>44064</v>
      </c>
    </row>
    <row r="5053" spans="1:8" x14ac:dyDescent="0.25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  <c r="G5053" s="47" t="str">
        <f t="shared" si="78"/>
        <v>0</v>
      </c>
      <c r="H5053" s="53">
        <f>VLOOKUP(Cust_Ref,customerType,2,TRUE)</f>
        <v>44064</v>
      </c>
    </row>
    <row r="5054" spans="1:8" x14ac:dyDescent="0.25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  <c r="G5054" s="47" t="str">
        <f t="shared" si="78"/>
        <v>4030</v>
      </c>
      <c r="H5054" s="53">
        <f>VLOOKUP(Cust_Ref,customerType,2,TRUE)</f>
        <v>44089</v>
      </c>
    </row>
    <row r="5055" spans="1:8" x14ac:dyDescent="0.25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  <c r="G5055" s="47" t="str">
        <f t="shared" si="78"/>
        <v>2117</v>
      </c>
      <c r="H5055" s="53">
        <f>VLOOKUP(Cust_Ref,customerType,2,TRUE)</f>
        <v>44089</v>
      </c>
    </row>
    <row r="5056" spans="1:8" x14ac:dyDescent="0.25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  <c r="G5056" s="47" t="str">
        <f t="shared" si="78"/>
        <v>0</v>
      </c>
      <c r="H5056" s="53">
        <f>VLOOKUP(Cust_Ref,customerType,2,TRUE)</f>
        <v>44089</v>
      </c>
    </row>
    <row r="5057" spans="1:8" x14ac:dyDescent="0.25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  <c r="G5057" s="47" t="str">
        <f t="shared" si="78"/>
        <v>243.1</v>
      </c>
      <c r="H5057" s="53">
        <f>VLOOKUP(Cust_Ref,customerType,2,TRUE)</f>
        <v>44089</v>
      </c>
    </row>
    <row r="5058" spans="1:8" x14ac:dyDescent="0.25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  <c r="G5058" s="47" t="str">
        <f t="shared" si="78"/>
        <v>0</v>
      </c>
      <c r="H5058" s="53">
        <f>VLOOKUP(Cust_Ref,customerType,2,TRUE)</f>
        <v>44089</v>
      </c>
    </row>
    <row r="5059" spans="1:8" x14ac:dyDescent="0.25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  <c r="G5059" s="47" t="str">
        <f t="shared" ref="G5059:G5122" si="79">TRIM(VALUE(F5059))</f>
        <v>0</v>
      </c>
      <c r="H5059" s="53">
        <f>VLOOKUP(Cust_Ref,customerType,2,TRUE)</f>
        <v>44089</v>
      </c>
    </row>
    <row r="5060" spans="1:8" x14ac:dyDescent="0.25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  <c r="G5060" s="47" t="str">
        <f t="shared" si="79"/>
        <v>3174</v>
      </c>
      <c r="H5060" s="53">
        <f>VLOOKUP(Cust_Ref,customerType,2,TRUE)</f>
        <v>44060</v>
      </c>
    </row>
    <row r="5061" spans="1:8" x14ac:dyDescent="0.25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  <c r="G5061" s="47" t="str">
        <f t="shared" si="79"/>
        <v>1932</v>
      </c>
      <c r="H5061" s="53">
        <f>VLOOKUP(Cust_Ref,customerType,2,TRUE)</f>
        <v>44060</v>
      </c>
    </row>
    <row r="5062" spans="1:8" x14ac:dyDescent="0.25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  <c r="G5062" s="47" t="str">
        <f t="shared" si="79"/>
        <v>0</v>
      </c>
      <c r="H5062" s="53">
        <f>VLOOKUP(Cust_Ref,customerType,2,TRUE)</f>
        <v>44060</v>
      </c>
    </row>
    <row r="5063" spans="1:8" x14ac:dyDescent="0.25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  <c r="G5063" s="47" t="str">
        <f t="shared" si="79"/>
        <v>3174</v>
      </c>
      <c r="H5063" s="53">
        <f>VLOOKUP(Cust_Ref,customerType,2,TRUE)</f>
        <v>44060</v>
      </c>
    </row>
    <row r="5064" spans="1:8" x14ac:dyDescent="0.25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  <c r="G5064" s="47" t="str">
        <f t="shared" si="79"/>
        <v>1612</v>
      </c>
      <c r="H5064" s="53">
        <f>VLOOKUP(Cust_Ref,customerType,2,TRUE)</f>
        <v>44060</v>
      </c>
    </row>
    <row r="5065" spans="1:8" x14ac:dyDescent="0.25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  <c r="G5065" s="47" t="str">
        <f t="shared" si="79"/>
        <v>0</v>
      </c>
      <c r="H5065" s="53">
        <f>VLOOKUP(Cust_Ref,customerType,2,TRUE)</f>
        <v>44060</v>
      </c>
    </row>
    <row r="5066" spans="1:8" x14ac:dyDescent="0.25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  <c r="G5066" s="47" t="str">
        <f t="shared" si="79"/>
        <v>8812.95</v>
      </c>
      <c r="H5066" s="53">
        <f>VLOOKUP(Cust_Ref,customerType,2,TRUE)</f>
        <v>44064</v>
      </c>
    </row>
    <row r="5067" spans="1:8" x14ac:dyDescent="0.25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  <c r="G5067" s="47" t="str">
        <f t="shared" si="79"/>
        <v>2502</v>
      </c>
      <c r="H5067" s="53">
        <f>VLOOKUP(Cust_Ref,customerType,2,TRUE)</f>
        <v>44064</v>
      </c>
    </row>
    <row r="5068" spans="1:8" x14ac:dyDescent="0.25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  <c r="G5068" s="47" t="str">
        <f t="shared" si="79"/>
        <v>0</v>
      </c>
      <c r="H5068" s="53">
        <f>VLOOKUP(Cust_Ref,customerType,2,TRUE)</f>
        <v>44064</v>
      </c>
    </row>
    <row r="5069" spans="1:8" x14ac:dyDescent="0.25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  <c r="G5069" s="47" t="str">
        <f t="shared" si="79"/>
        <v>200</v>
      </c>
      <c r="H5069" s="53">
        <f>VLOOKUP(Cust_Ref,customerType,2,TRUE)</f>
        <v>44089</v>
      </c>
    </row>
    <row r="5070" spans="1:8" x14ac:dyDescent="0.25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  <c r="G5070" s="47" t="str">
        <f t="shared" si="79"/>
        <v>0</v>
      </c>
      <c r="H5070" s="53">
        <f>VLOOKUP(Cust_Ref,customerType,2,TRUE)</f>
        <v>44089</v>
      </c>
    </row>
    <row r="5071" spans="1:8" x14ac:dyDescent="0.25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  <c r="G5071" s="47" t="str">
        <f t="shared" si="79"/>
        <v>0</v>
      </c>
      <c r="H5071" s="53">
        <f>VLOOKUP(Cust_Ref,customerType,2,TRUE)</f>
        <v>44089</v>
      </c>
    </row>
    <row r="5072" spans="1:8" x14ac:dyDescent="0.25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  <c r="G5072" s="47" t="str">
        <f t="shared" si="79"/>
        <v>4750</v>
      </c>
      <c r="H5072" s="53">
        <f>VLOOKUP(Cust_Ref,customerType,2,TRUE)</f>
        <v>44064</v>
      </c>
    </row>
    <row r="5073" spans="1:8" x14ac:dyDescent="0.25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  <c r="G5073" s="47" t="str">
        <f t="shared" si="79"/>
        <v>2861</v>
      </c>
      <c r="H5073" s="53">
        <f>VLOOKUP(Cust_Ref,customerType,2,TRUE)</f>
        <v>44064</v>
      </c>
    </row>
    <row r="5074" spans="1:8" x14ac:dyDescent="0.25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  <c r="G5074" s="47" t="str">
        <f t="shared" si="79"/>
        <v>0</v>
      </c>
      <c r="H5074" s="53">
        <f>VLOOKUP(Cust_Ref,customerType,2,TRUE)</f>
        <v>44064</v>
      </c>
    </row>
    <row r="5075" spans="1:8" x14ac:dyDescent="0.25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  <c r="G5075" s="47" t="str">
        <f t="shared" si="79"/>
        <v>9404</v>
      </c>
      <c r="H5075" s="53">
        <f>VLOOKUP(Cust_Ref,customerType,2,TRUE)</f>
        <v>44060</v>
      </c>
    </row>
    <row r="5076" spans="1:8" x14ac:dyDescent="0.25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  <c r="G5076" s="47" t="str">
        <f t="shared" si="79"/>
        <v>2106</v>
      </c>
      <c r="H5076" s="53">
        <f>VLOOKUP(Cust_Ref,customerType,2,TRUE)</f>
        <v>44060</v>
      </c>
    </row>
    <row r="5077" spans="1:8" x14ac:dyDescent="0.25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  <c r="G5077" s="47" t="str">
        <f t="shared" si="79"/>
        <v>0</v>
      </c>
      <c r="H5077" s="53">
        <f>VLOOKUP(Cust_Ref,customerType,2,TRUE)</f>
        <v>44060</v>
      </c>
    </row>
    <row r="5078" spans="1:8" x14ac:dyDescent="0.25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  <c r="G5078" s="47" t="str">
        <f t="shared" si="79"/>
        <v>5228</v>
      </c>
      <c r="H5078" s="53">
        <f>VLOOKUP(Cust_Ref,customerType,2,TRUE)</f>
        <v>44089</v>
      </c>
    </row>
    <row r="5079" spans="1:8" x14ac:dyDescent="0.25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  <c r="G5079" s="47" t="str">
        <f t="shared" si="79"/>
        <v>2560</v>
      </c>
      <c r="H5079" s="53">
        <f>VLOOKUP(Cust_Ref,customerType,2,TRUE)</f>
        <v>44089</v>
      </c>
    </row>
    <row r="5080" spans="1:8" x14ac:dyDescent="0.25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  <c r="G5080" s="47" t="str">
        <f t="shared" si="79"/>
        <v>0</v>
      </c>
      <c r="H5080" s="53">
        <f>VLOOKUP(Cust_Ref,customerType,2,TRUE)</f>
        <v>44089</v>
      </c>
    </row>
    <row r="5081" spans="1:8" x14ac:dyDescent="0.25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  <c r="G5081" s="47" t="str">
        <f t="shared" si="79"/>
        <v>1287.2</v>
      </c>
      <c r="H5081" s="53">
        <f>VLOOKUP(Cust_Ref,customerType,2,TRUE)</f>
        <v>44064</v>
      </c>
    </row>
    <row r="5082" spans="1:8" x14ac:dyDescent="0.25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  <c r="G5082" s="47" t="str">
        <f t="shared" si="79"/>
        <v>1289</v>
      </c>
      <c r="H5082" s="53">
        <f>VLOOKUP(Cust_Ref,customerType,2,TRUE)</f>
        <v>44064</v>
      </c>
    </row>
    <row r="5083" spans="1:8" x14ac:dyDescent="0.25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  <c r="G5083" s="47" t="str">
        <f t="shared" si="79"/>
        <v>0</v>
      </c>
      <c r="H5083" s="53">
        <f>VLOOKUP(Cust_Ref,customerType,2,TRUE)</f>
        <v>44064</v>
      </c>
    </row>
    <row r="5084" spans="1:8" x14ac:dyDescent="0.25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  <c r="G5084" s="47" t="str">
        <f t="shared" si="79"/>
        <v>136.4</v>
      </c>
      <c r="H5084" s="53">
        <f>VLOOKUP(Cust_Ref,customerType,2,TRUE)</f>
        <v>44089</v>
      </c>
    </row>
    <row r="5085" spans="1:8" x14ac:dyDescent="0.25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  <c r="G5085" s="47" t="str">
        <f t="shared" si="79"/>
        <v>0</v>
      </c>
      <c r="H5085" s="53">
        <f>VLOOKUP(Cust_Ref,customerType,2,TRUE)</f>
        <v>44089</v>
      </c>
    </row>
    <row r="5086" spans="1:8" x14ac:dyDescent="0.25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  <c r="G5086" s="47" t="str">
        <f t="shared" si="79"/>
        <v>0</v>
      </c>
      <c r="H5086" s="53">
        <f>VLOOKUP(Cust_Ref,customerType,2,TRUE)</f>
        <v>44089</v>
      </c>
    </row>
    <row r="5087" spans="1:8" x14ac:dyDescent="0.25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  <c r="G5087" s="47" t="str">
        <f t="shared" si="79"/>
        <v>1378.06</v>
      </c>
      <c r="H5087" s="53">
        <f>VLOOKUP(Cust_Ref,customerType,2,TRUE)</f>
        <v>44089</v>
      </c>
    </row>
    <row r="5088" spans="1:8" x14ac:dyDescent="0.25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  <c r="G5088" s="47" t="str">
        <f t="shared" si="79"/>
        <v>1318</v>
      </c>
      <c r="H5088" s="53">
        <f>VLOOKUP(Cust_Ref,customerType,2,TRUE)</f>
        <v>44089</v>
      </c>
    </row>
    <row r="5089" spans="1:8" x14ac:dyDescent="0.25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  <c r="G5089" s="47" t="str">
        <f t="shared" si="79"/>
        <v>0</v>
      </c>
      <c r="H5089" s="53">
        <f>VLOOKUP(Cust_Ref,customerType,2,TRUE)</f>
        <v>44089</v>
      </c>
    </row>
    <row r="5090" spans="1:8" x14ac:dyDescent="0.25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  <c r="G5090" s="47" t="str">
        <f t="shared" si="79"/>
        <v>200</v>
      </c>
      <c r="H5090" s="53">
        <f>VLOOKUP(Cust_Ref,customerType,2,TRUE)</f>
        <v>44089</v>
      </c>
    </row>
    <row r="5091" spans="1:8" x14ac:dyDescent="0.25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  <c r="G5091" s="47" t="str">
        <f t="shared" si="79"/>
        <v>0</v>
      </c>
      <c r="H5091" s="53">
        <f>VLOOKUP(Cust_Ref,customerType,2,TRUE)</f>
        <v>44089</v>
      </c>
    </row>
    <row r="5092" spans="1:8" x14ac:dyDescent="0.25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  <c r="G5092" s="47" t="str">
        <f t="shared" si="79"/>
        <v>0</v>
      </c>
      <c r="H5092" s="53">
        <f>VLOOKUP(Cust_Ref,customerType,2,TRUE)</f>
        <v>44089</v>
      </c>
    </row>
    <row r="5093" spans="1:8" x14ac:dyDescent="0.25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  <c r="G5093" s="47" t="str">
        <f t="shared" si="79"/>
        <v>12749.19</v>
      </c>
      <c r="H5093" s="53">
        <f>VLOOKUP(Cust_Ref,customerType,2,TRUE)</f>
        <v>44089</v>
      </c>
    </row>
    <row r="5094" spans="1:8" x14ac:dyDescent="0.25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  <c r="G5094" s="47" t="str">
        <f t="shared" si="79"/>
        <v>2678</v>
      </c>
      <c r="H5094" s="53">
        <f>VLOOKUP(Cust_Ref,customerType,2,TRUE)</f>
        <v>44089</v>
      </c>
    </row>
    <row r="5095" spans="1:8" x14ac:dyDescent="0.25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  <c r="G5095" s="47" t="str">
        <f t="shared" si="79"/>
        <v>0</v>
      </c>
      <c r="H5095" s="53">
        <f>VLOOKUP(Cust_Ref,customerType,2,TRUE)</f>
        <v>44089</v>
      </c>
    </row>
    <row r="5096" spans="1:8" x14ac:dyDescent="0.25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  <c r="G5096" s="47" t="str">
        <f t="shared" si="79"/>
        <v>3737.7</v>
      </c>
      <c r="H5096" s="53">
        <f>VLOOKUP(Cust_Ref,customerType,2,TRUE)</f>
        <v>44061</v>
      </c>
    </row>
    <row r="5097" spans="1:8" x14ac:dyDescent="0.25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  <c r="G5097" s="47" t="str">
        <f t="shared" si="79"/>
        <v>493</v>
      </c>
      <c r="H5097" s="53">
        <f>VLOOKUP(Cust_Ref,customerType,2,TRUE)</f>
        <v>44061</v>
      </c>
    </row>
    <row r="5098" spans="1:8" x14ac:dyDescent="0.25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  <c r="G5098" s="47" t="str">
        <f t="shared" si="79"/>
        <v>0</v>
      </c>
      <c r="H5098" s="53">
        <f>VLOOKUP(Cust_Ref,customerType,2,TRUE)</f>
        <v>44061</v>
      </c>
    </row>
    <row r="5099" spans="1:8" x14ac:dyDescent="0.25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  <c r="G5099" s="47" t="str">
        <f t="shared" si="79"/>
        <v>235.39</v>
      </c>
      <c r="H5099" s="53">
        <f>VLOOKUP(Cust_Ref,customerType,2,TRUE)</f>
        <v>44089</v>
      </c>
    </row>
    <row r="5100" spans="1:8" x14ac:dyDescent="0.25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  <c r="G5100" s="47" t="str">
        <f t="shared" si="79"/>
        <v>0</v>
      </c>
      <c r="H5100" s="53">
        <f>VLOOKUP(Cust_Ref,customerType,2,TRUE)</f>
        <v>44089</v>
      </c>
    </row>
    <row r="5101" spans="1:8" x14ac:dyDescent="0.25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  <c r="G5101" s="47" t="str">
        <f t="shared" si="79"/>
        <v>0</v>
      </c>
      <c r="H5101" s="53">
        <f>VLOOKUP(Cust_Ref,customerType,2,TRUE)</f>
        <v>44089</v>
      </c>
    </row>
    <row r="5102" spans="1:8" x14ac:dyDescent="0.25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  <c r="G5102" s="47" t="str">
        <f t="shared" si="79"/>
        <v>14026.18</v>
      </c>
      <c r="H5102" s="53">
        <f>VLOOKUP(Cust_Ref,customerType,2,TRUE)</f>
        <v>44064</v>
      </c>
    </row>
    <row r="5103" spans="1:8" x14ac:dyDescent="0.25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  <c r="G5103" s="47" t="str">
        <f t="shared" si="79"/>
        <v>0</v>
      </c>
      <c r="H5103" s="53">
        <f>VLOOKUP(Cust_Ref,customerType,2,TRUE)</f>
        <v>44064</v>
      </c>
    </row>
    <row r="5104" spans="1:8" x14ac:dyDescent="0.25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  <c r="G5104" s="47" t="str">
        <f t="shared" si="79"/>
        <v>0</v>
      </c>
      <c r="H5104" s="53">
        <f>VLOOKUP(Cust_Ref,customerType,2,TRUE)</f>
        <v>44064</v>
      </c>
    </row>
    <row r="5105" spans="1:8" x14ac:dyDescent="0.25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  <c r="G5105" s="47" t="str">
        <f t="shared" si="79"/>
        <v>4210.15</v>
      </c>
      <c r="H5105" s="53">
        <f>VLOOKUP(Cust_Ref,customerType,2,TRUE)</f>
        <v>44064</v>
      </c>
    </row>
    <row r="5106" spans="1:8" x14ac:dyDescent="0.25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  <c r="G5106" s="47" t="str">
        <f t="shared" si="79"/>
        <v>673</v>
      </c>
      <c r="H5106" s="53">
        <f>VLOOKUP(Cust_Ref,customerType,2,TRUE)</f>
        <v>44064</v>
      </c>
    </row>
    <row r="5107" spans="1:8" x14ac:dyDescent="0.25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  <c r="G5107" s="47" t="str">
        <f t="shared" si="79"/>
        <v>0</v>
      </c>
      <c r="H5107" s="53">
        <f>VLOOKUP(Cust_Ref,customerType,2,TRUE)</f>
        <v>44064</v>
      </c>
    </row>
    <row r="5108" spans="1:8" x14ac:dyDescent="0.25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  <c r="G5108" s="47" t="str">
        <f t="shared" si="79"/>
        <v>4787.16</v>
      </c>
      <c r="H5108" s="53">
        <f>VLOOKUP(Cust_Ref,customerType,2,TRUE)</f>
        <v>44103</v>
      </c>
    </row>
    <row r="5109" spans="1:8" x14ac:dyDescent="0.25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  <c r="G5109" s="47" t="str">
        <f t="shared" si="79"/>
        <v>1084</v>
      </c>
      <c r="H5109" s="53">
        <f>VLOOKUP(Cust_Ref,customerType,2,TRUE)</f>
        <v>44103</v>
      </c>
    </row>
    <row r="5110" spans="1:8" x14ac:dyDescent="0.25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  <c r="G5110" s="47" t="str">
        <f t="shared" si="79"/>
        <v>0</v>
      </c>
      <c r="H5110" s="53">
        <f>VLOOKUP(Cust_Ref,customerType,2,TRUE)</f>
        <v>44103</v>
      </c>
    </row>
    <row r="5111" spans="1:8" x14ac:dyDescent="0.25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  <c r="G5111" s="47" t="str">
        <f t="shared" si="79"/>
        <v>4706.45</v>
      </c>
      <c r="H5111" s="53">
        <f>VLOOKUP(Cust_Ref,customerType,2,TRUE)</f>
        <v>44060</v>
      </c>
    </row>
    <row r="5112" spans="1:8" x14ac:dyDescent="0.25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  <c r="G5112" s="47" t="str">
        <f t="shared" si="79"/>
        <v>312</v>
      </c>
      <c r="H5112" s="53">
        <f>VLOOKUP(Cust_Ref,customerType,2,TRUE)</f>
        <v>44060</v>
      </c>
    </row>
    <row r="5113" spans="1:8" x14ac:dyDescent="0.25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  <c r="G5113" s="47" t="str">
        <f t="shared" si="79"/>
        <v>0</v>
      </c>
      <c r="H5113" s="53">
        <f>VLOOKUP(Cust_Ref,customerType,2,TRUE)</f>
        <v>44060</v>
      </c>
    </row>
    <row r="5114" spans="1:8" x14ac:dyDescent="0.25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  <c r="G5114" s="47" t="str">
        <f t="shared" si="79"/>
        <v>682.9</v>
      </c>
      <c r="H5114" s="53">
        <f>VLOOKUP(Cust_Ref,customerType,2,TRUE)</f>
        <v>44089</v>
      </c>
    </row>
    <row r="5115" spans="1:8" x14ac:dyDescent="0.25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  <c r="G5115" s="47" t="str">
        <f t="shared" si="79"/>
        <v>0</v>
      </c>
      <c r="H5115" s="53">
        <f>VLOOKUP(Cust_Ref,customerType,2,TRUE)</f>
        <v>44089</v>
      </c>
    </row>
    <row r="5116" spans="1:8" x14ac:dyDescent="0.25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  <c r="G5116" s="47" t="str">
        <f t="shared" si="79"/>
        <v>0</v>
      </c>
      <c r="H5116" s="53">
        <f>VLOOKUP(Cust_Ref,customerType,2,TRUE)</f>
        <v>44089</v>
      </c>
    </row>
    <row r="5117" spans="1:8" x14ac:dyDescent="0.25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  <c r="G5117" s="47" t="str">
        <f t="shared" si="79"/>
        <v>4046.6</v>
      </c>
      <c r="H5117" s="53">
        <f>VLOOKUP(Cust_Ref,customerType,2,TRUE)</f>
        <v>44089</v>
      </c>
    </row>
    <row r="5118" spans="1:8" x14ac:dyDescent="0.25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  <c r="G5118" s="47" t="str">
        <f t="shared" si="79"/>
        <v>1680</v>
      </c>
      <c r="H5118" s="53">
        <f>VLOOKUP(Cust_Ref,customerType,2,TRUE)</f>
        <v>44089</v>
      </c>
    </row>
    <row r="5119" spans="1:8" x14ac:dyDescent="0.25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  <c r="G5119" s="47" t="str">
        <f t="shared" si="79"/>
        <v>0</v>
      </c>
      <c r="H5119" s="53">
        <f>VLOOKUP(Cust_Ref,customerType,2,TRUE)</f>
        <v>44089</v>
      </c>
    </row>
    <row r="5120" spans="1:8" x14ac:dyDescent="0.25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  <c r="G5120" s="47" t="str">
        <f t="shared" si="79"/>
        <v>12981.8</v>
      </c>
      <c r="H5120" s="53">
        <f>VLOOKUP(Cust_Ref,customerType,2,TRUE)</f>
        <v>44061</v>
      </c>
    </row>
    <row r="5121" spans="1:8" x14ac:dyDescent="0.25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  <c r="G5121" s="47" t="str">
        <f t="shared" si="79"/>
        <v>0</v>
      </c>
      <c r="H5121" s="53">
        <f>VLOOKUP(Cust_Ref,customerType,2,TRUE)</f>
        <v>44061</v>
      </c>
    </row>
    <row r="5122" spans="1:8" x14ac:dyDescent="0.25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  <c r="G5122" s="47" t="str">
        <f t="shared" si="79"/>
        <v>0</v>
      </c>
      <c r="H5122" s="53">
        <f>VLOOKUP(Cust_Ref,customerType,2,TRUE)</f>
        <v>44061</v>
      </c>
    </row>
    <row r="5123" spans="1:8" x14ac:dyDescent="0.25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  <c r="G5123" s="47" t="str">
        <f t="shared" ref="G5123:G5186" si="80">TRIM(VALUE(F5123))</f>
        <v>400</v>
      </c>
      <c r="H5123" s="53">
        <f>VLOOKUP(Cust_Ref,customerType,2,TRUE)</f>
        <v>44064</v>
      </c>
    </row>
    <row r="5124" spans="1:8" x14ac:dyDescent="0.25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  <c r="G5124" s="47" t="str">
        <f t="shared" si="80"/>
        <v>0</v>
      </c>
      <c r="H5124" s="53">
        <f>VLOOKUP(Cust_Ref,customerType,2,TRUE)</f>
        <v>44064</v>
      </c>
    </row>
    <row r="5125" spans="1:8" x14ac:dyDescent="0.25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  <c r="G5125" s="47" t="str">
        <f t="shared" si="80"/>
        <v>0</v>
      </c>
      <c r="H5125" s="53">
        <f>VLOOKUP(Cust_Ref,customerType,2,TRUE)</f>
        <v>44064</v>
      </c>
    </row>
    <row r="5126" spans="1:8" x14ac:dyDescent="0.25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  <c r="G5126" s="47" t="str">
        <f t="shared" si="80"/>
        <v>204</v>
      </c>
      <c r="H5126" s="53">
        <f>VLOOKUP(Cust_Ref,customerType,2,TRUE)</f>
        <v>44089</v>
      </c>
    </row>
    <row r="5127" spans="1:8" x14ac:dyDescent="0.25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  <c r="G5127" s="47" t="str">
        <f t="shared" si="80"/>
        <v>0</v>
      </c>
      <c r="H5127" s="53">
        <f>VLOOKUP(Cust_Ref,customerType,2,TRUE)</f>
        <v>44089</v>
      </c>
    </row>
    <row r="5128" spans="1:8" x14ac:dyDescent="0.25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  <c r="G5128" s="47" t="str">
        <f t="shared" si="80"/>
        <v>0</v>
      </c>
      <c r="H5128" s="53">
        <f>VLOOKUP(Cust_Ref,customerType,2,TRUE)</f>
        <v>44089</v>
      </c>
    </row>
    <row r="5129" spans="1:8" x14ac:dyDescent="0.25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  <c r="G5129" s="47" t="str">
        <f t="shared" si="80"/>
        <v>10315</v>
      </c>
      <c r="H5129" s="53">
        <f>VLOOKUP(Cust_Ref,customerType,2,TRUE)</f>
        <v>44064</v>
      </c>
    </row>
    <row r="5130" spans="1:8" x14ac:dyDescent="0.25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  <c r="G5130" s="47" t="str">
        <f t="shared" si="80"/>
        <v>2565</v>
      </c>
      <c r="H5130" s="53">
        <f>VLOOKUP(Cust_Ref,customerType,2,TRUE)</f>
        <v>44064</v>
      </c>
    </row>
    <row r="5131" spans="1:8" x14ac:dyDescent="0.25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  <c r="G5131" s="47" t="str">
        <f t="shared" si="80"/>
        <v>0</v>
      </c>
      <c r="H5131" s="53">
        <f>VLOOKUP(Cust_Ref,customerType,2,TRUE)</f>
        <v>44064</v>
      </c>
    </row>
    <row r="5132" spans="1:8" x14ac:dyDescent="0.25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  <c r="G5132" s="47" t="str">
        <f t="shared" si="80"/>
        <v>6356.5</v>
      </c>
      <c r="H5132" s="53">
        <f>VLOOKUP(Cust_Ref,customerType,2,TRUE)</f>
        <v>44089</v>
      </c>
    </row>
    <row r="5133" spans="1:8" x14ac:dyDescent="0.25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  <c r="G5133" s="47" t="str">
        <f t="shared" si="80"/>
        <v>654</v>
      </c>
      <c r="H5133" s="53">
        <f>VLOOKUP(Cust_Ref,customerType,2,TRUE)</f>
        <v>44089</v>
      </c>
    </row>
    <row r="5134" spans="1:8" x14ac:dyDescent="0.25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  <c r="G5134" s="47" t="str">
        <f t="shared" si="80"/>
        <v>0</v>
      </c>
      <c r="H5134" s="53">
        <f>VLOOKUP(Cust_Ref,customerType,2,TRUE)</f>
        <v>44089</v>
      </c>
    </row>
    <row r="5135" spans="1:8" x14ac:dyDescent="0.25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  <c r="G5135" s="47" t="str">
        <f t="shared" si="80"/>
        <v>3174</v>
      </c>
      <c r="H5135" s="53">
        <f>VLOOKUP(Cust_Ref,customerType,2,TRUE)</f>
        <v>44103</v>
      </c>
    </row>
    <row r="5136" spans="1:8" x14ac:dyDescent="0.25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  <c r="G5136" s="47" t="str">
        <f t="shared" si="80"/>
        <v>614</v>
      </c>
      <c r="H5136" s="53">
        <f>VLOOKUP(Cust_Ref,customerType,2,TRUE)</f>
        <v>44103</v>
      </c>
    </row>
    <row r="5137" spans="1:8" x14ac:dyDescent="0.25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  <c r="G5137" s="47" t="str">
        <f t="shared" si="80"/>
        <v>0</v>
      </c>
      <c r="H5137" s="53">
        <f>VLOOKUP(Cust_Ref,customerType,2,TRUE)</f>
        <v>44103</v>
      </c>
    </row>
    <row r="5138" spans="1:8" x14ac:dyDescent="0.25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  <c r="G5138" s="47" t="str">
        <f t="shared" si="80"/>
        <v>6990.74</v>
      </c>
      <c r="H5138" s="53">
        <f>VLOOKUP(Cust_Ref,customerType,2,TRUE)</f>
        <v>44061</v>
      </c>
    </row>
    <row r="5139" spans="1:8" x14ac:dyDescent="0.25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  <c r="G5139" s="47" t="str">
        <f t="shared" si="80"/>
        <v>2373</v>
      </c>
      <c r="H5139" s="53">
        <f>VLOOKUP(Cust_Ref,customerType,2,TRUE)</f>
        <v>44061</v>
      </c>
    </row>
    <row r="5140" spans="1:8" x14ac:dyDescent="0.25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  <c r="G5140" s="47" t="str">
        <f t="shared" si="80"/>
        <v>0</v>
      </c>
      <c r="H5140" s="53">
        <f>VLOOKUP(Cust_Ref,customerType,2,TRUE)</f>
        <v>44061</v>
      </c>
    </row>
    <row r="5141" spans="1:8" x14ac:dyDescent="0.25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  <c r="G5141" s="47" t="str">
        <f t="shared" si="80"/>
        <v>9741</v>
      </c>
      <c r="H5141" s="53">
        <f>VLOOKUP(Cust_Ref,customerType,2,TRUE)</f>
        <v>44089</v>
      </c>
    </row>
    <row r="5142" spans="1:8" x14ac:dyDescent="0.25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  <c r="G5142" s="47" t="str">
        <f t="shared" si="80"/>
        <v>482</v>
      </c>
      <c r="H5142" s="53">
        <f>VLOOKUP(Cust_Ref,customerType,2,TRUE)</f>
        <v>44089</v>
      </c>
    </row>
    <row r="5143" spans="1:8" x14ac:dyDescent="0.25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  <c r="G5143" s="47" t="str">
        <f t="shared" si="80"/>
        <v>0</v>
      </c>
      <c r="H5143" s="53">
        <f>VLOOKUP(Cust_Ref,customerType,2,TRUE)</f>
        <v>44089</v>
      </c>
    </row>
    <row r="5144" spans="1:8" x14ac:dyDescent="0.25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  <c r="G5144" s="47" t="str">
        <f t="shared" si="80"/>
        <v>9542.2</v>
      </c>
      <c r="H5144" s="53">
        <f>VLOOKUP(Cust_Ref,customerType,2,TRUE)</f>
        <v>44061</v>
      </c>
    </row>
    <row r="5145" spans="1:8" x14ac:dyDescent="0.25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  <c r="G5145" s="47" t="str">
        <f t="shared" si="80"/>
        <v>1851</v>
      </c>
      <c r="H5145" s="53">
        <f>VLOOKUP(Cust_Ref,customerType,2,TRUE)</f>
        <v>44061</v>
      </c>
    </row>
    <row r="5146" spans="1:8" x14ac:dyDescent="0.25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  <c r="G5146" s="47" t="str">
        <f t="shared" si="80"/>
        <v>0</v>
      </c>
      <c r="H5146" s="53">
        <f>VLOOKUP(Cust_Ref,customerType,2,TRUE)</f>
        <v>44061</v>
      </c>
    </row>
    <row r="5147" spans="1:8" x14ac:dyDescent="0.25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  <c r="G5147" s="47" t="str">
        <f t="shared" si="80"/>
        <v>5087</v>
      </c>
      <c r="H5147" s="53">
        <f>VLOOKUP(Cust_Ref,customerType,2,TRUE)</f>
        <v>44060</v>
      </c>
    </row>
    <row r="5148" spans="1:8" x14ac:dyDescent="0.25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  <c r="G5148" s="47" t="str">
        <f t="shared" si="80"/>
        <v>2591</v>
      </c>
      <c r="H5148" s="53">
        <f>VLOOKUP(Cust_Ref,customerType,2,TRUE)</f>
        <v>44060</v>
      </c>
    </row>
    <row r="5149" spans="1:8" x14ac:dyDescent="0.25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  <c r="G5149" s="47" t="str">
        <f t="shared" si="80"/>
        <v>0</v>
      </c>
      <c r="H5149" s="53">
        <f>VLOOKUP(Cust_Ref,customerType,2,TRUE)</f>
        <v>44060</v>
      </c>
    </row>
    <row r="5150" spans="1:8" x14ac:dyDescent="0.25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  <c r="G5150" s="47" t="str">
        <f t="shared" si="80"/>
        <v>4279.5</v>
      </c>
      <c r="H5150" s="53">
        <f>VLOOKUP(Cust_Ref,customerType,2,TRUE)</f>
        <v>44103</v>
      </c>
    </row>
    <row r="5151" spans="1:8" x14ac:dyDescent="0.25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  <c r="G5151" s="47" t="str">
        <f t="shared" si="80"/>
        <v>2796</v>
      </c>
      <c r="H5151" s="53">
        <f>VLOOKUP(Cust_Ref,customerType,2,TRUE)</f>
        <v>44103</v>
      </c>
    </row>
    <row r="5152" spans="1:8" x14ac:dyDescent="0.25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  <c r="G5152" s="47" t="str">
        <f t="shared" si="80"/>
        <v>0</v>
      </c>
      <c r="H5152" s="53">
        <f>VLOOKUP(Cust_Ref,customerType,2,TRUE)</f>
        <v>44103</v>
      </c>
    </row>
    <row r="5153" spans="1:8" x14ac:dyDescent="0.25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  <c r="G5153" s="47" t="str">
        <f t="shared" si="80"/>
        <v>15253.1</v>
      </c>
      <c r="H5153" s="53">
        <f>VLOOKUP(Cust_Ref,customerType,2,TRUE)</f>
        <v>44089</v>
      </c>
    </row>
    <row r="5154" spans="1:8" x14ac:dyDescent="0.25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  <c r="G5154" s="47" t="str">
        <f t="shared" si="80"/>
        <v>1451</v>
      </c>
      <c r="H5154" s="53">
        <f>VLOOKUP(Cust_Ref,customerType,2,TRUE)</f>
        <v>44089</v>
      </c>
    </row>
    <row r="5155" spans="1:8" x14ac:dyDescent="0.25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  <c r="G5155" s="47" t="str">
        <f t="shared" si="80"/>
        <v>0</v>
      </c>
      <c r="H5155" s="53">
        <f>VLOOKUP(Cust_Ref,customerType,2,TRUE)</f>
        <v>44089</v>
      </c>
    </row>
    <row r="5156" spans="1:8" x14ac:dyDescent="0.25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  <c r="G5156" s="47" t="str">
        <f t="shared" si="80"/>
        <v>648.4</v>
      </c>
      <c r="H5156" s="53">
        <f>VLOOKUP(Cust_Ref,customerType,2,TRUE)</f>
        <v>44064</v>
      </c>
    </row>
    <row r="5157" spans="1:8" x14ac:dyDescent="0.25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  <c r="G5157" s="47" t="str">
        <f t="shared" si="80"/>
        <v>0</v>
      </c>
      <c r="H5157" s="53">
        <f>VLOOKUP(Cust_Ref,customerType,2,TRUE)</f>
        <v>44064</v>
      </c>
    </row>
    <row r="5158" spans="1:8" x14ac:dyDescent="0.25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  <c r="G5158" s="47" t="str">
        <f t="shared" si="80"/>
        <v>0</v>
      </c>
      <c r="H5158" s="53">
        <f>VLOOKUP(Cust_Ref,customerType,2,TRUE)</f>
        <v>44064</v>
      </c>
    </row>
    <row r="5159" spans="1:8" x14ac:dyDescent="0.25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  <c r="G5159" s="47" t="str">
        <f t="shared" si="80"/>
        <v>767.68</v>
      </c>
      <c r="H5159" s="53">
        <f>VLOOKUP(Cust_Ref,customerType,2,TRUE)</f>
        <v>44089</v>
      </c>
    </row>
    <row r="5160" spans="1:8" x14ac:dyDescent="0.25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  <c r="G5160" s="47" t="str">
        <f t="shared" si="80"/>
        <v>754</v>
      </c>
      <c r="H5160" s="53">
        <f>VLOOKUP(Cust_Ref,customerType,2,TRUE)</f>
        <v>44089</v>
      </c>
    </row>
    <row r="5161" spans="1:8" x14ac:dyDescent="0.25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  <c r="G5161" s="47" t="str">
        <f t="shared" si="80"/>
        <v>0</v>
      </c>
      <c r="H5161" s="53">
        <f>VLOOKUP(Cust_Ref,customerType,2,TRUE)</f>
        <v>44089</v>
      </c>
    </row>
    <row r="5162" spans="1:8" x14ac:dyDescent="0.25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  <c r="G5162" s="47" t="str">
        <f t="shared" si="80"/>
        <v>19697.75</v>
      </c>
      <c r="H5162" s="53">
        <f>VLOOKUP(Cust_Ref,customerType,2,TRUE)</f>
        <v>44061</v>
      </c>
    </row>
    <row r="5163" spans="1:8" x14ac:dyDescent="0.25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  <c r="G5163" s="47" t="str">
        <f t="shared" si="80"/>
        <v>1519</v>
      </c>
      <c r="H5163" s="53">
        <f>VLOOKUP(Cust_Ref,customerType,2,TRUE)</f>
        <v>44061</v>
      </c>
    </row>
    <row r="5164" spans="1:8" x14ac:dyDescent="0.25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  <c r="G5164" s="47" t="str">
        <f t="shared" si="80"/>
        <v>0</v>
      </c>
      <c r="H5164" s="53">
        <f>VLOOKUP(Cust_Ref,customerType,2,TRUE)</f>
        <v>44061</v>
      </c>
    </row>
    <row r="5165" spans="1:8" x14ac:dyDescent="0.25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  <c r="G5165" s="47" t="str">
        <f t="shared" si="80"/>
        <v>13892.88</v>
      </c>
      <c r="H5165" s="53">
        <f>VLOOKUP(Cust_Ref,customerType,2,TRUE)</f>
        <v>44103</v>
      </c>
    </row>
    <row r="5166" spans="1:8" x14ac:dyDescent="0.25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  <c r="G5166" s="47" t="str">
        <f t="shared" si="80"/>
        <v>0</v>
      </c>
      <c r="H5166" s="53">
        <f>VLOOKUP(Cust_Ref,customerType,2,TRUE)</f>
        <v>44103</v>
      </c>
    </row>
    <row r="5167" spans="1:8" x14ac:dyDescent="0.25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  <c r="G5167" s="47" t="str">
        <f t="shared" si="80"/>
        <v>0</v>
      </c>
      <c r="H5167" s="53">
        <f>VLOOKUP(Cust_Ref,customerType,2,TRUE)</f>
        <v>44103</v>
      </c>
    </row>
    <row r="5168" spans="1:8" x14ac:dyDescent="0.25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  <c r="G5168" s="47" t="str">
        <f t="shared" si="80"/>
        <v>3502.8</v>
      </c>
      <c r="H5168" s="53">
        <f>VLOOKUP(Cust_Ref,customerType,2,TRUE)</f>
        <v>44089</v>
      </c>
    </row>
    <row r="5169" spans="1:8" x14ac:dyDescent="0.25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  <c r="G5169" s="47" t="str">
        <f t="shared" si="80"/>
        <v>1134</v>
      </c>
      <c r="H5169" s="53">
        <f>VLOOKUP(Cust_Ref,customerType,2,TRUE)</f>
        <v>44089</v>
      </c>
    </row>
    <row r="5170" spans="1:8" x14ac:dyDescent="0.25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  <c r="G5170" s="47" t="str">
        <f t="shared" si="80"/>
        <v>0</v>
      </c>
      <c r="H5170" s="53">
        <f>VLOOKUP(Cust_Ref,customerType,2,TRUE)</f>
        <v>44089</v>
      </c>
    </row>
    <row r="5171" spans="1:8" x14ac:dyDescent="0.25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  <c r="G5171" s="47" t="str">
        <f t="shared" si="80"/>
        <v>4930.01</v>
      </c>
      <c r="H5171" s="53">
        <f>VLOOKUP(Cust_Ref,customerType,2,TRUE)</f>
        <v>44062</v>
      </c>
    </row>
    <row r="5172" spans="1:8" x14ac:dyDescent="0.25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  <c r="G5172" s="47" t="str">
        <f t="shared" si="80"/>
        <v>583</v>
      </c>
      <c r="H5172" s="53">
        <f>VLOOKUP(Cust_Ref,customerType,2,TRUE)</f>
        <v>44062</v>
      </c>
    </row>
    <row r="5173" spans="1:8" x14ac:dyDescent="0.25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  <c r="G5173" s="47" t="str">
        <f t="shared" si="80"/>
        <v>0</v>
      </c>
      <c r="H5173" s="53">
        <f>VLOOKUP(Cust_Ref,customerType,2,TRUE)</f>
        <v>44062</v>
      </c>
    </row>
    <row r="5174" spans="1:8" x14ac:dyDescent="0.25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  <c r="G5174" s="47" t="str">
        <f t="shared" si="80"/>
        <v>304.98</v>
      </c>
      <c r="H5174" s="53">
        <f>VLOOKUP(Cust_Ref,customerType,2,TRUE)</f>
        <v>44089</v>
      </c>
    </row>
    <row r="5175" spans="1:8" x14ac:dyDescent="0.25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  <c r="G5175" s="47" t="str">
        <f t="shared" si="80"/>
        <v>0</v>
      </c>
      <c r="H5175" s="53">
        <f>VLOOKUP(Cust_Ref,customerType,2,TRUE)</f>
        <v>44089</v>
      </c>
    </row>
    <row r="5176" spans="1:8" x14ac:dyDescent="0.25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  <c r="G5176" s="47" t="str">
        <f t="shared" si="80"/>
        <v>0</v>
      </c>
      <c r="H5176" s="53">
        <f>VLOOKUP(Cust_Ref,customerType,2,TRUE)</f>
        <v>44089</v>
      </c>
    </row>
    <row r="5177" spans="1:8" x14ac:dyDescent="0.25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  <c r="G5177" s="47" t="str">
        <f t="shared" si="80"/>
        <v>451.95</v>
      </c>
      <c r="H5177" s="53">
        <f>VLOOKUP(Cust_Ref,customerType,2,TRUE)</f>
        <v>44103</v>
      </c>
    </row>
    <row r="5178" spans="1:8" x14ac:dyDescent="0.25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  <c r="G5178" s="47" t="str">
        <f t="shared" si="80"/>
        <v>0</v>
      </c>
      <c r="H5178" s="53">
        <f>VLOOKUP(Cust_Ref,customerType,2,TRUE)</f>
        <v>44103</v>
      </c>
    </row>
    <row r="5179" spans="1:8" x14ac:dyDescent="0.25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  <c r="G5179" s="47" t="str">
        <f t="shared" si="80"/>
        <v>0</v>
      </c>
      <c r="H5179" s="53">
        <f>VLOOKUP(Cust_Ref,customerType,2,TRUE)</f>
        <v>44103</v>
      </c>
    </row>
    <row r="5180" spans="1:8" x14ac:dyDescent="0.25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  <c r="G5180" s="47" t="str">
        <f t="shared" si="80"/>
        <v>819.62</v>
      </c>
      <c r="H5180" s="53">
        <f>VLOOKUP(Cust_Ref,customerType,2,TRUE)</f>
        <v>44077</v>
      </c>
    </row>
    <row r="5181" spans="1:8" x14ac:dyDescent="0.25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  <c r="G5181" s="47" t="str">
        <f t="shared" si="80"/>
        <v>0</v>
      </c>
      <c r="H5181" s="53">
        <f>VLOOKUP(Cust_Ref,customerType,2,TRUE)</f>
        <v>44077</v>
      </c>
    </row>
    <row r="5182" spans="1:8" x14ac:dyDescent="0.25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  <c r="G5182" s="47" t="str">
        <f t="shared" si="80"/>
        <v>0</v>
      </c>
      <c r="H5182" s="53">
        <f>VLOOKUP(Cust_Ref,customerType,2,TRUE)</f>
        <v>44077</v>
      </c>
    </row>
    <row r="5183" spans="1:8" x14ac:dyDescent="0.25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  <c r="G5183" s="47" t="str">
        <f t="shared" si="80"/>
        <v>2671.15</v>
      </c>
      <c r="H5183" s="53">
        <f>VLOOKUP(Cust_Ref,customerType,2,TRUE)</f>
        <v>44048</v>
      </c>
    </row>
    <row r="5184" spans="1:8" x14ac:dyDescent="0.25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  <c r="G5184" s="47" t="str">
        <f t="shared" si="80"/>
        <v>2441</v>
      </c>
      <c r="H5184" s="53">
        <f>VLOOKUP(Cust_Ref,customerType,2,TRUE)</f>
        <v>44048</v>
      </c>
    </row>
    <row r="5185" spans="1:8" x14ac:dyDescent="0.25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  <c r="G5185" s="47" t="str">
        <f t="shared" si="80"/>
        <v>0</v>
      </c>
      <c r="H5185" s="53">
        <f>VLOOKUP(Cust_Ref,customerType,2,TRUE)</f>
        <v>44048</v>
      </c>
    </row>
    <row r="5186" spans="1:8" x14ac:dyDescent="0.25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  <c r="G5186" s="47" t="str">
        <f t="shared" si="80"/>
        <v>924</v>
      </c>
      <c r="H5186" s="53">
        <f>VLOOKUP(Cust_Ref,customerType,2,TRUE)</f>
        <v>44089</v>
      </c>
    </row>
    <row r="5187" spans="1:8" x14ac:dyDescent="0.25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  <c r="G5187" s="47" t="str">
        <f t="shared" ref="G5187:G5250" si="81">TRIM(VALUE(F5187))</f>
        <v>0</v>
      </c>
      <c r="H5187" s="53">
        <f>VLOOKUP(Cust_Ref,customerType,2,TRUE)</f>
        <v>44089</v>
      </c>
    </row>
    <row r="5188" spans="1:8" x14ac:dyDescent="0.25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  <c r="G5188" s="47" t="str">
        <f t="shared" si="81"/>
        <v>0</v>
      </c>
      <c r="H5188" s="53">
        <f>VLOOKUP(Cust_Ref,customerType,2,TRUE)</f>
        <v>44089</v>
      </c>
    </row>
    <row r="5189" spans="1:8" x14ac:dyDescent="0.25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  <c r="G5189" s="47" t="str">
        <f t="shared" si="81"/>
        <v>2546.23</v>
      </c>
      <c r="H5189" s="53">
        <f>VLOOKUP(Cust_Ref,customerType,2,TRUE)</f>
        <v>44068</v>
      </c>
    </row>
    <row r="5190" spans="1:8" x14ac:dyDescent="0.25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  <c r="G5190" s="47" t="str">
        <f t="shared" si="81"/>
        <v>2232</v>
      </c>
      <c r="H5190" s="53">
        <f>VLOOKUP(Cust_Ref,customerType,2,TRUE)</f>
        <v>44068</v>
      </c>
    </row>
    <row r="5191" spans="1:8" x14ac:dyDescent="0.25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  <c r="G5191" s="47" t="str">
        <f t="shared" si="81"/>
        <v>0</v>
      </c>
      <c r="H5191" s="53">
        <f>VLOOKUP(Cust_Ref,customerType,2,TRUE)</f>
        <v>44068</v>
      </c>
    </row>
    <row r="5192" spans="1:8" x14ac:dyDescent="0.25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  <c r="G5192" s="47" t="str">
        <f t="shared" si="81"/>
        <v>5040</v>
      </c>
      <c r="H5192" s="53">
        <f>VLOOKUP(Cust_Ref,customerType,2,TRUE)</f>
        <v>44089</v>
      </c>
    </row>
    <row r="5193" spans="1:8" x14ac:dyDescent="0.25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  <c r="G5193" s="47" t="str">
        <f t="shared" si="81"/>
        <v>684</v>
      </c>
      <c r="H5193" s="53">
        <f>VLOOKUP(Cust_Ref,customerType,2,TRUE)</f>
        <v>44089</v>
      </c>
    </row>
    <row r="5194" spans="1:8" x14ac:dyDescent="0.25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  <c r="G5194" s="47" t="str">
        <f t="shared" si="81"/>
        <v>0</v>
      </c>
      <c r="H5194" s="53">
        <f>VLOOKUP(Cust_Ref,customerType,2,TRUE)</f>
        <v>44089</v>
      </c>
    </row>
    <row r="5195" spans="1:8" x14ac:dyDescent="0.25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  <c r="G5195" s="47" t="str">
        <f t="shared" si="81"/>
        <v>15017.46</v>
      </c>
      <c r="H5195" s="53">
        <f>VLOOKUP(Cust_Ref,customerType,2,TRUE)</f>
        <v>44103</v>
      </c>
    </row>
    <row r="5196" spans="1:8" x14ac:dyDescent="0.25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  <c r="G5196" s="47" t="str">
        <f t="shared" si="81"/>
        <v>1812</v>
      </c>
      <c r="H5196" s="53">
        <f>VLOOKUP(Cust_Ref,customerType,2,TRUE)</f>
        <v>44103</v>
      </c>
    </row>
    <row r="5197" spans="1:8" x14ac:dyDescent="0.25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  <c r="G5197" s="47" t="str">
        <f t="shared" si="81"/>
        <v>0</v>
      </c>
      <c r="H5197" s="53">
        <f>VLOOKUP(Cust_Ref,customerType,2,TRUE)</f>
        <v>44103</v>
      </c>
    </row>
    <row r="5198" spans="1:8" x14ac:dyDescent="0.25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  <c r="G5198" s="47" t="str">
        <f t="shared" si="81"/>
        <v>4582.75</v>
      </c>
      <c r="H5198" s="53">
        <f>VLOOKUP(Cust_Ref,customerType,2,TRUE)</f>
        <v>44064</v>
      </c>
    </row>
    <row r="5199" spans="1:8" x14ac:dyDescent="0.25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  <c r="G5199" s="47" t="str">
        <f t="shared" si="81"/>
        <v>1079</v>
      </c>
      <c r="H5199" s="53">
        <f>VLOOKUP(Cust_Ref,customerType,2,TRUE)</f>
        <v>44064</v>
      </c>
    </row>
    <row r="5200" spans="1:8" x14ac:dyDescent="0.25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  <c r="G5200" s="47" t="str">
        <f t="shared" si="81"/>
        <v>0</v>
      </c>
      <c r="H5200" s="53">
        <f>VLOOKUP(Cust_Ref,customerType,2,TRUE)</f>
        <v>44064</v>
      </c>
    </row>
    <row r="5201" spans="1:8" x14ac:dyDescent="0.25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  <c r="G5201" s="47" t="str">
        <f t="shared" si="81"/>
        <v>4587.05</v>
      </c>
      <c r="H5201" s="53">
        <f>VLOOKUP(Cust_Ref,customerType,2,TRUE)</f>
        <v>44068</v>
      </c>
    </row>
    <row r="5202" spans="1:8" x14ac:dyDescent="0.25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  <c r="G5202" s="47" t="str">
        <f t="shared" si="81"/>
        <v>2285</v>
      </c>
      <c r="H5202" s="53">
        <f>VLOOKUP(Cust_Ref,customerType,2,TRUE)</f>
        <v>44068</v>
      </c>
    </row>
    <row r="5203" spans="1:8" x14ac:dyDescent="0.25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  <c r="G5203" s="47" t="str">
        <f t="shared" si="81"/>
        <v>0</v>
      </c>
      <c r="H5203" s="53">
        <f>VLOOKUP(Cust_Ref,customerType,2,TRUE)</f>
        <v>44068</v>
      </c>
    </row>
    <row r="5204" spans="1:8" x14ac:dyDescent="0.25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  <c r="G5204" s="47" t="str">
        <f t="shared" si="81"/>
        <v>15924.92</v>
      </c>
      <c r="H5204" s="53">
        <f>VLOOKUP(Cust_Ref,customerType,2,TRUE)</f>
        <v>44061</v>
      </c>
    </row>
    <row r="5205" spans="1:8" x14ac:dyDescent="0.25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  <c r="G5205" s="47" t="str">
        <f t="shared" si="81"/>
        <v>76</v>
      </c>
      <c r="H5205" s="53">
        <f>VLOOKUP(Cust_Ref,customerType,2,TRUE)</f>
        <v>44061</v>
      </c>
    </row>
    <row r="5206" spans="1:8" x14ac:dyDescent="0.25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  <c r="G5206" s="47" t="str">
        <f t="shared" si="81"/>
        <v>0</v>
      </c>
      <c r="H5206" s="53">
        <f>VLOOKUP(Cust_Ref,customerType,2,TRUE)</f>
        <v>44061</v>
      </c>
    </row>
    <row r="5207" spans="1:8" x14ac:dyDescent="0.25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  <c r="G5207" s="47" t="str">
        <f t="shared" si="81"/>
        <v>4890.24</v>
      </c>
      <c r="H5207" s="53">
        <f>VLOOKUP(Cust_Ref,customerType,2,TRUE)</f>
        <v>44089</v>
      </c>
    </row>
    <row r="5208" spans="1:8" x14ac:dyDescent="0.25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  <c r="G5208" s="47" t="str">
        <f t="shared" si="81"/>
        <v>152</v>
      </c>
      <c r="H5208" s="53">
        <f>VLOOKUP(Cust_Ref,customerType,2,TRUE)</f>
        <v>44089</v>
      </c>
    </row>
    <row r="5209" spans="1:8" x14ac:dyDescent="0.25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  <c r="G5209" s="47" t="str">
        <f t="shared" si="81"/>
        <v>0</v>
      </c>
      <c r="H5209" s="53">
        <f>VLOOKUP(Cust_Ref,customerType,2,TRUE)</f>
        <v>44089</v>
      </c>
    </row>
    <row r="5210" spans="1:8" x14ac:dyDescent="0.25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  <c r="G5210" s="47" t="str">
        <f t="shared" si="81"/>
        <v>3174</v>
      </c>
      <c r="H5210" s="53">
        <f>VLOOKUP(Cust_Ref,customerType,2,TRUE)</f>
        <v>44060</v>
      </c>
    </row>
    <row r="5211" spans="1:8" x14ac:dyDescent="0.25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  <c r="G5211" s="47" t="str">
        <f t="shared" si="81"/>
        <v>2007</v>
      </c>
      <c r="H5211" s="53">
        <f>VLOOKUP(Cust_Ref,customerType,2,TRUE)</f>
        <v>44060</v>
      </c>
    </row>
    <row r="5212" spans="1:8" x14ac:dyDescent="0.25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  <c r="G5212" s="47" t="str">
        <f t="shared" si="81"/>
        <v>0</v>
      </c>
      <c r="H5212" s="53">
        <f>VLOOKUP(Cust_Ref,customerType,2,TRUE)</f>
        <v>44060</v>
      </c>
    </row>
    <row r="5213" spans="1:8" x14ac:dyDescent="0.25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  <c r="G5213" s="47" t="str">
        <f t="shared" si="81"/>
        <v>4750</v>
      </c>
      <c r="H5213" s="53">
        <f>VLOOKUP(Cust_Ref,customerType,2,TRUE)</f>
        <v>44068</v>
      </c>
    </row>
    <row r="5214" spans="1:8" x14ac:dyDescent="0.25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  <c r="G5214" s="47" t="str">
        <f t="shared" si="81"/>
        <v>467</v>
      </c>
      <c r="H5214" s="53">
        <f>VLOOKUP(Cust_Ref,customerType,2,TRUE)</f>
        <v>44068</v>
      </c>
    </row>
    <row r="5215" spans="1:8" x14ac:dyDescent="0.25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  <c r="G5215" s="47" t="str">
        <f t="shared" si="81"/>
        <v>0</v>
      </c>
      <c r="H5215" s="53">
        <f>VLOOKUP(Cust_Ref,customerType,2,TRUE)</f>
        <v>44068</v>
      </c>
    </row>
    <row r="5216" spans="1:8" x14ac:dyDescent="0.25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  <c r="G5216" s="47" t="str">
        <f t="shared" si="81"/>
        <v>5709.15</v>
      </c>
      <c r="H5216" s="53">
        <f>VLOOKUP(Cust_Ref,customerType,2,TRUE)</f>
        <v>44089</v>
      </c>
    </row>
    <row r="5217" spans="1:8" x14ac:dyDescent="0.25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  <c r="G5217" s="47" t="str">
        <f t="shared" si="81"/>
        <v>1384</v>
      </c>
      <c r="H5217" s="53">
        <f>VLOOKUP(Cust_Ref,customerType,2,TRUE)</f>
        <v>44089</v>
      </c>
    </row>
    <row r="5218" spans="1:8" x14ac:dyDescent="0.25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  <c r="G5218" s="47" t="str">
        <f t="shared" si="81"/>
        <v>0</v>
      </c>
      <c r="H5218" s="53">
        <f>VLOOKUP(Cust_Ref,customerType,2,TRUE)</f>
        <v>44089</v>
      </c>
    </row>
    <row r="5219" spans="1:8" x14ac:dyDescent="0.25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  <c r="G5219" s="47" t="str">
        <f t="shared" si="81"/>
        <v>8727.61</v>
      </c>
      <c r="H5219" s="53">
        <f>VLOOKUP(Cust_Ref,customerType,2,TRUE)</f>
        <v>44061</v>
      </c>
    </row>
    <row r="5220" spans="1:8" x14ac:dyDescent="0.25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  <c r="G5220" s="47" t="str">
        <f t="shared" si="81"/>
        <v>212</v>
      </c>
      <c r="H5220" s="53">
        <f>VLOOKUP(Cust_Ref,customerType,2,TRUE)</f>
        <v>44061</v>
      </c>
    </row>
    <row r="5221" spans="1:8" x14ac:dyDescent="0.25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  <c r="G5221" s="47" t="str">
        <f t="shared" si="81"/>
        <v>0</v>
      </c>
      <c r="H5221" s="53">
        <f>VLOOKUP(Cust_Ref,customerType,2,TRUE)</f>
        <v>44061</v>
      </c>
    </row>
    <row r="5222" spans="1:8" x14ac:dyDescent="0.25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  <c r="G5222" s="47" t="str">
        <f t="shared" si="81"/>
        <v>7204.55</v>
      </c>
      <c r="H5222" s="53">
        <f>VLOOKUP(Cust_Ref,customerType,2,TRUE)</f>
        <v>44068</v>
      </c>
    </row>
    <row r="5223" spans="1:8" x14ac:dyDescent="0.25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  <c r="G5223" s="47" t="str">
        <f t="shared" si="81"/>
        <v>0</v>
      </c>
      <c r="H5223" s="53">
        <f>VLOOKUP(Cust_Ref,customerType,2,TRUE)</f>
        <v>44068</v>
      </c>
    </row>
    <row r="5224" spans="1:8" x14ac:dyDescent="0.25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  <c r="G5224" s="47" t="str">
        <f t="shared" si="81"/>
        <v>0</v>
      </c>
      <c r="H5224" s="53">
        <f>VLOOKUP(Cust_Ref,customerType,2,TRUE)</f>
        <v>44068</v>
      </c>
    </row>
    <row r="5225" spans="1:8" x14ac:dyDescent="0.25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  <c r="G5225" s="47" t="str">
        <f t="shared" si="81"/>
        <v>1777.65</v>
      </c>
      <c r="H5225" s="53">
        <f>VLOOKUP(Cust_Ref,customerType,2,TRUE)</f>
        <v>44068</v>
      </c>
    </row>
    <row r="5226" spans="1:8" x14ac:dyDescent="0.25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  <c r="G5226" s="47" t="str">
        <f t="shared" si="81"/>
        <v>0</v>
      </c>
      <c r="H5226" s="53">
        <f>VLOOKUP(Cust_Ref,customerType,2,TRUE)</f>
        <v>44068</v>
      </c>
    </row>
    <row r="5227" spans="1:8" x14ac:dyDescent="0.25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  <c r="G5227" s="47" t="str">
        <f t="shared" si="81"/>
        <v>0</v>
      </c>
      <c r="H5227" s="53">
        <f>VLOOKUP(Cust_Ref,customerType,2,TRUE)</f>
        <v>44068</v>
      </c>
    </row>
    <row r="5228" spans="1:8" x14ac:dyDescent="0.25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  <c r="G5228" s="47" t="str">
        <f t="shared" si="81"/>
        <v>3174</v>
      </c>
      <c r="H5228" s="53">
        <f>VLOOKUP(Cust_Ref,customerType,2,TRUE)</f>
        <v>44061</v>
      </c>
    </row>
    <row r="5229" spans="1:8" x14ac:dyDescent="0.25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  <c r="G5229" s="47" t="str">
        <f t="shared" si="81"/>
        <v>2994</v>
      </c>
      <c r="H5229" s="53">
        <f>VLOOKUP(Cust_Ref,customerType,2,TRUE)</f>
        <v>44061</v>
      </c>
    </row>
    <row r="5230" spans="1:8" x14ac:dyDescent="0.25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  <c r="G5230" s="47" t="str">
        <f t="shared" si="81"/>
        <v>0</v>
      </c>
      <c r="H5230" s="53">
        <f>VLOOKUP(Cust_Ref,customerType,2,TRUE)</f>
        <v>44061</v>
      </c>
    </row>
    <row r="5231" spans="1:8" x14ac:dyDescent="0.25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  <c r="G5231" s="47" t="str">
        <f t="shared" si="81"/>
        <v>1568.16</v>
      </c>
      <c r="H5231" s="53">
        <f>VLOOKUP(Cust_Ref,customerType,2,TRUE)</f>
        <v>44060</v>
      </c>
    </row>
    <row r="5232" spans="1:8" x14ac:dyDescent="0.25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  <c r="G5232" s="47" t="str">
        <f t="shared" si="81"/>
        <v>1820</v>
      </c>
      <c r="H5232" s="53">
        <f>VLOOKUP(Cust_Ref,customerType,2,TRUE)</f>
        <v>44060</v>
      </c>
    </row>
    <row r="5233" spans="1:8" x14ac:dyDescent="0.25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  <c r="G5233" s="47" t="str">
        <f t="shared" si="81"/>
        <v>0</v>
      </c>
      <c r="H5233" s="53">
        <f>VLOOKUP(Cust_Ref,customerType,2,TRUE)</f>
        <v>44060</v>
      </c>
    </row>
    <row r="5234" spans="1:8" x14ac:dyDescent="0.25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  <c r="G5234" s="47" t="str">
        <f t="shared" si="81"/>
        <v>5087</v>
      </c>
      <c r="H5234" s="53">
        <f>VLOOKUP(Cust_Ref,customerType,2,TRUE)</f>
        <v>44068</v>
      </c>
    </row>
    <row r="5235" spans="1:8" x14ac:dyDescent="0.25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  <c r="G5235" s="47" t="str">
        <f t="shared" si="81"/>
        <v>1678</v>
      </c>
      <c r="H5235" s="53">
        <f>VLOOKUP(Cust_Ref,customerType,2,TRUE)</f>
        <v>44068</v>
      </c>
    </row>
    <row r="5236" spans="1:8" x14ac:dyDescent="0.25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  <c r="G5236" s="47" t="str">
        <f t="shared" si="81"/>
        <v>0</v>
      </c>
      <c r="H5236" s="53">
        <f>VLOOKUP(Cust_Ref,customerType,2,TRUE)</f>
        <v>44068</v>
      </c>
    </row>
    <row r="5237" spans="1:8" x14ac:dyDescent="0.25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  <c r="G5237" s="47" t="str">
        <f t="shared" si="81"/>
        <v>3726.75</v>
      </c>
      <c r="H5237" s="53">
        <f>VLOOKUP(Cust_Ref,customerType,2,TRUE)</f>
        <v>44106</v>
      </c>
    </row>
    <row r="5238" spans="1:8" x14ac:dyDescent="0.25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  <c r="G5238" s="47" t="str">
        <f t="shared" si="81"/>
        <v>2984</v>
      </c>
      <c r="H5238" s="53">
        <f>VLOOKUP(Cust_Ref,customerType,2,TRUE)</f>
        <v>44106</v>
      </c>
    </row>
    <row r="5239" spans="1:8" x14ac:dyDescent="0.25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  <c r="G5239" s="47" t="str">
        <f t="shared" si="81"/>
        <v>0</v>
      </c>
      <c r="H5239" s="53">
        <f>VLOOKUP(Cust_Ref,customerType,2,TRUE)</f>
        <v>44106</v>
      </c>
    </row>
    <row r="5240" spans="1:8" x14ac:dyDescent="0.25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  <c r="G5240" s="47" t="str">
        <f t="shared" si="81"/>
        <v>365</v>
      </c>
      <c r="H5240" s="53">
        <f>VLOOKUP(Cust_Ref,customerType,2,TRUE)</f>
        <v>44103</v>
      </c>
    </row>
    <row r="5241" spans="1:8" x14ac:dyDescent="0.25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  <c r="G5241" s="47" t="str">
        <f t="shared" si="81"/>
        <v>0</v>
      </c>
      <c r="H5241" s="53">
        <f>VLOOKUP(Cust_Ref,customerType,2,TRUE)</f>
        <v>44103</v>
      </c>
    </row>
    <row r="5242" spans="1:8" x14ac:dyDescent="0.25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  <c r="G5242" s="47" t="str">
        <f t="shared" si="81"/>
        <v>0</v>
      </c>
      <c r="H5242" s="53">
        <f>VLOOKUP(Cust_Ref,customerType,2,TRUE)</f>
        <v>44103</v>
      </c>
    </row>
    <row r="5243" spans="1:8" x14ac:dyDescent="0.25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  <c r="G5243" s="47" t="str">
        <f t="shared" si="81"/>
        <v>3129.34</v>
      </c>
      <c r="H5243" s="53">
        <f>VLOOKUP(Cust_Ref,customerType,2,TRUE)</f>
        <v>44068</v>
      </c>
    </row>
    <row r="5244" spans="1:8" x14ac:dyDescent="0.25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  <c r="G5244" s="47" t="str">
        <f t="shared" si="81"/>
        <v>280</v>
      </c>
      <c r="H5244" s="53">
        <f>VLOOKUP(Cust_Ref,customerType,2,TRUE)</f>
        <v>44068</v>
      </c>
    </row>
    <row r="5245" spans="1:8" x14ac:dyDescent="0.25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  <c r="G5245" s="47" t="str">
        <f t="shared" si="81"/>
        <v>0</v>
      </c>
      <c r="H5245" s="53">
        <f>VLOOKUP(Cust_Ref,customerType,2,TRUE)</f>
        <v>44068</v>
      </c>
    </row>
    <row r="5246" spans="1:8" x14ac:dyDescent="0.25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  <c r="G5246" s="47" t="str">
        <f t="shared" si="81"/>
        <v>3316.38</v>
      </c>
      <c r="H5246" s="53">
        <f>VLOOKUP(Cust_Ref,customerType,2,TRUE)</f>
        <v>44068</v>
      </c>
    </row>
    <row r="5247" spans="1:8" x14ac:dyDescent="0.25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  <c r="G5247" s="47" t="str">
        <f t="shared" si="81"/>
        <v>0</v>
      </c>
      <c r="H5247" s="53">
        <f>VLOOKUP(Cust_Ref,customerType,2,TRUE)</f>
        <v>44068</v>
      </c>
    </row>
    <row r="5248" spans="1:8" x14ac:dyDescent="0.25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  <c r="G5248" s="47" t="str">
        <f t="shared" si="81"/>
        <v>0</v>
      </c>
      <c r="H5248" s="53">
        <f>VLOOKUP(Cust_Ref,customerType,2,TRUE)</f>
        <v>44068</v>
      </c>
    </row>
    <row r="5249" spans="1:8" x14ac:dyDescent="0.25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  <c r="G5249" s="47" t="str">
        <f t="shared" si="81"/>
        <v>14547.03</v>
      </c>
      <c r="H5249" s="53">
        <f>VLOOKUP(Cust_Ref,customerType,2,TRUE)</f>
        <v>44064</v>
      </c>
    </row>
    <row r="5250" spans="1:8" x14ac:dyDescent="0.25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  <c r="G5250" s="47" t="str">
        <f t="shared" si="81"/>
        <v>223</v>
      </c>
      <c r="H5250" s="53">
        <f>VLOOKUP(Cust_Ref,customerType,2,TRUE)</f>
        <v>44064</v>
      </c>
    </row>
    <row r="5251" spans="1:8" x14ac:dyDescent="0.25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  <c r="G5251" s="47" t="str">
        <f t="shared" ref="G5251:G5314" si="82">TRIM(VALUE(F5251))</f>
        <v>0</v>
      </c>
      <c r="H5251" s="53">
        <f>VLOOKUP(Cust_Ref,customerType,2,TRUE)</f>
        <v>44064</v>
      </c>
    </row>
    <row r="5252" spans="1:8" x14ac:dyDescent="0.25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  <c r="G5252" s="47" t="str">
        <f t="shared" si="82"/>
        <v>6029.7</v>
      </c>
      <c r="H5252" s="53">
        <f>VLOOKUP(Cust_Ref,customerType,2,TRUE)</f>
        <v>44068</v>
      </c>
    </row>
    <row r="5253" spans="1:8" x14ac:dyDescent="0.25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  <c r="G5253" s="47" t="str">
        <f t="shared" si="82"/>
        <v>1411</v>
      </c>
      <c r="H5253" s="53">
        <f>VLOOKUP(Cust_Ref,customerType,2,TRUE)</f>
        <v>44068</v>
      </c>
    </row>
    <row r="5254" spans="1:8" x14ac:dyDescent="0.25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  <c r="G5254" s="47" t="str">
        <f t="shared" si="82"/>
        <v>0</v>
      </c>
      <c r="H5254" s="53">
        <f>VLOOKUP(Cust_Ref,customerType,2,TRUE)</f>
        <v>44068</v>
      </c>
    </row>
    <row r="5255" spans="1:8" x14ac:dyDescent="0.25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  <c r="G5255" s="47" t="str">
        <f t="shared" si="82"/>
        <v>3478.45</v>
      </c>
      <c r="H5255" s="53">
        <f>VLOOKUP(Cust_Ref,customerType,2,TRUE)</f>
        <v>44061</v>
      </c>
    </row>
    <row r="5256" spans="1:8" x14ac:dyDescent="0.25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  <c r="G5256" s="47" t="str">
        <f t="shared" si="82"/>
        <v>994</v>
      </c>
      <c r="H5256" s="53">
        <f>VLOOKUP(Cust_Ref,customerType,2,TRUE)</f>
        <v>44061</v>
      </c>
    </row>
    <row r="5257" spans="1:8" x14ac:dyDescent="0.25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  <c r="G5257" s="47" t="str">
        <f t="shared" si="82"/>
        <v>0</v>
      </c>
      <c r="H5257" s="53">
        <f>VLOOKUP(Cust_Ref,customerType,2,TRUE)</f>
        <v>44061</v>
      </c>
    </row>
    <row r="5258" spans="1:8" x14ac:dyDescent="0.25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  <c r="G5258" s="47" t="str">
        <f t="shared" si="82"/>
        <v>3088.88</v>
      </c>
      <c r="H5258" s="53">
        <f>VLOOKUP(Cust_Ref,customerType,2,TRUE)</f>
        <v>44068</v>
      </c>
    </row>
    <row r="5259" spans="1:8" x14ac:dyDescent="0.25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  <c r="G5259" s="47" t="str">
        <f t="shared" si="82"/>
        <v>1010</v>
      </c>
      <c r="H5259" s="53">
        <f>VLOOKUP(Cust_Ref,customerType,2,TRUE)</f>
        <v>44068</v>
      </c>
    </row>
    <row r="5260" spans="1:8" x14ac:dyDescent="0.25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  <c r="G5260" s="47" t="str">
        <f t="shared" si="82"/>
        <v>0</v>
      </c>
      <c r="H5260" s="53">
        <f>VLOOKUP(Cust_Ref,customerType,2,TRUE)</f>
        <v>44068</v>
      </c>
    </row>
    <row r="5261" spans="1:8" x14ac:dyDescent="0.25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  <c r="G5261" s="47" t="str">
        <f t="shared" si="82"/>
        <v>5349</v>
      </c>
      <c r="H5261" s="53">
        <f>VLOOKUP(Cust_Ref,customerType,2,TRUE)</f>
        <v>44089</v>
      </c>
    </row>
    <row r="5262" spans="1:8" x14ac:dyDescent="0.25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  <c r="G5262" s="47" t="str">
        <f t="shared" si="82"/>
        <v>0</v>
      </c>
      <c r="H5262" s="53">
        <f>VLOOKUP(Cust_Ref,customerType,2,TRUE)</f>
        <v>44089</v>
      </c>
    </row>
    <row r="5263" spans="1:8" x14ac:dyDescent="0.25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  <c r="G5263" s="47" t="str">
        <f t="shared" si="82"/>
        <v>0</v>
      </c>
      <c r="H5263" s="53">
        <f>VLOOKUP(Cust_Ref,customerType,2,TRUE)</f>
        <v>44089</v>
      </c>
    </row>
    <row r="5264" spans="1:8" x14ac:dyDescent="0.25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  <c r="G5264" s="47" t="str">
        <f t="shared" si="82"/>
        <v>5228</v>
      </c>
      <c r="H5264" s="53">
        <f>VLOOKUP(Cust_Ref,customerType,2,TRUE)</f>
        <v>44068</v>
      </c>
    </row>
    <row r="5265" spans="1:8" x14ac:dyDescent="0.25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  <c r="G5265" s="47" t="str">
        <f t="shared" si="82"/>
        <v>799</v>
      </c>
      <c r="H5265" s="53">
        <f>VLOOKUP(Cust_Ref,customerType,2,TRUE)</f>
        <v>44068</v>
      </c>
    </row>
    <row r="5266" spans="1:8" x14ac:dyDescent="0.25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  <c r="G5266" s="47" t="str">
        <f t="shared" si="82"/>
        <v>0</v>
      </c>
      <c r="H5266" s="53">
        <f>VLOOKUP(Cust_Ref,customerType,2,TRUE)</f>
        <v>44068</v>
      </c>
    </row>
    <row r="5267" spans="1:8" x14ac:dyDescent="0.25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  <c r="G5267" s="47" t="str">
        <f t="shared" si="82"/>
        <v>2697</v>
      </c>
      <c r="H5267" s="53">
        <f>VLOOKUP(Cust_Ref,customerType,2,TRUE)</f>
        <v>44064</v>
      </c>
    </row>
    <row r="5268" spans="1:8" x14ac:dyDescent="0.25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  <c r="G5268" s="47" t="str">
        <f t="shared" si="82"/>
        <v>187</v>
      </c>
      <c r="H5268" s="53">
        <f>VLOOKUP(Cust_Ref,customerType,2,TRUE)</f>
        <v>44064</v>
      </c>
    </row>
    <row r="5269" spans="1:8" x14ac:dyDescent="0.25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  <c r="G5269" s="47" t="str">
        <f t="shared" si="82"/>
        <v>0</v>
      </c>
      <c r="H5269" s="53">
        <f>VLOOKUP(Cust_Ref,customerType,2,TRUE)</f>
        <v>44064</v>
      </c>
    </row>
    <row r="5270" spans="1:8" x14ac:dyDescent="0.25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  <c r="G5270" s="47" t="str">
        <f t="shared" si="82"/>
        <v>520.8</v>
      </c>
      <c r="H5270" s="53">
        <f>VLOOKUP(Cust_Ref,customerType,2,TRUE)</f>
        <v>44064</v>
      </c>
    </row>
    <row r="5271" spans="1:8" x14ac:dyDescent="0.25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  <c r="G5271" s="47" t="str">
        <f t="shared" si="82"/>
        <v>0</v>
      </c>
      <c r="H5271" s="53">
        <f>VLOOKUP(Cust_Ref,customerType,2,TRUE)</f>
        <v>44064</v>
      </c>
    </row>
    <row r="5272" spans="1:8" x14ac:dyDescent="0.25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  <c r="G5272" s="47" t="str">
        <f t="shared" si="82"/>
        <v>0</v>
      </c>
      <c r="H5272" s="53">
        <f>VLOOKUP(Cust_Ref,customerType,2,TRUE)</f>
        <v>44064</v>
      </c>
    </row>
    <row r="5273" spans="1:8" x14ac:dyDescent="0.25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  <c r="G5273" s="47" t="str">
        <f t="shared" si="82"/>
        <v>8408.4</v>
      </c>
      <c r="H5273" s="53">
        <f>VLOOKUP(Cust_Ref,customerType,2,TRUE)</f>
        <v>44064</v>
      </c>
    </row>
    <row r="5274" spans="1:8" x14ac:dyDescent="0.25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  <c r="G5274" s="47" t="str">
        <f t="shared" si="82"/>
        <v>62</v>
      </c>
      <c r="H5274" s="53">
        <f>VLOOKUP(Cust_Ref,customerType,2,TRUE)</f>
        <v>44064</v>
      </c>
    </row>
    <row r="5275" spans="1:8" x14ac:dyDescent="0.25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  <c r="G5275" s="47" t="str">
        <f t="shared" si="82"/>
        <v>0</v>
      </c>
      <c r="H5275" s="53">
        <f>VLOOKUP(Cust_Ref,customerType,2,TRUE)</f>
        <v>44064</v>
      </c>
    </row>
    <row r="5276" spans="1:8" x14ac:dyDescent="0.25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  <c r="G5276" s="47" t="str">
        <f t="shared" si="82"/>
        <v>437.6</v>
      </c>
      <c r="H5276" s="53">
        <f>VLOOKUP(Cust_Ref,customerType,2,TRUE)</f>
        <v>44061</v>
      </c>
    </row>
    <row r="5277" spans="1:8" x14ac:dyDescent="0.25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  <c r="G5277" s="47" t="str">
        <f t="shared" si="82"/>
        <v>0</v>
      </c>
      <c r="H5277" s="53">
        <f>VLOOKUP(Cust_Ref,customerType,2,TRUE)</f>
        <v>44061</v>
      </c>
    </row>
    <row r="5278" spans="1:8" x14ac:dyDescent="0.25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  <c r="G5278" s="47" t="str">
        <f t="shared" si="82"/>
        <v>0</v>
      </c>
      <c r="H5278" s="53">
        <f>VLOOKUP(Cust_Ref,customerType,2,TRUE)</f>
        <v>44061</v>
      </c>
    </row>
    <row r="5279" spans="1:8" x14ac:dyDescent="0.25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  <c r="G5279" s="47" t="str">
        <f t="shared" si="82"/>
        <v>3797</v>
      </c>
      <c r="H5279" s="53">
        <f>VLOOKUP(Cust_Ref,customerType,2,TRUE)</f>
        <v>44103</v>
      </c>
    </row>
    <row r="5280" spans="1:8" x14ac:dyDescent="0.25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  <c r="G5280" s="47" t="str">
        <f t="shared" si="82"/>
        <v>256</v>
      </c>
      <c r="H5280" s="53">
        <f>VLOOKUP(Cust_Ref,customerType,2,TRUE)</f>
        <v>44103</v>
      </c>
    </row>
    <row r="5281" spans="1:8" x14ac:dyDescent="0.25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  <c r="G5281" s="47" t="str">
        <f t="shared" si="82"/>
        <v>0</v>
      </c>
      <c r="H5281" s="53">
        <f>VLOOKUP(Cust_Ref,customerType,2,TRUE)</f>
        <v>44103</v>
      </c>
    </row>
    <row r="5282" spans="1:8" x14ac:dyDescent="0.25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  <c r="G5282" s="47" t="str">
        <f t="shared" si="82"/>
        <v>17943</v>
      </c>
      <c r="H5282" s="53">
        <f>VLOOKUP(Cust_Ref,customerType,2,TRUE)</f>
        <v>44061</v>
      </c>
    </row>
    <row r="5283" spans="1:8" x14ac:dyDescent="0.25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  <c r="G5283" s="47" t="str">
        <f t="shared" si="82"/>
        <v>1796</v>
      </c>
      <c r="H5283" s="53">
        <f>VLOOKUP(Cust_Ref,customerType,2,TRUE)</f>
        <v>44061</v>
      </c>
    </row>
    <row r="5284" spans="1:8" x14ac:dyDescent="0.25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  <c r="G5284" s="47" t="str">
        <f t="shared" si="82"/>
        <v>0</v>
      </c>
      <c r="H5284" s="53">
        <f>VLOOKUP(Cust_Ref,customerType,2,TRUE)</f>
        <v>44061</v>
      </c>
    </row>
    <row r="5285" spans="1:8" x14ac:dyDescent="0.25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  <c r="G5285" s="47" t="str">
        <f t="shared" si="82"/>
        <v>3015.3</v>
      </c>
      <c r="H5285" s="53">
        <f>VLOOKUP(Cust_Ref,customerType,2,TRUE)</f>
        <v>44060</v>
      </c>
    </row>
    <row r="5286" spans="1:8" x14ac:dyDescent="0.25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  <c r="G5286" s="47" t="str">
        <f t="shared" si="82"/>
        <v>95</v>
      </c>
      <c r="H5286" s="53">
        <f>VLOOKUP(Cust_Ref,customerType,2,TRUE)</f>
        <v>44060</v>
      </c>
    </row>
    <row r="5287" spans="1:8" x14ac:dyDescent="0.25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  <c r="G5287" s="47" t="str">
        <f t="shared" si="82"/>
        <v>0</v>
      </c>
      <c r="H5287" s="53">
        <f>VLOOKUP(Cust_Ref,customerType,2,TRUE)</f>
        <v>44060</v>
      </c>
    </row>
    <row r="5288" spans="1:8" x14ac:dyDescent="0.25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  <c r="G5288" s="47" t="str">
        <f t="shared" si="82"/>
        <v>3363</v>
      </c>
      <c r="H5288" s="53">
        <f>VLOOKUP(Cust_Ref,customerType,2,TRUE)</f>
        <v>44103</v>
      </c>
    </row>
    <row r="5289" spans="1:8" x14ac:dyDescent="0.25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  <c r="G5289" s="47" t="str">
        <f t="shared" si="82"/>
        <v>857</v>
      </c>
      <c r="H5289" s="53">
        <f>VLOOKUP(Cust_Ref,customerType,2,TRUE)</f>
        <v>44103</v>
      </c>
    </row>
    <row r="5290" spans="1:8" x14ac:dyDescent="0.25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  <c r="G5290" s="47" t="str">
        <f t="shared" si="82"/>
        <v>0</v>
      </c>
      <c r="H5290" s="53">
        <f>VLOOKUP(Cust_Ref,customerType,2,TRUE)</f>
        <v>44103</v>
      </c>
    </row>
    <row r="5291" spans="1:8" x14ac:dyDescent="0.25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  <c r="G5291" s="47" t="str">
        <f t="shared" si="82"/>
        <v>3568.05</v>
      </c>
      <c r="H5291" s="53">
        <f>VLOOKUP(Cust_Ref,customerType,2,TRUE)</f>
        <v>44061</v>
      </c>
    </row>
    <row r="5292" spans="1:8" x14ac:dyDescent="0.25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  <c r="G5292" s="47" t="str">
        <f t="shared" si="82"/>
        <v>1121</v>
      </c>
      <c r="H5292" s="53">
        <f>VLOOKUP(Cust_Ref,customerType,2,TRUE)</f>
        <v>44061</v>
      </c>
    </row>
    <row r="5293" spans="1:8" x14ac:dyDescent="0.25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  <c r="G5293" s="47" t="str">
        <f t="shared" si="82"/>
        <v>0</v>
      </c>
      <c r="H5293" s="53">
        <f>VLOOKUP(Cust_Ref,customerType,2,TRUE)</f>
        <v>44061</v>
      </c>
    </row>
    <row r="5294" spans="1:8" x14ac:dyDescent="0.25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  <c r="G5294" s="47" t="str">
        <f t="shared" si="82"/>
        <v>753.7</v>
      </c>
      <c r="H5294" s="53">
        <f>VLOOKUP(Cust_Ref,customerType,2,TRUE)</f>
        <v>44068</v>
      </c>
    </row>
    <row r="5295" spans="1:8" x14ac:dyDescent="0.25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  <c r="G5295" s="47" t="str">
        <f t="shared" si="82"/>
        <v>0</v>
      </c>
      <c r="H5295" s="53">
        <f>VLOOKUP(Cust_Ref,customerType,2,TRUE)</f>
        <v>44068</v>
      </c>
    </row>
    <row r="5296" spans="1:8" x14ac:dyDescent="0.25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  <c r="G5296" s="47" t="str">
        <f t="shared" si="82"/>
        <v>0</v>
      </c>
      <c r="H5296" s="53">
        <f>VLOOKUP(Cust_Ref,customerType,2,TRUE)</f>
        <v>44068</v>
      </c>
    </row>
    <row r="5297" spans="1:8" x14ac:dyDescent="0.25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  <c r="G5297" s="47" t="str">
        <f t="shared" si="82"/>
        <v>1676.2</v>
      </c>
      <c r="H5297" s="53">
        <f>VLOOKUP(Cust_Ref,customerType,2,TRUE)</f>
        <v>44064</v>
      </c>
    </row>
    <row r="5298" spans="1:8" x14ac:dyDescent="0.25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  <c r="G5298" s="47" t="str">
        <f t="shared" si="82"/>
        <v>0</v>
      </c>
      <c r="H5298" s="53">
        <f>VLOOKUP(Cust_Ref,customerType,2,TRUE)</f>
        <v>44064</v>
      </c>
    </row>
    <row r="5299" spans="1:8" x14ac:dyDescent="0.25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  <c r="G5299" s="47" t="str">
        <f t="shared" si="82"/>
        <v>0</v>
      </c>
      <c r="H5299" s="53">
        <f>VLOOKUP(Cust_Ref,customerType,2,TRUE)</f>
        <v>44064</v>
      </c>
    </row>
    <row r="5300" spans="1:8" x14ac:dyDescent="0.25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  <c r="G5300" s="47" t="str">
        <f t="shared" si="82"/>
        <v>18983.55</v>
      </c>
      <c r="H5300" s="53">
        <f>VLOOKUP(Cust_Ref,customerType,2,TRUE)</f>
        <v>44089</v>
      </c>
    </row>
    <row r="5301" spans="1:8" x14ac:dyDescent="0.25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  <c r="G5301" s="47" t="str">
        <f t="shared" si="82"/>
        <v>96</v>
      </c>
      <c r="H5301" s="53">
        <f>VLOOKUP(Cust_Ref,customerType,2,TRUE)</f>
        <v>44089</v>
      </c>
    </row>
    <row r="5302" spans="1:8" x14ac:dyDescent="0.25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  <c r="G5302" s="47" t="str">
        <f t="shared" si="82"/>
        <v>0</v>
      </c>
      <c r="H5302" s="53">
        <f>VLOOKUP(Cust_Ref,customerType,2,TRUE)</f>
        <v>44089</v>
      </c>
    </row>
    <row r="5303" spans="1:8" x14ac:dyDescent="0.25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  <c r="G5303" s="47" t="str">
        <f t="shared" si="82"/>
        <v>7204</v>
      </c>
      <c r="H5303" s="53">
        <f>VLOOKUP(Cust_Ref,customerType,2,TRUE)</f>
        <v>44071</v>
      </c>
    </row>
    <row r="5304" spans="1:8" x14ac:dyDescent="0.25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  <c r="G5304" s="47" t="str">
        <f t="shared" si="82"/>
        <v>1762</v>
      </c>
      <c r="H5304" s="53">
        <f>VLOOKUP(Cust_Ref,customerType,2,TRUE)</f>
        <v>44071</v>
      </c>
    </row>
    <row r="5305" spans="1:8" x14ac:dyDescent="0.25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  <c r="G5305" s="47" t="str">
        <f t="shared" si="82"/>
        <v>0</v>
      </c>
      <c r="H5305" s="53">
        <f>VLOOKUP(Cust_Ref,customerType,2,TRUE)</f>
        <v>44071</v>
      </c>
    </row>
    <row r="5306" spans="1:8" x14ac:dyDescent="0.25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  <c r="G5306" s="47" t="str">
        <f t="shared" si="82"/>
        <v>3054.34</v>
      </c>
      <c r="H5306" s="53">
        <f>VLOOKUP(Cust_Ref,customerType,2,TRUE)</f>
        <v>44068</v>
      </c>
    </row>
    <row r="5307" spans="1:8" x14ac:dyDescent="0.25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  <c r="G5307" s="47" t="str">
        <f t="shared" si="82"/>
        <v>2545</v>
      </c>
      <c r="H5307" s="53">
        <f>VLOOKUP(Cust_Ref,customerType,2,TRUE)</f>
        <v>44068</v>
      </c>
    </row>
    <row r="5308" spans="1:8" x14ac:dyDescent="0.25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  <c r="G5308" s="47" t="str">
        <f t="shared" si="82"/>
        <v>0</v>
      </c>
      <c r="H5308" s="53">
        <f>VLOOKUP(Cust_Ref,customerType,2,TRUE)</f>
        <v>44068</v>
      </c>
    </row>
    <row r="5309" spans="1:8" x14ac:dyDescent="0.25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  <c r="G5309" s="47" t="str">
        <f t="shared" si="82"/>
        <v>6176</v>
      </c>
      <c r="H5309" s="53">
        <f>VLOOKUP(Cust_Ref,customerType,2,TRUE)</f>
        <v>44068</v>
      </c>
    </row>
    <row r="5310" spans="1:8" x14ac:dyDescent="0.25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  <c r="G5310" s="47" t="str">
        <f t="shared" si="82"/>
        <v>0</v>
      </c>
      <c r="H5310" s="53">
        <f>VLOOKUP(Cust_Ref,customerType,2,TRUE)</f>
        <v>44068</v>
      </c>
    </row>
    <row r="5311" spans="1:8" x14ac:dyDescent="0.25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  <c r="G5311" s="47" t="str">
        <f t="shared" si="82"/>
        <v>0</v>
      </c>
      <c r="H5311" s="53">
        <f>VLOOKUP(Cust_Ref,customerType,2,TRUE)</f>
        <v>44068</v>
      </c>
    </row>
    <row r="5312" spans="1:8" x14ac:dyDescent="0.25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  <c r="G5312" s="47" t="str">
        <f t="shared" si="82"/>
        <v>11466.38</v>
      </c>
      <c r="H5312" s="53">
        <f>VLOOKUP(Cust_Ref,customerType,2,TRUE)</f>
        <v>44055</v>
      </c>
    </row>
    <row r="5313" spans="1:8" x14ac:dyDescent="0.25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  <c r="G5313" s="47" t="str">
        <f t="shared" si="82"/>
        <v>0</v>
      </c>
      <c r="H5313" s="53">
        <f>VLOOKUP(Cust_Ref,customerType,2,TRUE)</f>
        <v>44055</v>
      </c>
    </row>
    <row r="5314" spans="1:8" x14ac:dyDescent="0.25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  <c r="G5314" s="47" t="str">
        <f t="shared" si="82"/>
        <v>0</v>
      </c>
      <c r="H5314" s="53">
        <f>VLOOKUP(Cust_Ref,customerType,2,TRUE)</f>
        <v>44055</v>
      </c>
    </row>
    <row r="5315" spans="1:8" x14ac:dyDescent="0.25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  <c r="G5315" s="47" t="str">
        <f t="shared" ref="G5315:G5378" si="83">TRIM(VALUE(F5315))</f>
        <v>4935.14</v>
      </c>
      <c r="H5315" s="53">
        <f>VLOOKUP(Cust_Ref,customerType,2,TRUE)</f>
        <v>44068</v>
      </c>
    </row>
    <row r="5316" spans="1:8" x14ac:dyDescent="0.25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  <c r="G5316" s="47" t="str">
        <f t="shared" si="83"/>
        <v>215</v>
      </c>
      <c r="H5316" s="53">
        <f>VLOOKUP(Cust_Ref,customerType,2,TRUE)</f>
        <v>44068</v>
      </c>
    </row>
    <row r="5317" spans="1:8" x14ac:dyDescent="0.25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  <c r="G5317" s="47" t="str">
        <f t="shared" si="83"/>
        <v>0</v>
      </c>
      <c r="H5317" s="53">
        <f>VLOOKUP(Cust_Ref,customerType,2,TRUE)</f>
        <v>44068</v>
      </c>
    </row>
    <row r="5318" spans="1:8" x14ac:dyDescent="0.25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  <c r="G5318" s="47" t="str">
        <f t="shared" si="83"/>
        <v>4332.5</v>
      </c>
      <c r="H5318" s="53">
        <f>VLOOKUP(Cust_Ref,customerType,2,TRUE)</f>
        <v>44068</v>
      </c>
    </row>
    <row r="5319" spans="1:8" x14ac:dyDescent="0.25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  <c r="G5319" s="47" t="str">
        <f t="shared" si="83"/>
        <v>2208</v>
      </c>
      <c r="H5319" s="53">
        <f>VLOOKUP(Cust_Ref,customerType,2,TRUE)</f>
        <v>44068</v>
      </c>
    </row>
    <row r="5320" spans="1:8" x14ac:dyDescent="0.25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  <c r="G5320" s="47" t="str">
        <f t="shared" si="83"/>
        <v>0</v>
      </c>
      <c r="H5320" s="53">
        <f>VLOOKUP(Cust_Ref,customerType,2,TRUE)</f>
        <v>44068</v>
      </c>
    </row>
    <row r="5321" spans="1:8" x14ac:dyDescent="0.25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  <c r="G5321" s="47" t="str">
        <f t="shared" si="83"/>
        <v>3410.09</v>
      </c>
      <c r="H5321" s="53">
        <f>VLOOKUP(Cust_Ref,customerType,2,TRUE)</f>
        <v>44068</v>
      </c>
    </row>
    <row r="5322" spans="1:8" x14ac:dyDescent="0.25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  <c r="G5322" s="47" t="str">
        <f t="shared" si="83"/>
        <v>0</v>
      </c>
      <c r="H5322" s="53">
        <f>VLOOKUP(Cust_Ref,customerType,2,TRUE)</f>
        <v>44068</v>
      </c>
    </row>
    <row r="5323" spans="1:8" x14ac:dyDescent="0.25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  <c r="G5323" s="47" t="str">
        <f t="shared" si="83"/>
        <v>0</v>
      </c>
      <c r="H5323" s="53">
        <f>VLOOKUP(Cust_Ref,customerType,2,TRUE)</f>
        <v>44068</v>
      </c>
    </row>
    <row r="5324" spans="1:8" x14ac:dyDescent="0.25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  <c r="G5324" s="47" t="str">
        <f t="shared" si="83"/>
        <v>6296</v>
      </c>
      <c r="H5324" s="53">
        <f>VLOOKUP(Cust_Ref,customerType,2,TRUE)</f>
        <v>44060</v>
      </c>
    </row>
    <row r="5325" spans="1:8" x14ac:dyDescent="0.25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  <c r="G5325" s="47" t="str">
        <f t="shared" si="83"/>
        <v>1897</v>
      </c>
      <c r="H5325" s="53">
        <f>VLOOKUP(Cust_Ref,customerType,2,TRUE)</f>
        <v>44060</v>
      </c>
    </row>
    <row r="5326" spans="1:8" x14ac:dyDescent="0.25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  <c r="G5326" s="47" t="str">
        <f t="shared" si="83"/>
        <v>0</v>
      </c>
      <c r="H5326" s="53">
        <f>VLOOKUP(Cust_Ref,customerType,2,TRUE)</f>
        <v>44060</v>
      </c>
    </row>
    <row r="5327" spans="1:8" x14ac:dyDescent="0.25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  <c r="G5327" s="47" t="str">
        <f t="shared" si="83"/>
        <v>2269.42</v>
      </c>
      <c r="H5327" s="53">
        <f>VLOOKUP(Cust_Ref,customerType,2,TRUE)</f>
        <v>44060</v>
      </c>
    </row>
    <row r="5328" spans="1:8" x14ac:dyDescent="0.25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  <c r="G5328" s="47" t="str">
        <f t="shared" si="83"/>
        <v>2014</v>
      </c>
      <c r="H5328" s="53">
        <f>VLOOKUP(Cust_Ref,customerType,2,TRUE)</f>
        <v>44060</v>
      </c>
    </row>
    <row r="5329" spans="1:8" x14ac:dyDescent="0.25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  <c r="G5329" s="47" t="str">
        <f t="shared" si="83"/>
        <v>0</v>
      </c>
      <c r="H5329" s="53">
        <f>VLOOKUP(Cust_Ref,customerType,2,TRUE)</f>
        <v>44060</v>
      </c>
    </row>
    <row r="5330" spans="1:8" x14ac:dyDescent="0.25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  <c r="G5330" s="47" t="str">
        <f t="shared" si="83"/>
        <v>391.35</v>
      </c>
      <c r="H5330" s="53">
        <f>VLOOKUP(Cust_Ref,customerType,2,TRUE)</f>
        <v>44068</v>
      </c>
    </row>
    <row r="5331" spans="1:8" x14ac:dyDescent="0.25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  <c r="G5331" s="47" t="str">
        <f t="shared" si="83"/>
        <v>1874</v>
      </c>
      <c r="H5331" s="53">
        <f>VLOOKUP(Cust_Ref,customerType,2,TRUE)</f>
        <v>44068</v>
      </c>
    </row>
    <row r="5332" spans="1:8" x14ac:dyDescent="0.25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  <c r="G5332" s="47" t="str">
        <f t="shared" si="83"/>
        <v>0</v>
      </c>
      <c r="H5332" s="53">
        <f>VLOOKUP(Cust_Ref,customerType,2,TRUE)</f>
        <v>44068</v>
      </c>
    </row>
    <row r="5333" spans="1:8" x14ac:dyDescent="0.25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  <c r="G5333" s="47" t="str">
        <f t="shared" si="83"/>
        <v>3174</v>
      </c>
      <c r="H5333" s="53">
        <f>VLOOKUP(Cust_Ref,customerType,2,TRUE)</f>
        <v>44060</v>
      </c>
    </row>
    <row r="5334" spans="1:8" x14ac:dyDescent="0.25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  <c r="G5334" s="47" t="str">
        <f t="shared" si="83"/>
        <v>2342</v>
      </c>
      <c r="H5334" s="53">
        <f>VLOOKUP(Cust_Ref,customerType,2,TRUE)</f>
        <v>44060</v>
      </c>
    </row>
    <row r="5335" spans="1:8" x14ac:dyDescent="0.25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  <c r="G5335" s="47" t="str">
        <f t="shared" si="83"/>
        <v>0</v>
      </c>
      <c r="H5335" s="53">
        <f>VLOOKUP(Cust_Ref,customerType,2,TRUE)</f>
        <v>44060</v>
      </c>
    </row>
    <row r="5336" spans="1:8" x14ac:dyDescent="0.25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  <c r="G5336" s="47" t="str">
        <f t="shared" si="83"/>
        <v>8830.74</v>
      </c>
      <c r="H5336" s="53">
        <f>VLOOKUP(Cust_Ref,customerType,2,TRUE)</f>
        <v>44064</v>
      </c>
    </row>
    <row r="5337" spans="1:8" x14ac:dyDescent="0.25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  <c r="G5337" s="47" t="str">
        <f t="shared" si="83"/>
        <v>2261</v>
      </c>
      <c r="H5337" s="53">
        <f>VLOOKUP(Cust_Ref,customerType,2,TRUE)</f>
        <v>44064</v>
      </c>
    </row>
    <row r="5338" spans="1:8" x14ac:dyDescent="0.25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  <c r="G5338" s="47" t="str">
        <f t="shared" si="83"/>
        <v>0</v>
      </c>
      <c r="H5338" s="53">
        <f>VLOOKUP(Cust_Ref,customerType,2,TRUE)</f>
        <v>44064</v>
      </c>
    </row>
    <row r="5339" spans="1:8" x14ac:dyDescent="0.25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  <c r="G5339" s="47" t="str">
        <f t="shared" si="83"/>
        <v>5228</v>
      </c>
      <c r="H5339" s="53">
        <f>VLOOKUP(Cust_Ref,customerType,2,TRUE)</f>
        <v>44064</v>
      </c>
    </row>
    <row r="5340" spans="1:8" x14ac:dyDescent="0.25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  <c r="G5340" s="47" t="str">
        <f t="shared" si="83"/>
        <v>236</v>
      </c>
      <c r="H5340" s="53">
        <f>VLOOKUP(Cust_Ref,customerType,2,TRUE)</f>
        <v>44064</v>
      </c>
    </row>
    <row r="5341" spans="1:8" x14ac:dyDescent="0.25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  <c r="G5341" s="47" t="str">
        <f t="shared" si="83"/>
        <v>0</v>
      </c>
      <c r="H5341" s="53">
        <f>VLOOKUP(Cust_Ref,customerType,2,TRUE)</f>
        <v>44064</v>
      </c>
    </row>
    <row r="5342" spans="1:8" x14ac:dyDescent="0.25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  <c r="G5342" s="47" t="str">
        <f t="shared" si="83"/>
        <v>1350.56</v>
      </c>
      <c r="H5342" s="53">
        <f>VLOOKUP(Cust_Ref,customerType,2,TRUE)</f>
        <v>44068</v>
      </c>
    </row>
    <row r="5343" spans="1:8" x14ac:dyDescent="0.25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  <c r="G5343" s="47" t="str">
        <f t="shared" si="83"/>
        <v>0</v>
      </c>
      <c r="H5343" s="53">
        <f>VLOOKUP(Cust_Ref,customerType,2,TRUE)</f>
        <v>44068</v>
      </c>
    </row>
    <row r="5344" spans="1:8" x14ac:dyDescent="0.25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  <c r="G5344" s="47" t="str">
        <f t="shared" si="83"/>
        <v>0</v>
      </c>
      <c r="H5344" s="53">
        <f>VLOOKUP(Cust_Ref,customerType,2,TRUE)</f>
        <v>44068</v>
      </c>
    </row>
    <row r="5345" spans="1:8" x14ac:dyDescent="0.25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  <c r="G5345" s="47" t="str">
        <f t="shared" si="83"/>
        <v>3174</v>
      </c>
      <c r="H5345" s="53">
        <f>VLOOKUP(Cust_Ref,customerType,2,TRUE)</f>
        <v>44103</v>
      </c>
    </row>
    <row r="5346" spans="1:8" x14ac:dyDescent="0.25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  <c r="G5346" s="47" t="str">
        <f t="shared" si="83"/>
        <v>2990</v>
      </c>
      <c r="H5346" s="53">
        <f>VLOOKUP(Cust_Ref,customerType,2,TRUE)</f>
        <v>44103</v>
      </c>
    </row>
    <row r="5347" spans="1:8" x14ac:dyDescent="0.25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  <c r="G5347" s="47" t="str">
        <f t="shared" si="83"/>
        <v>0</v>
      </c>
      <c r="H5347" s="53">
        <f>VLOOKUP(Cust_Ref,customerType,2,TRUE)</f>
        <v>44103</v>
      </c>
    </row>
    <row r="5348" spans="1:8" x14ac:dyDescent="0.25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  <c r="G5348" s="47" t="str">
        <f t="shared" si="83"/>
        <v>1890.8</v>
      </c>
      <c r="H5348" s="53">
        <f>VLOOKUP(Cust_Ref,customerType,2,TRUE)</f>
        <v>44089</v>
      </c>
    </row>
    <row r="5349" spans="1:8" x14ac:dyDescent="0.25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  <c r="G5349" s="47" t="str">
        <f t="shared" si="83"/>
        <v>0</v>
      </c>
      <c r="H5349" s="53">
        <f>VLOOKUP(Cust_Ref,customerType,2,TRUE)</f>
        <v>44089</v>
      </c>
    </row>
    <row r="5350" spans="1:8" x14ac:dyDescent="0.25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  <c r="G5350" s="47" t="str">
        <f t="shared" si="83"/>
        <v>0</v>
      </c>
      <c r="H5350" s="53">
        <f>VLOOKUP(Cust_Ref,customerType,2,TRUE)</f>
        <v>44089</v>
      </c>
    </row>
    <row r="5351" spans="1:8" x14ac:dyDescent="0.25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  <c r="G5351" s="47" t="str">
        <f t="shared" si="83"/>
        <v>6563.75</v>
      </c>
      <c r="H5351" s="53">
        <f>VLOOKUP(Cust_Ref,customerType,2,TRUE)</f>
        <v>44068</v>
      </c>
    </row>
    <row r="5352" spans="1:8" x14ac:dyDescent="0.25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  <c r="G5352" s="47" t="str">
        <f t="shared" si="83"/>
        <v>1364</v>
      </c>
      <c r="H5352" s="53">
        <f>VLOOKUP(Cust_Ref,customerType,2,TRUE)</f>
        <v>44068</v>
      </c>
    </row>
    <row r="5353" spans="1:8" x14ac:dyDescent="0.25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  <c r="G5353" s="47" t="str">
        <f t="shared" si="83"/>
        <v>0</v>
      </c>
      <c r="H5353" s="53">
        <f>VLOOKUP(Cust_Ref,customerType,2,TRUE)</f>
        <v>44068</v>
      </c>
    </row>
    <row r="5354" spans="1:8" x14ac:dyDescent="0.25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  <c r="G5354" s="47" t="str">
        <f t="shared" si="83"/>
        <v>8634.23</v>
      </c>
      <c r="H5354" s="53">
        <f>VLOOKUP(Cust_Ref,customerType,2,TRUE)</f>
        <v>44061</v>
      </c>
    </row>
    <row r="5355" spans="1:8" x14ac:dyDescent="0.25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  <c r="G5355" s="47" t="str">
        <f t="shared" si="83"/>
        <v>1942</v>
      </c>
      <c r="H5355" s="53">
        <f>VLOOKUP(Cust_Ref,customerType,2,TRUE)</f>
        <v>44061</v>
      </c>
    </row>
    <row r="5356" spans="1:8" x14ac:dyDescent="0.25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  <c r="G5356" s="47" t="str">
        <f t="shared" si="83"/>
        <v>0</v>
      </c>
      <c r="H5356" s="53">
        <f>VLOOKUP(Cust_Ref,customerType,2,TRUE)</f>
        <v>44061</v>
      </c>
    </row>
    <row r="5357" spans="1:8" x14ac:dyDescent="0.25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  <c r="G5357" s="47" t="str">
        <f t="shared" si="83"/>
        <v>1421.4</v>
      </c>
      <c r="H5357" s="53">
        <f>VLOOKUP(Cust_Ref,customerType,2,TRUE)</f>
        <v>44068</v>
      </c>
    </row>
    <row r="5358" spans="1:8" x14ac:dyDescent="0.25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  <c r="G5358" s="47" t="str">
        <f t="shared" si="83"/>
        <v>0</v>
      </c>
      <c r="H5358" s="53">
        <f>VLOOKUP(Cust_Ref,customerType,2,TRUE)</f>
        <v>44068</v>
      </c>
    </row>
    <row r="5359" spans="1:8" x14ac:dyDescent="0.25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  <c r="G5359" s="47" t="str">
        <f t="shared" si="83"/>
        <v>0</v>
      </c>
      <c r="H5359" s="53">
        <f>VLOOKUP(Cust_Ref,customerType,2,TRUE)</f>
        <v>44068</v>
      </c>
    </row>
    <row r="5360" spans="1:8" x14ac:dyDescent="0.25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  <c r="G5360" s="47" t="str">
        <f t="shared" si="83"/>
        <v>3174</v>
      </c>
      <c r="H5360" s="53">
        <f>VLOOKUP(Cust_Ref,customerType,2,TRUE)</f>
        <v>44103</v>
      </c>
    </row>
    <row r="5361" spans="1:8" x14ac:dyDescent="0.25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  <c r="G5361" s="47" t="str">
        <f t="shared" si="83"/>
        <v>0</v>
      </c>
      <c r="H5361" s="53">
        <f>VLOOKUP(Cust_Ref,customerType,2,TRUE)</f>
        <v>44103</v>
      </c>
    </row>
    <row r="5362" spans="1:8" x14ac:dyDescent="0.25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  <c r="G5362" s="47" t="str">
        <f t="shared" si="83"/>
        <v>0</v>
      </c>
      <c r="H5362" s="53">
        <f>VLOOKUP(Cust_Ref,customerType,2,TRUE)</f>
        <v>44103</v>
      </c>
    </row>
    <row r="5363" spans="1:8" x14ac:dyDescent="0.25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  <c r="G5363" s="47" t="str">
        <f t="shared" si="83"/>
        <v>9606.5</v>
      </c>
      <c r="H5363" s="53">
        <f>VLOOKUP(Cust_Ref,customerType,2,TRUE)</f>
        <v>44060</v>
      </c>
    </row>
    <row r="5364" spans="1:8" x14ac:dyDescent="0.25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  <c r="G5364" s="47" t="str">
        <f t="shared" si="83"/>
        <v>2723</v>
      </c>
      <c r="H5364" s="53">
        <f>VLOOKUP(Cust_Ref,customerType,2,TRUE)</f>
        <v>44060</v>
      </c>
    </row>
    <row r="5365" spans="1:8" x14ac:dyDescent="0.25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  <c r="G5365" s="47" t="str">
        <f t="shared" si="83"/>
        <v>0</v>
      </c>
      <c r="H5365" s="53">
        <f>VLOOKUP(Cust_Ref,customerType,2,TRUE)</f>
        <v>44060</v>
      </c>
    </row>
    <row r="5366" spans="1:8" x14ac:dyDescent="0.25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  <c r="G5366" s="47" t="str">
        <f t="shared" si="83"/>
        <v>668.3</v>
      </c>
      <c r="H5366" s="53">
        <f>VLOOKUP(Cust_Ref,customerType,2,TRUE)</f>
        <v>44064</v>
      </c>
    </row>
    <row r="5367" spans="1:8" x14ac:dyDescent="0.25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  <c r="G5367" s="47" t="str">
        <f t="shared" si="83"/>
        <v>0</v>
      </c>
      <c r="H5367" s="53">
        <f>VLOOKUP(Cust_Ref,customerType,2,TRUE)</f>
        <v>44064</v>
      </c>
    </row>
    <row r="5368" spans="1:8" x14ac:dyDescent="0.25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  <c r="G5368" s="47" t="str">
        <f t="shared" si="83"/>
        <v>0</v>
      </c>
      <c r="H5368" s="53">
        <f>VLOOKUP(Cust_Ref,customerType,2,TRUE)</f>
        <v>44064</v>
      </c>
    </row>
    <row r="5369" spans="1:8" x14ac:dyDescent="0.25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  <c r="G5369" s="47" t="str">
        <f t="shared" si="83"/>
        <v>3174</v>
      </c>
      <c r="H5369" s="53">
        <f>VLOOKUP(Cust_Ref,customerType,2,TRUE)</f>
        <v>44060</v>
      </c>
    </row>
    <row r="5370" spans="1:8" x14ac:dyDescent="0.25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  <c r="G5370" s="47" t="str">
        <f t="shared" si="83"/>
        <v>2090</v>
      </c>
      <c r="H5370" s="53">
        <f>VLOOKUP(Cust_Ref,customerType,2,TRUE)</f>
        <v>44060</v>
      </c>
    </row>
    <row r="5371" spans="1:8" x14ac:dyDescent="0.25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  <c r="G5371" s="47" t="str">
        <f t="shared" si="83"/>
        <v>0</v>
      </c>
      <c r="H5371" s="53">
        <f>VLOOKUP(Cust_Ref,customerType,2,TRUE)</f>
        <v>44060</v>
      </c>
    </row>
    <row r="5372" spans="1:8" x14ac:dyDescent="0.25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  <c r="G5372" s="47" t="str">
        <f t="shared" si="83"/>
        <v>323.8</v>
      </c>
      <c r="H5372" s="53">
        <f>VLOOKUP(Cust_Ref,customerType,2,TRUE)</f>
        <v>44064</v>
      </c>
    </row>
    <row r="5373" spans="1:8" x14ac:dyDescent="0.25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  <c r="G5373" s="47" t="str">
        <f t="shared" si="83"/>
        <v>0</v>
      </c>
      <c r="H5373" s="53">
        <f>VLOOKUP(Cust_Ref,customerType,2,TRUE)</f>
        <v>44064</v>
      </c>
    </row>
    <row r="5374" spans="1:8" x14ac:dyDescent="0.25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  <c r="G5374" s="47" t="str">
        <f t="shared" si="83"/>
        <v>0</v>
      </c>
      <c r="H5374" s="53">
        <f>VLOOKUP(Cust_Ref,customerType,2,TRUE)</f>
        <v>44064</v>
      </c>
    </row>
    <row r="5375" spans="1:8" x14ac:dyDescent="0.25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  <c r="G5375" s="47" t="str">
        <f t="shared" si="83"/>
        <v>1500.13</v>
      </c>
      <c r="H5375" s="53">
        <f>VLOOKUP(Cust_Ref,customerType,2,TRUE)</f>
        <v>44106</v>
      </c>
    </row>
    <row r="5376" spans="1:8" x14ac:dyDescent="0.25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  <c r="G5376" s="47" t="str">
        <f t="shared" si="83"/>
        <v>0</v>
      </c>
      <c r="H5376" s="53">
        <f>VLOOKUP(Cust_Ref,customerType,2,TRUE)</f>
        <v>44106</v>
      </c>
    </row>
    <row r="5377" spans="1:8" x14ac:dyDescent="0.25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  <c r="G5377" s="47" t="str">
        <f t="shared" si="83"/>
        <v>0</v>
      </c>
      <c r="H5377" s="53">
        <f>VLOOKUP(Cust_Ref,customerType,2,TRUE)</f>
        <v>44106</v>
      </c>
    </row>
    <row r="5378" spans="1:8" x14ac:dyDescent="0.25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  <c r="G5378" s="47" t="str">
        <f t="shared" si="83"/>
        <v>4030</v>
      </c>
      <c r="H5378" s="53">
        <f>VLOOKUP(Cust_Ref,customerType,2,TRUE)</f>
        <v>44061</v>
      </c>
    </row>
    <row r="5379" spans="1:8" x14ac:dyDescent="0.25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  <c r="G5379" s="47" t="str">
        <f t="shared" ref="G5379:G5442" si="84">TRIM(VALUE(F5379))</f>
        <v>1799</v>
      </c>
      <c r="H5379" s="53">
        <f>VLOOKUP(Cust_Ref,customerType,2,TRUE)</f>
        <v>44061</v>
      </c>
    </row>
    <row r="5380" spans="1:8" x14ac:dyDescent="0.25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  <c r="G5380" s="47" t="str">
        <f t="shared" si="84"/>
        <v>0</v>
      </c>
      <c r="H5380" s="53">
        <f>VLOOKUP(Cust_Ref,customerType,2,TRUE)</f>
        <v>44061</v>
      </c>
    </row>
    <row r="5381" spans="1:8" x14ac:dyDescent="0.25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  <c r="G5381" s="47" t="str">
        <f t="shared" si="84"/>
        <v>308.9</v>
      </c>
      <c r="H5381" s="53">
        <f>VLOOKUP(Cust_Ref,customerType,2,TRUE)</f>
        <v>44068</v>
      </c>
    </row>
    <row r="5382" spans="1:8" x14ac:dyDescent="0.25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  <c r="G5382" s="47" t="str">
        <f t="shared" si="84"/>
        <v>2508</v>
      </c>
      <c r="H5382" s="53">
        <f>VLOOKUP(Cust_Ref,customerType,2,TRUE)</f>
        <v>44068</v>
      </c>
    </row>
    <row r="5383" spans="1:8" x14ac:dyDescent="0.25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  <c r="G5383" s="47" t="str">
        <f t="shared" si="84"/>
        <v>0</v>
      </c>
      <c r="H5383" s="53">
        <f>VLOOKUP(Cust_Ref,customerType,2,TRUE)</f>
        <v>44068</v>
      </c>
    </row>
    <row r="5384" spans="1:8" x14ac:dyDescent="0.25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  <c r="G5384" s="47" t="str">
        <f t="shared" si="84"/>
        <v>2337.53</v>
      </c>
      <c r="H5384" s="53">
        <f>VLOOKUP(Cust_Ref,customerType,2,TRUE)</f>
        <v>44068</v>
      </c>
    </row>
    <row r="5385" spans="1:8" x14ac:dyDescent="0.25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  <c r="G5385" s="47" t="str">
        <f t="shared" si="84"/>
        <v>2702</v>
      </c>
      <c r="H5385" s="53">
        <f>VLOOKUP(Cust_Ref,customerType,2,TRUE)</f>
        <v>44068</v>
      </c>
    </row>
    <row r="5386" spans="1:8" x14ac:dyDescent="0.25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  <c r="G5386" s="47" t="str">
        <f t="shared" si="84"/>
        <v>0</v>
      </c>
      <c r="H5386" s="53">
        <f>VLOOKUP(Cust_Ref,customerType,2,TRUE)</f>
        <v>44068</v>
      </c>
    </row>
    <row r="5387" spans="1:8" x14ac:dyDescent="0.25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  <c r="G5387" s="47" t="str">
        <f t="shared" si="84"/>
        <v>8600</v>
      </c>
      <c r="H5387" s="53">
        <f>VLOOKUP(Cust_Ref,customerType,2,TRUE)</f>
        <v>44068</v>
      </c>
    </row>
    <row r="5388" spans="1:8" x14ac:dyDescent="0.25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  <c r="G5388" s="47" t="str">
        <f t="shared" si="84"/>
        <v>0</v>
      </c>
      <c r="H5388" s="53">
        <f>VLOOKUP(Cust_Ref,customerType,2,TRUE)</f>
        <v>44068</v>
      </c>
    </row>
    <row r="5389" spans="1:8" x14ac:dyDescent="0.25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  <c r="G5389" s="47" t="str">
        <f t="shared" si="84"/>
        <v>0</v>
      </c>
      <c r="H5389" s="53">
        <f>VLOOKUP(Cust_Ref,customerType,2,TRUE)</f>
        <v>44068</v>
      </c>
    </row>
    <row r="5390" spans="1:8" x14ac:dyDescent="0.25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  <c r="G5390" s="47" t="str">
        <f t="shared" si="84"/>
        <v>4030</v>
      </c>
      <c r="H5390" s="53">
        <f>VLOOKUP(Cust_Ref,customerType,2,TRUE)</f>
        <v>44068</v>
      </c>
    </row>
    <row r="5391" spans="1:8" x14ac:dyDescent="0.25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  <c r="G5391" s="47" t="str">
        <f t="shared" si="84"/>
        <v>1785</v>
      </c>
      <c r="H5391" s="53">
        <f>VLOOKUP(Cust_Ref,customerType,2,TRUE)</f>
        <v>44068</v>
      </c>
    </row>
    <row r="5392" spans="1:8" x14ac:dyDescent="0.25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  <c r="G5392" s="47" t="str">
        <f t="shared" si="84"/>
        <v>0</v>
      </c>
      <c r="H5392" s="53">
        <f>VLOOKUP(Cust_Ref,customerType,2,TRUE)</f>
        <v>44068</v>
      </c>
    </row>
    <row r="5393" spans="1:8" x14ac:dyDescent="0.25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  <c r="G5393" s="47" t="str">
        <f t="shared" si="84"/>
        <v>5531.1</v>
      </c>
      <c r="H5393" s="53">
        <f>VLOOKUP(Cust_Ref,customerType,2,TRUE)</f>
        <v>44068</v>
      </c>
    </row>
    <row r="5394" spans="1:8" x14ac:dyDescent="0.25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  <c r="G5394" s="47" t="str">
        <f t="shared" si="84"/>
        <v>1036</v>
      </c>
      <c r="H5394" s="53">
        <f>VLOOKUP(Cust_Ref,customerType,2,TRUE)</f>
        <v>44068</v>
      </c>
    </row>
    <row r="5395" spans="1:8" x14ac:dyDescent="0.25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  <c r="G5395" s="47" t="str">
        <f t="shared" si="84"/>
        <v>0</v>
      </c>
      <c r="H5395" s="53">
        <f>VLOOKUP(Cust_Ref,customerType,2,TRUE)</f>
        <v>44068</v>
      </c>
    </row>
    <row r="5396" spans="1:8" x14ac:dyDescent="0.25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  <c r="G5396" s="47" t="str">
        <f t="shared" si="84"/>
        <v>13218.2</v>
      </c>
      <c r="H5396" s="53">
        <f>VLOOKUP(Cust_Ref,customerType,2,TRUE)</f>
        <v>44089</v>
      </c>
    </row>
    <row r="5397" spans="1:8" x14ac:dyDescent="0.25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  <c r="G5397" s="47" t="str">
        <f t="shared" si="84"/>
        <v>2172</v>
      </c>
      <c r="H5397" s="53">
        <f>VLOOKUP(Cust_Ref,customerType,2,TRUE)</f>
        <v>44089</v>
      </c>
    </row>
    <row r="5398" spans="1:8" x14ac:dyDescent="0.25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  <c r="G5398" s="47" t="str">
        <f t="shared" si="84"/>
        <v>0</v>
      </c>
      <c r="H5398" s="53">
        <f>VLOOKUP(Cust_Ref,customerType,2,TRUE)</f>
        <v>44089</v>
      </c>
    </row>
    <row r="5399" spans="1:8" x14ac:dyDescent="0.25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  <c r="G5399" s="47" t="str">
        <f t="shared" si="84"/>
        <v>454.7</v>
      </c>
      <c r="H5399" s="53">
        <f>VLOOKUP(Cust_Ref,customerType,2,TRUE)</f>
        <v>44089</v>
      </c>
    </row>
    <row r="5400" spans="1:8" x14ac:dyDescent="0.25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  <c r="G5400" s="47" t="str">
        <f t="shared" si="84"/>
        <v>0</v>
      </c>
      <c r="H5400" s="53">
        <f>VLOOKUP(Cust_Ref,customerType,2,TRUE)</f>
        <v>44089</v>
      </c>
    </row>
    <row r="5401" spans="1:8" x14ac:dyDescent="0.25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  <c r="G5401" s="47" t="str">
        <f t="shared" si="84"/>
        <v>0</v>
      </c>
      <c r="H5401" s="53">
        <f>VLOOKUP(Cust_Ref,customerType,2,TRUE)</f>
        <v>44089</v>
      </c>
    </row>
    <row r="5402" spans="1:8" x14ac:dyDescent="0.25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  <c r="G5402" s="47" t="str">
        <f t="shared" si="84"/>
        <v>2379.15</v>
      </c>
      <c r="H5402" s="53">
        <f>VLOOKUP(Cust_Ref,customerType,2,TRUE)</f>
        <v>44060</v>
      </c>
    </row>
    <row r="5403" spans="1:8" x14ac:dyDescent="0.25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  <c r="G5403" s="47" t="str">
        <f t="shared" si="84"/>
        <v>1252</v>
      </c>
      <c r="H5403" s="53">
        <f>VLOOKUP(Cust_Ref,customerType,2,TRUE)</f>
        <v>44060</v>
      </c>
    </row>
    <row r="5404" spans="1:8" x14ac:dyDescent="0.25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  <c r="G5404" s="47" t="str">
        <f t="shared" si="84"/>
        <v>0</v>
      </c>
      <c r="H5404" s="53">
        <f>VLOOKUP(Cust_Ref,customerType,2,TRUE)</f>
        <v>44060</v>
      </c>
    </row>
    <row r="5405" spans="1:8" x14ac:dyDescent="0.25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  <c r="G5405" s="47" t="str">
        <f t="shared" si="84"/>
        <v>1250</v>
      </c>
      <c r="H5405" s="53">
        <f>VLOOKUP(Cust_Ref,customerType,2,TRUE)</f>
        <v>44089</v>
      </c>
    </row>
    <row r="5406" spans="1:8" x14ac:dyDescent="0.25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  <c r="G5406" s="47" t="str">
        <f t="shared" si="84"/>
        <v>0</v>
      </c>
      <c r="H5406" s="53">
        <f>VLOOKUP(Cust_Ref,customerType,2,TRUE)</f>
        <v>44089</v>
      </c>
    </row>
    <row r="5407" spans="1:8" x14ac:dyDescent="0.25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  <c r="G5407" s="47" t="str">
        <f t="shared" si="84"/>
        <v>0</v>
      </c>
      <c r="H5407" s="53">
        <f>VLOOKUP(Cust_Ref,customerType,2,TRUE)</f>
        <v>44089</v>
      </c>
    </row>
    <row r="5408" spans="1:8" x14ac:dyDescent="0.25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  <c r="G5408" s="47" t="str">
        <f t="shared" si="84"/>
        <v>4461</v>
      </c>
      <c r="H5408" s="53">
        <f>VLOOKUP(Cust_Ref,customerType,2,TRUE)</f>
        <v>44060</v>
      </c>
    </row>
    <row r="5409" spans="1:8" x14ac:dyDescent="0.25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  <c r="G5409" s="47" t="str">
        <f t="shared" si="84"/>
        <v>830</v>
      </c>
      <c r="H5409" s="53">
        <f>VLOOKUP(Cust_Ref,customerType,2,TRUE)</f>
        <v>44060</v>
      </c>
    </row>
    <row r="5410" spans="1:8" x14ac:dyDescent="0.25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  <c r="G5410" s="47" t="str">
        <f t="shared" si="84"/>
        <v>0</v>
      </c>
      <c r="H5410" s="53">
        <f>VLOOKUP(Cust_Ref,customerType,2,TRUE)</f>
        <v>44060</v>
      </c>
    </row>
    <row r="5411" spans="1:8" x14ac:dyDescent="0.25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  <c r="G5411" s="47" t="str">
        <f t="shared" si="84"/>
        <v>1869.95</v>
      </c>
      <c r="H5411" s="53">
        <f>VLOOKUP(Cust_Ref,customerType,2,TRUE)</f>
        <v>44068</v>
      </c>
    </row>
    <row r="5412" spans="1:8" x14ac:dyDescent="0.25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  <c r="G5412" s="47" t="str">
        <f t="shared" si="84"/>
        <v>0</v>
      </c>
      <c r="H5412" s="53">
        <f>VLOOKUP(Cust_Ref,customerType,2,TRUE)</f>
        <v>44068</v>
      </c>
    </row>
    <row r="5413" spans="1:8" x14ac:dyDescent="0.25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  <c r="G5413" s="47" t="str">
        <f t="shared" si="84"/>
        <v>0</v>
      </c>
      <c r="H5413" s="53">
        <f>VLOOKUP(Cust_Ref,customerType,2,TRUE)</f>
        <v>44068</v>
      </c>
    </row>
    <row r="5414" spans="1:8" x14ac:dyDescent="0.25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  <c r="G5414" s="47" t="str">
        <f t="shared" si="84"/>
        <v>9363</v>
      </c>
      <c r="H5414" s="53">
        <f>VLOOKUP(Cust_Ref,customerType,2,TRUE)</f>
        <v>44068</v>
      </c>
    </row>
    <row r="5415" spans="1:8" x14ac:dyDescent="0.25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  <c r="G5415" s="47" t="str">
        <f t="shared" si="84"/>
        <v>1671</v>
      </c>
      <c r="H5415" s="53">
        <f>VLOOKUP(Cust_Ref,customerType,2,TRUE)</f>
        <v>44068</v>
      </c>
    </row>
    <row r="5416" spans="1:8" x14ac:dyDescent="0.25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  <c r="G5416" s="47" t="str">
        <f t="shared" si="84"/>
        <v>0</v>
      </c>
      <c r="H5416" s="53">
        <f>VLOOKUP(Cust_Ref,customerType,2,TRUE)</f>
        <v>44068</v>
      </c>
    </row>
    <row r="5417" spans="1:8" x14ac:dyDescent="0.25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  <c r="G5417" s="47" t="str">
        <f t="shared" si="84"/>
        <v>12747.73</v>
      </c>
      <c r="H5417" s="53">
        <f>VLOOKUP(Cust_Ref,customerType,2,TRUE)</f>
        <v>44068</v>
      </c>
    </row>
    <row r="5418" spans="1:8" x14ac:dyDescent="0.25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  <c r="G5418" s="47" t="str">
        <f t="shared" si="84"/>
        <v>1541</v>
      </c>
      <c r="H5418" s="53">
        <f>VLOOKUP(Cust_Ref,customerType,2,TRUE)</f>
        <v>44068</v>
      </c>
    </row>
    <row r="5419" spans="1:8" x14ac:dyDescent="0.25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  <c r="G5419" s="47" t="str">
        <f t="shared" si="84"/>
        <v>0</v>
      </c>
      <c r="H5419" s="53">
        <f>VLOOKUP(Cust_Ref,customerType,2,TRUE)</f>
        <v>44068</v>
      </c>
    </row>
    <row r="5420" spans="1:8" x14ac:dyDescent="0.25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  <c r="G5420" s="47" t="str">
        <f t="shared" si="84"/>
        <v>272.9</v>
      </c>
      <c r="H5420" s="53">
        <f>VLOOKUP(Cust_Ref,customerType,2,TRUE)</f>
        <v>44103</v>
      </c>
    </row>
    <row r="5421" spans="1:8" x14ac:dyDescent="0.25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  <c r="G5421" s="47" t="str">
        <f t="shared" si="84"/>
        <v>0</v>
      </c>
      <c r="H5421" s="53">
        <f>VLOOKUP(Cust_Ref,customerType,2,TRUE)</f>
        <v>44103</v>
      </c>
    </row>
    <row r="5422" spans="1:8" x14ac:dyDescent="0.25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  <c r="G5422" s="47" t="str">
        <f t="shared" si="84"/>
        <v>0</v>
      </c>
      <c r="H5422" s="53">
        <f>VLOOKUP(Cust_Ref,customerType,2,TRUE)</f>
        <v>44103</v>
      </c>
    </row>
    <row r="5423" spans="1:8" x14ac:dyDescent="0.25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  <c r="G5423" s="47" t="str">
        <f t="shared" si="84"/>
        <v>275</v>
      </c>
      <c r="H5423" s="53">
        <f>VLOOKUP(Cust_Ref,customerType,2,TRUE)</f>
        <v>44060</v>
      </c>
    </row>
    <row r="5424" spans="1:8" x14ac:dyDescent="0.25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  <c r="G5424" s="47" t="str">
        <f t="shared" si="84"/>
        <v>1916</v>
      </c>
      <c r="H5424" s="53">
        <f>VLOOKUP(Cust_Ref,customerType,2,TRUE)</f>
        <v>44060</v>
      </c>
    </row>
    <row r="5425" spans="1:8" x14ac:dyDescent="0.25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  <c r="G5425" s="47" t="str">
        <f t="shared" si="84"/>
        <v>0</v>
      </c>
      <c r="H5425" s="53">
        <f>VLOOKUP(Cust_Ref,customerType,2,TRUE)</f>
        <v>44060</v>
      </c>
    </row>
    <row r="5426" spans="1:8" x14ac:dyDescent="0.25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  <c r="G5426" s="47" t="str">
        <f t="shared" si="84"/>
        <v>9366.71</v>
      </c>
      <c r="H5426" s="53">
        <f>VLOOKUP(Cust_Ref,customerType,2,TRUE)</f>
        <v>44068</v>
      </c>
    </row>
    <row r="5427" spans="1:8" x14ac:dyDescent="0.25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  <c r="G5427" s="47" t="str">
        <f t="shared" si="84"/>
        <v>1349</v>
      </c>
      <c r="H5427" s="53">
        <f>VLOOKUP(Cust_Ref,customerType,2,TRUE)</f>
        <v>44068</v>
      </c>
    </row>
    <row r="5428" spans="1:8" x14ac:dyDescent="0.25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  <c r="G5428" s="47" t="str">
        <f t="shared" si="84"/>
        <v>0</v>
      </c>
      <c r="H5428" s="53">
        <f>VLOOKUP(Cust_Ref,customerType,2,TRUE)</f>
        <v>44068</v>
      </c>
    </row>
    <row r="5429" spans="1:8" x14ac:dyDescent="0.25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  <c r="G5429" s="47" t="str">
        <f t="shared" si="84"/>
        <v>217.5</v>
      </c>
      <c r="H5429" s="53">
        <f>VLOOKUP(Cust_Ref,customerType,2,TRUE)</f>
        <v>44068</v>
      </c>
    </row>
    <row r="5430" spans="1:8" x14ac:dyDescent="0.25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  <c r="G5430" s="47" t="str">
        <f t="shared" si="84"/>
        <v>0</v>
      </c>
      <c r="H5430" s="53">
        <f>VLOOKUP(Cust_Ref,customerType,2,TRUE)</f>
        <v>44068</v>
      </c>
    </row>
    <row r="5431" spans="1:8" x14ac:dyDescent="0.25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  <c r="G5431" s="47" t="str">
        <f t="shared" si="84"/>
        <v>0</v>
      </c>
      <c r="H5431" s="53">
        <f>VLOOKUP(Cust_Ref,customerType,2,TRUE)</f>
        <v>44068</v>
      </c>
    </row>
    <row r="5432" spans="1:8" x14ac:dyDescent="0.25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  <c r="G5432" s="47" t="str">
        <f t="shared" si="84"/>
        <v>1437.95</v>
      </c>
      <c r="H5432" s="53">
        <f>VLOOKUP(Cust_Ref,customerType,2,TRUE)</f>
        <v>44089</v>
      </c>
    </row>
    <row r="5433" spans="1:8" x14ac:dyDescent="0.25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  <c r="G5433" s="47" t="str">
        <f t="shared" si="84"/>
        <v>0</v>
      </c>
      <c r="H5433" s="53">
        <f>VLOOKUP(Cust_Ref,customerType,2,TRUE)</f>
        <v>44089</v>
      </c>
    </row>
    <row r="5434" spans="1:8" x14ac:dyDescent="0.25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  <c r="G5434" s="47" t="str">
        <f t="shared" si="84"/>
        <v>0</v>
      </c>
      <c r="H5434" s="53">
        <f>VLOOKUP(Cust_Ref,customerType,2,TRUE)</f>
        <v>44089</v>
      </c>
    </row>
    <row r="5435" spans="1:8" x14ac:dyDescent="0.25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  <c r="G5435" s="47" t="str">
        <f t="shared" si="84"/>
        <v>9529.41</v>
      </c>
      <c r="H5435" s="53">
        <f>VLOOKUP(Cust_Ref,customerType,2,TRUE)</f>
        <v>44068</v>
      </c>
    </row>
    <row r="5436" spans="1:8" x14ac:dyDescent="0.25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  <c r="G5436" s="47" t="str">
        <f t="shared" si="84"/>
        <v>0</v>
      </c>
      <c r="H5436" s="53">
        <f>VLOOKUP(Cust_Ref,customerType,2,TRUE)</f>
        <v>44068</v>
      </c>
    </row>
    <row r="5437" spans="1:8" x14ac:dyDescent="0.25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  <c r="G5437" s="47" t="str">
        <f t="shared" si="84"/>
        <v>0</v>
      </c>
      <c r="H5437" s="53">
        <f>VLOOKUP(Cust_Ref,customerType,2,TRUE)</f>
        <v>44068</v>
      </c>
    </row>
    <row r="5438" spans="1:8" x14ac:dyDescent="0.25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  <c r="G5438" s="47" t="str">
        <f t="shared" si="84"/>
        <v>17851.77</v>
      </c>
      <c r="H5438" s="53">
        <f>VLOOKUP(Cust_Ref,customerType,2,TRUE)</f>
        <v>44061</v>
      </c>
    </row>
    <row r="5439" spans="1:8" x14ac:dyDescent="0.25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  <c r="G5439" s="47" t="str">
        <f t="shared" si="84"/>
        <v>1804</v>
      </c>
      <c r="H5439" s="53">
        <f>VLOOKUP(Cust_Ref,customerType,2,TRUE)</f>
        <v>44061</v>
      </c>
    </row>
    <row r="5440" spans="1:8" x14ac:dyDescent="0.25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  <c r="G5440" s="47" t="str">
        <f t="shared" si="84"/>
        <v>0</v>
      </c>
      <c r="H5440" s="53">
        <f>VLOOKUP(Cust_Ref,customerType,2,TRUE)</f>
        <v>44061</v>
      </c>
    </row>
    <row r="5441" spans="1:8" x14ac:dyDescent="0.25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  <c r="G5441" s="47" t="str">
        <f t="shared" si="84"/>
        <v>19723.1</v>
      </c>
      <c r="H5441" s="53">
        <f>VLOOKUP(Cust_Ref,customerType,2,TRUE)</f>
        <v>44089</v>
      </c>
    </row>
    <row r="5442" spans="1:8" x14ac:dyDescent="0.25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  <c r="G5442" s="47" t="str">
        <f t="shared" si="84"/>
        <v>2553</v>
      </c>
      <c r="H5442" s="53">
        <f>VLOOKUP(Cust_Ref,customerType,2,TRUE)</f>
        <v>44089</v>
      </c>
    </row>
    <row r="5443" spans="1:8" x14ac:dyDescent="0.25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  <c r="G5443" s="47" t="str">
        <f t="shared" ref="G5443:G5506" si="85">TRIM(VALUE(F5443))</f>
        <v>0</v>
      </c>
      <c r="H5443" s="53">
        <f>VLOOKUP(Cust_Ref,customerType,2,TRUE)</f>
        <v>44089</v>
      </c>
    </row>
    <row r="5444" spans="1:8" x14ac:dyDescent="0.25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  <c r="G5444" s="47" t="str">
        <f t="shared" si="85"/>
        <v>7000</v>
      </c>
      <c r="H5444" s="53">
        <f>VLOOKUP(Cust_Ref,customerType,2,TRUE)</f>
        <v>44061</v>
      </c>
    </row>
    <row r="5445" spans="1:8" x14ac:dyDescent="0.25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  <c r="G5445" s="47" t="str">
        <f t="shared" si="85"/>
        <v>0</v>
      </c>
      <c r="H5445" s="53">
        <f>VLOOKUP(Cust_Ref,customerType,2,TRUE)</f>
        <v>44061</v>
      </c>
    </row>
    <row r="5446" spans="1:8" x14ac:dyDescent="0.25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  <c r="G5446" s="47" t="str">
        <f t="shared" si="85"/>
        <v>0</v>
      </c>
      <c r="H5446" s="53">
        <f>VLOOKUP(Cust_Ref,customerType,2,TRUE)</f>
        <v>44061</v>
      </c>
    </row>
    <row r="5447" spans="1:8" x14ac:dyDescent="0.25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  <c r="G5447" s="47" t="str">
        <f t="shared" si="85"/>
        <v>149.55</v>
      </c>
      <c r="H5447" s="53">
        <f>VLOOKUP(Cust_Ref,customerType,2,TRUE)</f>
        <v>44055</v>
      </c>
    </row>
    <row r="5448" spans="1:8" x14ac:dyDescent="0.25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  <c r="G5448" s="47" t="str">
        <f t="shared" si="85"/>
        <v>0</v>
      </c>
      <c r="H5448" s="53">
        <f>VLOOKUP(Cust_Ref,customerType,2,TRUE)</f>
        <v>44055</v>
      </c>
    </row>
    <row r="5449" spans="1:8" x14ac:dyDescent="0.25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  <c r="G5449" s="47" t="str">
        <f t="shared" si="85"/>
        <v>0</v>
      </c>
      <c r="H5449" s="53">
        <f>VLOOKUP(Cust_Ref,customerType,2,TRUE)</f>
        <v>44055</v>
      </c>
    </row>
    <row r="5450" spans="1:8" x14ac:dyDescent="0.25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  <c r="G5450" s="47" t="str">
        <f t="shared" si="85"/>
        <v>1822.15</v>
      </c>
      <c r="H5450" s="53">
        <f>VLOOKUP(Cust_Ref,customerType,2,TRUE)</f>
        <v>44068</v>
      </c>
    </row>
    <row r="5451" spans="1:8" x14ac:dyDescent="0.25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  <c r="G5451" s="47" t="str">
        <f t="shared" si="85"/>
        <v>133</v>
      </c>
      <c r="H5451" s="53">
        <f>VLOOKUP(Cust_Ref,customerType,2,TRUE)</f>
        <v>44068</v>
      </c>
    </row>
    <row r="5452" spans="1:8" x14ac:dyDescent="0.25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  <c r="G5452" s="47" t="str">
        <f t="shared" si="85"/>
        <v>0</v>
      </c>
      <c r="H5452" s="53">
        <f>VLOOKUP(Cust_Ref,customerType,2,TRUE)</f>
        <v>44068</v>
      </c>
    </row>
    <row r="5453" spans="1:8" x14ac:dyDescent="0.25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  <c r="G5453" s="47" t="str">
        <f t="shared" si="85"/>
        <v>2946.25</v>
      </c>
      <c r="H5453" s="53">
        <f>VLOOKUP(Cust_Ref,customerType,2,TRUE)</f>
        <v>44061</v>
      </c>
    </row>
    <row r="5454" spans="1:8" x14ac:dyDescent="0.25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  <c r="G5454" s="47" t="str">
        <f t="shared" si="85"/>
        <v>1205</v>
      </c>
      <c r="H5454" s="53">
        <f>VLOOKUP(Cust_Ref,customerType,2,TRUE)</f>
        <v>44061</v>
      </c>
    </row>
    <row r="5455" spans="1:8" x14ac:dyDescent="0.25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  <c r="G5455" s="47" t="str">
        <f t="shared" si="85"/>
        <v>0</v>
      </c>
      <c r="H5455" s="53">
        <f>VLOOKUP(Cust_Ref,customerType,2,TRUE)</f>
        <v>44061</v>
      </c>
    </row>
    <row r="5456" spans="1:8" x14ac:dyDescent="0.25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  <c r="G5456" s="47" t="str">
        <f t="shared" si="85"/>
        <v>9228.98</v>
      </c>
      <c r="H5456" s="53">
        <f>VLOOKUP(Cust_Ref,customerType,2,TRUE)</f>
        <v>44068</v>
      </c>
    </row>
    <row r="5457" spans="1:8" x14ac:dyDescent="0.25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  <c r="G5457" s="47" t="str">
        <f t="shared" si="85"/>
        <v>1632</v>
      </c>
      <c r="H5457" s="53">
        <f>VLOOKUP(Cust_Ref,customerType,2,TRUE)</f>
        <v>44068</v>
      </c>
    </row>
    <row r="5458" spans="1:8" x14ac:dyDescent="0.25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  <c r="G5458" s="47" t="str">
        <f t="shared" si="85"/>
        <v>0</v>
      </c>
      <c r="H5458" s="53">
        <f>VLOOKUP(Cust_Ref,customerType,2,TRUE)</f>
        <v>44068</v>
      </c>
    </row>
    <row r="5459" spans="1:8" x14ac:dyDescent="0.25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  <c r="G5459" s="47" t="str">
        <f t="shared" si="85"/>
        <v>1705.36</v>
      </c>
      <c r="H5459" s="53">
        <f>VLOOKUP(Cust_Ref,customerType,2,TRUE)</f>
        <v>44061</v>
      </c>
    </row>
    <row r="5460" spans="1:8" x14ac:dyDescent="0.25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  <c r="G5460" s="47" t="str">
        <f t="shared" si="85"/>
        <v>2078</v>
      </c>
      <c r="H5460" s="53">
        <f>VLOOKUP(Cust_Ref,customerType,2,TRUE)</f>
        <v>44061</v>
      </c>
    </row>
    <row r="5461" spans="1:8" x14ac:dyDescent="0.25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  <c r="G5461" s="47" t="str">
        <f t="shared" si="85"/>
        <v>0</v>
      </c>
      <c r="H5461" s="53">
        <f>VLOOKUP(Cust_Ref,customerType,2,TRUE)</f>
        <v>44061</v>
      </c>
    </row>
    <row r="5462" spans="1:8" x14ac:dyDescent="0.25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  <c r="G5462" s="47" t="str">
        <f t="shared" si="85"/>
        <v>11977.82</v>
      </c>
      <c r="H5462" s="53">
        <f>VLOOKUP(Cust_Ref,customerType,2,TRUE)</f>
        <v>44068</v>
      </c>
    </row>
    <row r="5463" spans="1:8" x14ac:dyDescent="0.25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  <c r="G5463" s="47" t="str">
        <f t="shared" si="85"/>
        <v>2677</v>
      </c>
      <c r="H5463" s="53">
        <f>VLOOKUP(Cust_Ref,customerType,2,TRUE)</f>
        <v>44068</v>
      </c>
    </row>
    <row r="5464" spans="1:8" x14ac:dyDescent="0.25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  <c r="G5464" s="47" t="str">
        <f t="shared" si="85"/>
        <v>0</v>
      </c>
      <c r="H5464" s="53">
        <f>VLOOKUP(Cust_Ref,customerType,2,TRUE)</f>
        <v>44068</v>
      </c>
    </row>
    <row r="5465" spans="1:8" x14ac:dyDescent="0.25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  <c r="G5465" s="47" t="str">
        <f t="shared" si="85"/>
        <v>7826.92</v>
      </c>
      <c r="H5465" s="53">
        <f>VLOOKUP(Cust_Ref,customerType,2,TRUE)</f>
        <v>44068</v>
      </c>
    </row>
    <row r="5466" spans="1:8" x14ac:dyDescent="0.25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  <c r="G5466" s="47" t="str">
        <f t="shared" si="85"/>
        <v>596</v>
      </c>
      <c r="H5466" s="53">
        <f>VLOOKUP(Cust_Ref,customerType,2,TRUE)</f>
        <v>44068</v>
      </c>
    </row>
    <row r="5467" spans="1:8" x14ac:dyDescent="0.25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  <c r="G5467" s="47" t="str">
        <f t="shared" si="85"/>
        <v>0</v>
      </c>
      <c r="H5467" s="53">
        <f>VLOOKUP(Cust_Ref,customerType,2,TRUE)</f>
        <v>44068</v>
      </c>
    </row>
    <row r="5468" spans="1:8" x14ac:dyDescent="0.25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  <c r="G5468" s="47" t="str">
        <f t="shared" si="85"/>
        <v>5866.86</v>
      </c>
      <c r="H5468" s="53">
        <f>VLOOKUP(Cust_Ref,customerType,2,TRUE)</f>
        <v>44061</v>
      </c>
    </row>
    <row r="5469" spans="1:8" x14ac:dyDescent="0.25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  <c r="G5469" s="47" t="str">
        <f t="shared" si="85"/>
        <v>1509</v>
      </c>
      <c r="H5469" s="53">
        <f>VLOOKUP(Cust_Ref,customerType,2,TRUE)</f>
        <v>44061</v>
      </c>
    </row>
    <row r="5470" spans="1:8" x14ac:dyDescent="0.25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  <c r="G5470" s="47" t="str">
        <f t="shared" si="85"/>
        <v>0</v>
      </c>
      <c r="H5470" s="53">
        <f>VLOOKUP(Cust_Ref,customerType,2,TRUE)</f>
        <v>44061</v>
      </c>
    </row>
    <row r="5471" spans="1:8" x14ac:dyDescent="0.25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  <c r="G5471" s="47" t="str">
        <f t="shared" si="85"/>
        <v>5349.05</v>
      </c>
      <c r="H5471" s="53">
        <f>VLOOKUP(Cust_Ref,customerType,2,TRUE)</f>
        <v>44068</v>
      </c>
    </row>
    <row r="5472" spans="1:8" x14ac:dyDescent="0.25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  <c r="G5472" s="47" t="str">
        <f t="shared" si="85"/>
        <v>1777</v>
      </c>
      <c r="H5472" s="53">
        <f>VLOOKUP(Cust_Ref,customerType,2,TRUE)</f>
        <v>44068</v>
      </c>
    </row>
    <row r="5473" spans="1:8" x14ac:dyDescent="0.25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  <c r="G5473" s="47" t="str">
        <f t="shared" si="85"/>
        <v>0</v>
      </c>
      <c r="H5473" s="53">
        <f>VLOOKUP(Cust_Ref,customerType,2,TRUE)</f>
        <v>44068</v>
      </c>
    </row>
    <row r="5474" spans="1:8" x14ac:dyDescent="0.25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  <c r="G5474" s="47" t="str">
        <f t="shared" si="85"/>
        <v>617.2</v>
      </c>
      <c r="H5474" s="53">
        <f>VLOOKUP(Cust_Ref,customerType,2,TRUE)</f>
        <v>44068</v>
      </c>
    </row>
    <row r="5475" spans="1:8" x14ac:dyDescent="0.25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  <c r="G5475" s="47" t="str">
        <f t="shared" si="85"/>
        <v>0</v>
      </c>
      <c r="H5475" s="53">
        <f>VLOOKUP(Cust_Ref,customerType,2,TRUE)</f>
        <v>44068</v>
      </c>
    </row>
    <row r="5476" spans="1:8" x14ac:dyDescent="0.25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  <c r="G5476" s="47" t="str">
        <f t="shared" si="85"/>
        <v>0</v>
      </c>
      <c r="H5476" s="53">
        <f>VLOOKUP(Cust_Ref,customerType,2,TRUE)</f>
        <v>44068</v>
      </c>
    </row>
    <row r="5477" spans="1:8" x14ac:dyDescent="0.25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  <c r="G5477" s="47" t="str">
        <f t="shared" si="85"/>
        <v>2778</v>
      </c>
      <c r="H5477" s="53">
        <f>VLOOKUP(Cust_Ref,customerType,2,TRUE)</f>
        <v>44068</v>
      </c>
    </row>
    <row r="5478" spans="1:8" x14ac:dyDescent="0.25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  <c r="G5478" s="47" t="str">
        <f t="shared" si="85"/>
        <v>0</v>
      </c>
      <c r="H5478" s="53">
        <f>VLOOKUP(Cust_Ref,customerType,2,TRUE)</f>
        <v>44068</v>
      </c>
    </row>
    <row r="5479" spans="1:8" x14ac:dyDescent="0.25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  <c r="G5479" s="47" t="str">
        <f t="shared" si="85"/>
        <v>0</v>
      </c>
      <c r="H5479" s="53">
        <f>VLOOKUP(Cust_Ref,customerType,2,TRUE)</f>
        <v>44068</v>
      </c>
    </row>
    <row r="5480" spans="1:8" x14ac:dyDescent="0.25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  <c r="G5480" s="47" t="str">
        <f t="shared" si="85"/>
        <v>7000.08</v>
      </c>
      <c r="H5480" s="53">
        <f>VLOOKUP(Cust_Ref,customerType,2,TRUE)</f>
        <v>44068</v>
      </c>
    </row>
    <row r="5481" spans="1:8" x14ac:dyDescent="0.25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  <c r="G5481" s="47" t="str">
        <f t="shared" si="85"/>
        <v>1389</v>
      </c>
      <c r="H5481" s="53">
        <f>VLOOKUP(Cust_Ref,customerType,2,TRUE)</f>
        <v>44068</v>
      </c>
    </row>
    <row r="5482" spans="1:8" x14ac:dyDescent="0.25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  <c r="G5482" s="47" t="str">
        <f t="shared" si="85"/>
        <v>0</v>
      </c>
      <c r="H5482" s="53">
        <f>VLOOKUP(Cust_Ref,customerType,2,TRUE)</f>
        <v>44068</v>
      </c>
    </row>
    <row r="5483" spans="1:8" x14ac:dyDescent="0.25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  <c r="G5483" s="47" t="str">
        <f t="shared" si="85"/>
        <v>3149.97</v>
      </c>
      <c r="H5483" s="53">
        <f>VLOOKUP(Cust_Ref,customerType,2,TRUE)</f>
        <v>44061</v>
      </c>
    </row>
    <row r="5484" spans="1:8" x14ac:dyDescent="0.25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  <c r="G5484" s="47" t="str">
        <f t="shared" si="85"/>
        <v>1774</v>
      </c>
      <c r="H5484" s="53">
        <f>VLOOKUP(Cust_Ref,customerType,2,TRUE)</f>
        <v>44061</v>
      </c>
    </row>
    <row r="5485" spans="1:8" x14ac:dyDescent="0.25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  <c r="G5485" s="47" t="str">
        <f t="shared" si="85"/>
        <v>0</v>
      </c>
      <c r="H5485" s="53">
        <f>VLOOKUP(Cust_Ref,customerType,2,TRUE)</f>
        <v>44061</v>
      </c>
    </row>
    <row r="5486" spans="1:8" x14ac:dyDescent="0.25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  <c r="G5486" s="47" t="str">
        <f t="shared" si="85"/>
        <v>138.9</v>
      </c>
      <c r="H5486" s="53">
        <f>VLOOKUP(Cust_Ref,customerType,2,TRUE)</f>
        <v>44068</v>
      </c>
    </row>
    <row r="5487" spans="1:8" x14ac:dyDescent="0.25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  <c r="G5487" s="47" t="str">
        <f t="shared" si="85"/>
        <v>0</v>
      </c>
      <c r="H5487" s="53">
        <f>VLOOKUP(Cust_Ref,customerType,2,TRUE)</f>
        <v>44068</v>
      </c>
    </row>
    <row r="5488" spans="1:8" x14ac:dyDescent="0.25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  <c r="G5488" s="47" t="str">
        <f t="shared" si="85"/>
        <v>0</v>
      </c>
      <c r="H5488" s="53">
        <f>VLOOKUP(Cust_Ref,customerType,2,TRUE)</f>
        <v>44068</v>
      </c>
    </row>
    <row r="5489" spans="1:8" x14ac:dyDescent="0.25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  <c r="G5489" s="47" t="str">
        <f t="shared" si="85"/>
        <v>2454.5</v>
      </c>
      <c r="H5489" s="53">
        <f>VLOOKUP(Cust_Ref,customerType,2,TRUE)</f>
        <v>44089</v>
      </c>
    </row>
    <row r="5490" spans="1:8" x14ac:dyDescent="0.25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  <c r="G5490" s="47" t="str">
        <f t="shared" si="85"/>
        <v>257</v>
      </c>
      <c r="H5490" s="53">
        <f>VLOOKUP(Cust_Ref,customerType,2,TRUE)</f>
        <v>44089</v>
      </c>
    </row>
    <row r="5491" spans="1:8" x14ac:dyDescent="0.25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  <c r="G5491" s="47" t="str">
        <f t="shared" si="85"/>
        <v>0</v>
      </c>
      <c r="H5491" s="53">
        <f>VLOOKUP(Cust_Ref,customerType,2,TRUE)</f>
        <v>44089</v>
      </c>
    </row>
    <row r="5492" spans="1:8" x14ac:dyDescent="0.25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  <c r="G5492" s="47" t="str">
        <f t="shared" si="85"/>
        <v>467.5</v>
      </c>
      <c r="H5492" s="53">
        <f>VLOOKUP(Cust_Ref,customerType,2,TRUE)</f>
        <v>44089</v>
      </c>
    </row>
    <row r="5493" spans="1:8" x14ac:dyDescent="0.25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  <c r="G5493" s="47" t="str">
        <f t="shared" si="85"/>
        <v>0</v>
      </c>
      <c r="H5493" s="53">
        <f>VLOOKUP(Cust_Ref,customerType,2,TRUE)</f>
        <v>44089</v>
      </c>
    </row>
    <row r="5494" spans="1:8" x14ac:dyDescent="0.25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  <c r="G5494" s="47" t="str">
        <f t="shared" si="85"/>
        <v>0</v>
      </c>
      <c r="H5494" s="53">
        <f>VLOOKUP(Cust_Ref,customerType,2,TRUE)</f>
        <v>44089</v>
      </c>
    </row>
    <row r="5495" spans="1:8" x14ac:dyDescent="0.25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  <c r="G5495" s="47" t="str">
        <f t="shared" si="85"/>
        <v>6623</v>
      </c>
      <c r="H5495" s="53">
        <f>VLOOKUP(Cust_Ref,customerType,2,TRUE)</f>
        <v>44061</v>
      </c>
    </row>
    <row r="5496" spans="1:8" x14ac:dyDescent="0.25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  <c r="G5496" s="47" t="str">
        <f t="shared" si="85"/>
        <v>1473</v>
      </c>
      <c r="H5496" s="53">
        <f>VLOOKUP(Cust_Ref,customerType,2,TRUE)</f>
        <v>44061</v>
      </c>
    </row>
    <row r="5497" spans="1:8" x14ac:dyDescent="0.25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  <c r="G5497" s="47" t="str">
        <f t="shared" si="85"/>
        <v>0</v>
      </c>
      <c r="H5497" s="53">
        <f>VLOOKUP(Cust_Ref,customerType,2,TRUE)</f>
        <v>44061</v>
      </c>
    </row>
    <row r="5498" spans="1:8" x14ac:dyDescent="0.25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  <c r="G5498" s="47" t="str">
        <f t="shared" si="85"/>
        <v>5430.27</v>
      </c>
      <c r="H5498" s="53">
        <f>VLOOKUP(Cust_Ref,customerType,2,TRUE)</f>
        <v>44068</v>
      </c>
    </row>
    <row r="5499" spans="1:8" x14ac:dyDescent="0.25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  <c r="G5499" s="47" t="str">
        <f t="shared" si="85"/>
        <v>2577</v>
      </c>
      <c r="H5499" s="53">
        <f>VLOOKUP(Cust_Ref,customerType,2,TRUE)</f>
        <v>44068</v>
      </c>
    </row>
    <row r="5500" spans="1:8" x14ac:dyDescent="0.25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  <c r="G5500" s="47" t="str">
        <f t="shared" si="85"/>
        <v>0</v>
      </c>
      <c r="H5500" s="53">
        <f>VLOOKUP(Cust_Ref,customerType,2,TRUE)</f>
        <v>44068</v>
      </c>
    </row>
    <row r="5501" spans="1:8" x14ac:dyDescent="0.25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  <c r="G5501" s="47" t="str">
        <f t="shared" si="85"/>
        <v>5087</v>
      </c>
      <c r="H5501" s="53">
        <f>VLOOKUP(Cust_Ref,customerType,2,TRUE)</f>
        <v>44068</v>
      </c>
    </row>
    <row r="5502" spans="1:8" x14ac:dyDescent="0.25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  <c r="G5502" s="47" t="str">
        <f t="shared" si="85"/>
        <v>1031</v>
      </c>
      <c r="H5502" s="53">
        <f>VLOOKUP(Cust_Ref,customerType,2,TRUE)</f>
        <v>44068</v>
      </c>
    </row>
    <row r="5503" spans="1:8" x14ac:dyDescent="0.25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  <c r="G5503" s="47" t="str">
        <f t="shared" si="85"/>
        <v>0</v>
      </c>
      <c r="H5503" s="53">
        <f>VLOOKUP(Cust_Ref,customerType,2,TRUE)</f>
        <v>44068</v>
      </c>
    </row>
    <row r="5504" spans="1:8" x14ac:dyDescent="0.25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  <c r="G5504" s="47" t="str">
        <f t="shared" si="85"/>
        <v>4843.95</v>
      </c>
      <c r="H5504" s="53">
        <f>VLOOKUP(Cust_Ref,customerType,2,TRUE)</f>
        <v>44089</v>
      </c>
    </row>
    <row r="5505" spans="1:8" x14ac:dyDescent="0.25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  <c r="G5505" s="47" t="str">
        <f t="shared" si="85"/>
        <v>1615</v>
      </c>
      <c r="H5505" s="53">
        <f>VLOOKUP(Cust_Ref,customerType,2,TRUE)</f>
        <v>44089</v>
      </c>
    </row>
    <row r="5506" spans="1:8" x14ac:dyDescent="0.25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  <c r="G5506" s="47" t="str">
        <f t="shared" si="85"/>
        <v>0</v>
      </c>
      <c r="H5506" s="53">
        <f>VLOOKUP(Cust_Ref,customerType,2,TRUE)</f>
        <v>44089</v>
      </c>
    </row>
    <row r="5507" spans="1:8" x14ac:dyDescent="0.25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  <c r="G5507" s="47" t="str">
        <f t="shared" ref="G5507:G5570" si="86">TRIM(VALUE(F5507))</f>
        <v>9548</v>
      </c>
      <c r="H5507" s="53">
        <f>VLOOKUP(Cust_Ref,customerType,2,TRUE)</f>
        <v>44068</v>
      </c>
    </row>
    <row r="5508" spans="1:8" x14ac:dyDescent="0.25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  <c r="G5508" s="47" t="str">
        <f t="shared" si="86"/>
        <v>668</v>
      </c>
      <c r="H5508" s="53">
        <f>VLOOKUP(Cust_Ref,customerType,2,TRUE)</f>
        <v>44068</v>
      </c>
    </row>
    <row r="5509" spans="1:8" x14ac:dyDescent="0.25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  <c r="G5509" s="47" t="str">
        <f t="shared" si="86"/>
        <v>0</v>
      </c>
      <c r="H5509" s="53">
        <f>VLOOKUP(Cust_Ref,customerType,2,TRUE)</f>
        <v>44068</v>
      </c>
    </row>
    <row r="5510" spans="1:8" x14ac:dyDescent="0.25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  <c r="G5510" s="47" t="str">
        <f t="shared" si="86"/>
        <v>1648.1</v>
      </c>
      <c r="H5510" s="53">
        <f>VLOOKUP(Cust_Ref,customerType,2,TRUE)</f>
        <v>44089</v>
      </c>
    </row>
    <row r="5511" spans="1:8" x14ac:dyDescent="0.25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  <c r="G5511" s="47" t="str">
        <f t="shared" si="86"/>
        <v>0</v>
      </c>
      <c r="H5511" s="53">
        <f>VLOOKUP(Cust_Ref,customerType,2,TRUE)</f>
        <v>44089</v>
      </c>
    </row>
    <row r="5512" spans="1:8" x14ac:dyDescent="0.25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  <c r="G5512" s="47" t="str">
        <f t="shared" si="86"/>
        <v>0</v>
      </c>
      <c r="H5512" s="53">
        <f>VLOOKUP(Cust_Ref,customerType,2,TRUE)</f>
        <v>44089</v>
      </c>
    </row>
    <row r="5513" spans="1:8" x14ac:dyDescent="0.25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  <c r="G5513" s="47" t="str">
        <f t="shared" si="86"/>
        <v>646.1</v>
      </c>
      <c r="H5513" s="53">
        <f>VLOOKUP(Cust_Ref,customerType,2,TRUE)</f>
        <v>44068</v>
      </c>
    </row>
    <row r="5514" spans="1:8" x14ac:dyDescent="0.25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  <c r="G5514" s="47" t="str">
        <f t="shared" si="86"/>
        <v>648</v>
      </c>
      <c r="H5514" s="53">
        <f>VLOOKUP(Cust_Ref,customerType,2,TRUE)</f>
        <v>44068</v>
      </c>
    </row>
    <row r="5515" spans="1:8" x14ac:dyDescent="0.25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  <c r="G5515" s="47" t="str">
        <f t="shared" si="86"/>
        <v>0</v>
      </c>
      <c r="H5515" s="53">
        <f>VLOOKUP(Cust_Ref,customerType,2,TRUE)</f>
        <v>44068</v>
      </c>
    </row>
    <row r="5516" spans="1:8" x14ac:dyDescent="0.25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  <c r="G5516" s="47" t="str">
        <f t="shared" si="86"/>
        <v>5039</v>
      </c>
      <c r="H5516" s="53">
        <f>VLOOKUP(Cust_Ref,customerType,2,TRUE)</f>
        <v>44068</v>
      </c>
    </row>
    <row r="5517" spans="1:8" x14ac:dyDescent="0.25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  <c r="G5517" s="47" t="str">
        <f t="shared" si="86"/>
        <v>1558</v>
      </c>
      <c r="H5517" s="53">
        <f>VLOOKUP(Cust_Ref,customerType,2,TRUE)</f>
        <v>44068</v>
      </c>
    </row>
    <row r="5518" spans="1:8" x14ac:dyDescent="0.25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  <c r="G5518" s="47" t="str">
        <f t="shared" si="86"/>
        <v>0</v>
      </c>
      <c r="H5518" s="53">
        <f>VLOOKUP(Cust_Ref,customerType,2,TRUE)</f>
        <v>44068</v>
      </c>
    </row>
    <row r="5519" spans="1:8" x14ac:dyDescent="0.25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  <c r="G5519" s="47" t="str">
        <f t="shared" si="86"/>
        <v>14332.72</v>
      </c>
      <c r="H5519" s="53">
        <f>VLOOKUP(Cust_Ref,customerType,2,TRUE)</f>
        <v>44068</v>
      </c>
    </row>
    <row r="5520" spans="1:8" x14ac:dyDescent="0.25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  <c r="G5520" s="47" t="str">
        <f t="shared" si="86"/>
        <v>1864</v>
      </c>
      <c r="H5520" s="53">
        <f>VLOOKUP(Cust_Ref,customerType,2,TRUE)</f>
        <v>44068</v>
      </c>
    </row>
    <row r="5521" spans="1:8" x14ac:dyDescent="0.25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  <c r="G5521" s="47" t="str">
        <f t="shared" si="86"/>
        <v>0</v>
      </c>
      <c r="H5521" s="53">
        <f>VLOOKUP(Cust_Ref,customerType,2,TRUE)</f>
        <v>44068</v>
      </c>
    </row>
    <row r="5522" spans="1:8" x14ac:dyDescent="0.25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  <c r="G5522" s="47" t="str">
        <f t="shared" si="86"/>
        <v>200</v>
      </c>
      <c r="H5522" s="53">
        <f>VLOOKUP(Cust_Ref,customerType,2,TRUE)</f>
        <v>44061</v>
      </c>
    </row>
    <row r="5523" spans="1:8" x14ac:dyDescent="0.25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  <c r="G5523" s="47" t="str">
        <f t="shared" si="86"/>
        <v>0</v>
      </c>
      <c r="H5523" s="53">
        <f>VLOOKUP(Cust_Ref,customerType,2,TRUE)</f>
        <v>44061</v>
      </c>
    </row>
    <row r="5524" spans="1:8" x14ac:dyDescent="0.25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  <c r="G5524" s="47" t="str">
        <f t="shared" si="86"/>
        <v>0</v>
      </c>
      <c r="H5524" s="53">
        <f>VLOOKUP(Cust_Ref,customerType,2,TRUE)</f>
        <v>44061</v>
      </c>
    </row>
    <row r="5525" spans="1:8" x14ac:dyDescent="0.25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  <c r="G5525" s="47" t="str">
        <f t="shared" si="86"/>
        <v>1500</v>
      </c>
      <c r="H5525" s="53">
        <f>VLOOKUP(Cust_Ref,customerType,2,TRUE)</f>
        <v>44089</v>
      </c>
    </row>
    <row r="5526" spans="1:8" x14ac:dyDescent="0.25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  <c r="G5526" s="47" t="str">
        <f t="shared" si="86"/>
        <v>0</v>
      </c>
      <c r="H5526" s="53">
        <f>VLOOKUP(Cust_Ref,customerType,2,TRUE)</f>
        <v>44089</v>
      </c>
    </row>
    <row r="5527" spans="1:8" x14ac:dyDescent="0.25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  <c r="G5527" s="47" t="str">
        <f t="shared" si="86"/>
        <v>0</v>
      </c>
      <c r="H5527" s="53">
        <f>VLOOKUP(Cust_Ref,customerType,2,TRUE)</f>
        <v>44089</v>
      </c>
    </row>
    <row r="5528" spans="1:8" x14ac:dyDescent="0.25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  <c r="G5528" s="47" t="str">
        <f t="shared" si="86"/>
        <v>5228</v>
      </c>
      <c r="H5528" s="53">
        <f>VLOOKUP(Cust_Ref,customerType,2,TRUE)</f>
        <v>44061</v>
      </c>
    </row>
    <row r="5529" spans="1:8" x14ac:dyDescent="0.25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  <c r="G5529" s="47" t="str">
        <f t="shared" si="86"/>
        <v>2956</v>
      </c>
      <c r="H5529" s="53">
        <f>VLOOKUP(Cust_Ref,customerType,2,TRUE)</f>
        <v>44061</v>
      </c>
    </row>
    <row r="5530" spans="1:8" x14ac:dyDescent="0.25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  <c r="G5530" s="47" t="str">
        <f t="shared" si="86"/>
        <v>0</v>
      </c>
      <c r="H5530" s="53">
        <f>VLOOKUP(Cust_Ref,customerType,2,TRUE)</f>
        <v>44061</v>
      </c>
    </row>
    <row r="5531" spans="1:8" x14ac:dyDescent="0.25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  <c r="G5531" s="47" t="str">
        <f t="shared" si="86"/>
        <v>3920</v>
      </c>
      <c r="H5531" s="53">
        <f>VLOOKUP(Cust_Ref,customerType,2,TRUE)</f>
        <v>44068</v>
      </c>
    </row>
    <row r="5532" spans="1:8" x14ac:dyDescent="0.25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  <c r="G5532" s="47" t="str">
        <f t="shared" si="86"/>
        <v>1622</v>
      </c>
      <c r="H5532" s="53">
        <f>VLOOKUP(Cust_Ref,customerType,2,TRUE)</f>
        <v>44068</v>
      </c>
    </row>
    <row r="5533" spans="1:8" x14ac:dyDescent="0.25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  <c r="G5533" s="47" t="str">
        <f t="shared" si="86"/>
        <v>0</v>
      </c>
      <c r="H5533" s="53">
        <f>VLOOKUP(Cust_Ref,customerType,2,TRUE)</f>
        <v>44068</v>
      </c>
    </row>
    <row r="5534" spans="1:8" x14ac:dyDescent="0.25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  <c r="G5534" s="47" t="str">
        <f t="shared" si="86"/>
        <v>3174</v>
      </c>
      <c r="H5534" s="53">
        <f>VLOOKUP(Cust_Ref,customerType,2,TRUE)</f>
        <v>44060</v>
      </c>
    </row>
    <row r="5535" spans="1:8" x14ac:dyDescent="0.25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  <c r="G5535" s="47" t="str">
        <f t="shared" si="86"/>
        <v>0</v>
      </c>
      <c r="H5535" s="53">
        <f>VLOOKUP(Cust_Ref,customerType,2,TRUE)</f>
        <v>44060</v>
      </c>
    </row>
    <row r="5536" spans="1:8" x14ac:dyDescent="0.25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  <c r="G5536" s="47" t="str">
        <f t="shared" si="86"/>
        <v>0</v>
      </c>
      <c r="H5536" s="53">
        <f>VLOOKUP(Cust_Ref,customerType,2,TRUE)</f>
        <v>44060</v>
      </c>
    </row>
    <row r="5537" spans="1:8" x14ac:dyDescent="0.25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  <c r="G5537" s="47" t="str">
        <f t="shared" si="86"/>
        <v>5153.1</v>
      </c>
      <c r="H5537" s="53">
        <f>VLOOKUP(Cust_Ref,customerType,2,TRUE)</f>
        <v>44068</v>
      </c>
    </row>
    <row r="5538" spans="1:8" x14ac:dyDescent="0.25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  <c r="G5538" s="47" t="str">
        <f t="shared" si="86"/>
        <v>2549</v>
      </c>
      <c r="H5538" s="53">
        <f>VLOOKUP(Cust_Ref,customerType,2,TRUE)</f>
        <v>44068</v>
      </c>
    </row>
    <row r="5539" spans="1:8" x14ac:dyDescent="0.25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  <c r="G5539" s="47" t="str">
        <f t="shared" si="86"/>
        <v>0</v>
      </c>
      <c r="H5539" s="53">
        <f>VLOOKUP(Cust_Ref,customerType,2,TRUE)</f>
        <v>44068</v>
      </c>
    </row>
    <row r="5540" spans="1:8" x14ac:dyDescent="0.25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  <c r="G5540" s="47" t="str">
        <f t="shared" si="86"/>
        <v>9258</v>
      </c>
      <c r="H5540" s="53">
        <f>VLOOKUP(Cust_Ref,customerType,2,TRUE)</f>
        <v>44068</v>
      </c>
    </row>
    <row r="5541" spans="1:8" x14ac:dyDescent="0.25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  <c r="G5541" s="47" t="str">
        <f t="shared" si="86"/>
        <v>852</v>
      </c>
      <c r="H5541" s="53">
        <f>VLOOKUP(Cust_Ref,customerType,2,TRUE)</f>
        <v>44068</v>
      </c>
    </row>
    <row r="5542" spans="1:8" x14ac:dyDescent="0.25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  <c r="G5542" s="47" t="str">
        <f t="shared" si="86"/>
        <v>0</v>
      </c>
      <c r="H5542" s="53">
        <f>VLOOKUP(Cust_Ref,customerType,2,TRUE)</f>
        <v>44068</v>
      </c>
    </row>
    <row r="5543" spans="1:8" x14ac:dyDescent="0.25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  <c r="G5543" s="47" t="str">
        <f t="shared" si="86"/>
        <v>8459.5</v>
      </c>
      <c r="H5543" s="53">
        <f>VLOOKUP(Cust_Ref,customerType,2,TRUE)</f>
        <v>44068</v>
      </c>
    </row>
    <row r="5544" spans="1:8" x14ac:dyDescent="0.25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  <c r="G5544" s="47" t="str">
        <f t="shared" si="86"/>
        <v>2652</v>
      </c>
      <c r="H5544" s="53">
        <f>VLOOKUP(Cust_Ref,customerType,2,TRUE)</f>
        <v>44068</v>
      </c>
    </row>
    <row r="5545" spans="1:8" x14ac:dyDescent="0.25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  <c r="G5545" s="47" t="str">
        <f t="shared" si="86"/>
        <v>0</v>
      </c>
      <c r="H5545" s="53">
        <f>VLOOKUP(Cust_Ref,customerType,2,TRUE)</f>
        <v>44068</v>
      </c>
    </row>
    <row r="5546" spans="1:8" x14ac:dyDescent="0.25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  <c r="G5546" s="47" t="str">
        <f t="shared" si="86"/>
        <v>175.65</v>
      </c>
      <c r="H5546" s="53">
        <f>VLOOKUP(Cust_Ref,customerType,2,TRUE)</f>
        <v>44068</v>
      </c>
    </row>
    <row r="5547" spans="1:8" x14ac:dyDescent="0.25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  <c r="G5547" s="47" t="str">
        <f t="shared" si="86"/>
        <v>423</v>
      </c>
      <c r="H5547" s="53">
        <f>VLOOKUP(Cust_Ref,customerType,2,TRUE)</f>
        <v>44068</v>
      </c>
    </row>
    <row r="5548" spans="1:8" x14ac:dyDescent="0.25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  <c r="G5548" s="47" t="str">
        <f t="shared" si="86"/>
        <v>0</v>
      </c>
      <c r="H5548" s="53">
        <f>VLOOKUP(Cust_Ref,customerType,2,TRUE)</f>
        <v>44068</v>
      </c>
    </row>
    <row r="5549" spans="1:8" x14ac:dyDescent="0.25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  <c r="G5549" s="47" t="str">
        <f t="shared" si="86"/>
        <v>25191.4</v>
      </c>
      <c r="H5549" s="53">
        <f>VLOOKUP(Cust_Ref,customerType,2,TRUE)</f>
        <v>44068</v>
      </c>
    </row>
    <row r="5550" spans="1:8" x14ac:dyDescent="0.25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  <c r="G5550" s="47" t="str">
        <f t="shared" si="86"/>
        <v>452</v>
      </c>
      <c r="H5550" s="53">
        <f>VLOOKUP(Cust_Ref,customerType,2,TRUE)</f>
        <v>44068</v>
      </c>
    </row>
    <row r="5551" spans="1:8" x14ac:dyDescent="0.25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  <c r="G5551" s="47" t="str">
        <f t="shared" si="86"/>
        <v>0</v>
      </c>
      <c r="H5551" s="53">
        <f>VLOOKUP(Cust_Ref,customerType,2,TRUE)</f>
        <v>44068</v>
      </c>
    </row>
    <row r="5552" spans="1:8" x14ac:dyDescent="0.25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  <c r="G5552" s="47" t="str">
        <f t="shared" si="86"/>
        <v>418.65</v>
      </c>
      <c r="H5552" s="53">
        <f>VLOOKUP(Cust_Ref,customerType,2,TRUE)</f>
        <v>44089</v>
      </c>
    </row>
    <row r="5553" spans="1:8" x14ac:dyDescent="0.25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  <c r="G5553" s="47" t="str">
        <f t="shared" si="86"/>
        <v>0</v>
      </c>
      <c r="H5553" s="53">
        <f>VLOOKUP(Cust_Ref,customerType,2,TRUE)</f>
        <v>44089</v>
      </c>
    </row>
    <row r="5554" spans="1:8" x14ac:dyDescent="0.25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  <c r="G5554" s="47" t="str">
        <f t="shared" si="86"/>
        <v>0</v>
      </c>
      <c r="H5554" s="53">
        <f>VLOOKUP(Cust_Ref,customerType,2,TRUE)</f>
        <v>44089</v>
      </c>
    </row>
    <row r="5555" spans="1:8" x14ac:dyDescent="0.25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  <c r="G5555" s="47" t="str">
        <f t="shared" si="86"/>
        <v>5039</v>
      </c>
      <c r="H5555" s="53">
        <f>VLOOKUP(Cust_Ref,customerType,2,TRUE)</f>
        <v>44068</v>
      </c>
    </row>
    <row r="5556" spans="1:8" x14ac:dyDescent="0.25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  <c r="G5556" s="47" t="str">
        <f t="shared" si="86"/>
        <v>1285</v>
      </c>
      <c r="H5556" s="53">
        <f>VLOOKUP(Cust_Ref,customerType,2,TRUE)</f>
        <v>44068</v>
      </c>
    </row>
    <row r="5557" spans="1:8" x14ac:dyDescent="0.25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  <c r="G5557" s="47" t="str">
        <f t="shared" si="86"/>
        <v>0</v>
      </c>
      <c r="H5557" s="53">
        <f>VLOOKUP(Cust_Ref,customerType,2,TRUE)</f>
        <v>44068</v>
      </c>
    </row>
    <row r="5558" spans="1:8" x14ac:dyDescent="0.25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  <c r="G5558" s="47" t="str">
        <f t="shared" si="86"/>
        <v>998.75</v>
      </c>
      <c r="H5558" s="53">
        <f>VLOOKUP(Cust_Ref,customerType,2,TRUE)</f>
        <v>44068</v>
      </c>
    </row>
    <row r="5559" spans="1:8" x14ac:dyDescent="0.25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  <c r="G5559" s="47" t="str">
        <f t="shared" si="86"/>
        <v>0</v>
      </c>
      <c r="H5559" s="53">
        <f>VLOOKUP(Cust_Ref,customerType,2,TRUE)</f>
        <v>44068</v>
      </c>
    </row>
    <row r="5560" spans="1:8" x14ac:dyDescent="0.25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  <c r="G5560" s="47" t="str">
        <f t="shared" si="86"/>
        <v>0</v>
      </c>
      <c r="H5560" s="53">
        <f>VLOOKUP(Cust_Ref,customerType,2,TRUE)</f>
        <v>44068</v>
      </c>
    </row>
    <row r="5561" spans="1:8" x14ac:dyDescent="0.25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  <c r="G5561" s="47" t="str">
        <f t="shared" si="86"/>
        <v>3677.53</v>
      </c>
      <c r="H5561" s="53">
        <f>VLOOKUP(Cust_Ref,customerType,2,TRUE)</f>
        <v>44061</v>
      </c>
    </row>
    <row r="5562" spans="1:8" x14ac:dyDescent="0.25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  <c r="G5562" s="47" t="str">
        <f t="shared" si="86"/>
        <v>2280</v>
      </c>
      <c r="H5562" s="53">
        <f>VLOOKUP(Cust_Ref,customerType,2,TRUE)</f>
        <v>44061</v>
      </c>
    </row>
    <row r="5563" spans="1:8" x14ac:dyDescent="0.25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  <c r="G5563" s="47" t="str">
        <f t="shared" si="86"/>
        <v>0</v>
      </c>
      <c r="H5563" s="53">
        <f>VLOOKUP(Cust_Ref,customerType,2,TRUE)</f>
        <v>44061</v>
      </c>
    </row>
    <row r="5564" spans="1:8" x14ac:dyDescent="0.25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  <c r="G5564" s="47" t="str">
        <f t="shared" si="86"/>
        <v>2090.66</v>
      </c>
      <c r="H5564" s="53">
        <f>VLOOKUP(Cust_Ref,customerType,2,TRUE)</f>
        <v>44068</v>
      </c>
    </row>
    <row r="5565" spans="1:8" x14ac:dyDescent="0.25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  <c r="G5565" s="47" t="str">
        <f t="shared" si="86"/>
        <v>299</v>
      </c>
      <c r="H5565" s="53">
        <f>VLOOKUP(Cust_Ref,customerType,2,TRUE)</f>
        <v>44068</v>
      </c>
    </row>
    <row r="5566" spans="1:8" x14ac:dyDescent="0.25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  <c r="G5566" s="47" t="str">
        <f t="shared" si="86"/>
        <v>0</v>
      </c>
      <c r="H5566" s="53">
        <f>VLOOKUP(Cust_Ref,customerType,2,TRUE)</f>
        <v>44068</v>
      </c>
    </row>
    <row r="5567" spans="1:8" x14ac:dyDescent="0.25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  <c r="G5567" s="47" t="str">
        <f t="shared" si="86"/>
        <v>6682.03</v>
      </c>
      <c r="H5567" s="53">
        <f>VLOOKUP(Cust_Ref,customerType,2,TRUE)</f>
        <v>44103</v>
      </c>
    </row>
    <row r="5568" spans="1:8" x14ac:dyDescent="0.25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  <c r="G5568" s="47" t="str">
        <f t="shared" si="86"/>
        <v>385</v>
      </c>
      <c r="H5568" s="53">
        <f>VLOOKUP(Cust_Ref,customerType,2,TRUE)</f>
        <v>44103</v>
      </c>
    </row>
    <row r="5569" spans="1:8" x14ac:dyDescent="0.25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  <c r="G5569" s="47" t="str">
        <f t="shared" si="86"/>
        <v>0</v>
      </c>
      <c r="H5569" s="53">
        <f>VLOOKUP(Cust_Ref,customerType,2,TRUE)</f>
        <v>44103</v>
      </c>
    </row>
    <row r="5570" spans="1:8" x14ac:dyDescent="0.25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  <c r="G5570" s="47" t="str">
        <f t="shared" si="86"/>
        <v>3726.75</v>
      </c>
      <c r="H5570" s="53">
        <f>VLOOKUP(Cust_Ref,customerType,2,TRUE)</f>
        <v>44054</v>
      </c>
    </row>
    <row r="5571" spans="1:8" x14ac:dyDescent="0.25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  <c r="G5571" s="47" t="str">
        <f t="shared" ref="G5571:G5634" si="87">TRIM(VALUE(F5571))</f>
        <v>535</v>
      </c>
      <c r="H5571" s="53">
        <f>VLOOKUP(Cust_Ref,customerType,2,TRUE)</f>
        <v>44054</v>
      </c>
    </row>
    <row r="5572" spans="1:8" x14ac:dyDescent="0.25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  <c r="G5572" s="47" t="str">
        <f t="shared" si="87"/>
        <v>0</v>
      </c>
      <c r="H5572" s="53">
        <f>VLOOKUP(Cust_Ref,customerType,2,TRUE)</f>
        <v>44054</v>
      </c>
    </row>
    <row r="5573" spans="1:8" x14ac:dyDescent="0.25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  <c r="G5573" s="47" t="str">
        <f t="shared" si="87"/>
        <v>2552.55</v>
      </c>
      <c r="H5573" s="53">
        <f>VLOOKUP(Cust_Ref,customerType,2,TRUE)</f>
        <v>44068</v>
      </c>
    </row>
    <row r="5574" spans="1:8" x14ac:dyDescent="0.25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  <c r="G5574" s="47" t="str">
        <f t="shared" si="87"/>
        <v>0</v>
      </c>
      <c r="H5574" s="53">
        <f>VLOOKUP(Cust_Ref,customerType,2,TRUE)</f>
        <v>44068</v>
      </c>
    </row>
    <row r="5575" spans="1:8" x14ac:dyDescent="0.25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  <c r="G5575" s="47" t="str">
        <f t="shared" si="87"/>
        <v>0</v>
      </c>
      <c r="H5575" s="53">
        <f>VLOOKUP(Cust_Ref,customerType,2,TRUE)</f>
        <v>44068</v>
      </c>
    </row>
    <row r="5576" spans="1:8" x14ac:dyDescent="0.25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  <c r="G5576" s="47" t="str">
        <f t="shared" si="87"/>
        <v>1797.37</v>
      </c>
      <c r="H5576" s="53">
        <f>VLOOKUP(Cust_Ref,customerType,2,TRUE)</f>
        <v>44061</v>
      </c>
    </row>
    <row r="5577" spans="1:8" x14ac:dyDescent="0.25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  <c r="G5577" s="47" t="str">
        <f t="shared" si="87"/>
        <v>778</v>
      </c>
      <c r="H5577" s="53">
        <f>VLOOKUP(Cust_Ref,customerType,2,TRUE)</f>
        <v>44061</v>
      </c>
    </row>
    <row r="5578" spans="1:8" x14ac:dyDescent="0.25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  <c r="G5578" s="47" t="str">
        <f t="shared" si="87"/>
        <v>0</v>
      </c>
      <c r="H5578" s="53">
        <f>VLOOKUP(Cust_Ref,customerType,2,TRUE)</f>
        <v>44061</v>
      </c>
    </row>
    <row r="5579" spans="1:8" x14ac:dyDescent="0.25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  <c r="G5579" s="47" t="str">
        <f t="shared" si="87"/>
        <v>2237.29</v>
      </c>
      <c r="H5579" s="53">
        <f>VLOOKUP(Cust_Ref,customerType,2,TRUE)</f>
        <v>44068</v>
      </c>
    </row>
    <row r="5580" spans="1:8" x14ac:dyDescent="0.25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  <c r="G5580" s="47" t="str">
        <f t="shared" si="87"/>
        <v>2512</v>
      </c>
      <c r="H5580" s="53">
        <f>VLOOKUP(Cust_Ref,customerType,2,TRUE)</f>
        <v>44068</v>
      </c>
    </row>
    <row r="5581" spans="1:8" x14ac:dyDescent="0.25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  <c r="G5581" s="47" t="str">
        <f t="shared" si="87"/>
        <v>0</v>
      </c>
      <c r="H5581" s="53">
        <f>VLOOKUP(Cust_Ref,customerType,2,TRUE)</f>
        <v>44068</v>
      </c>
    </row>
    <row r="5582" spans="1:8" x14ac:dyDescent="0.25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  <c r="G5582" s="47" t="str">
        <f t="shared" si="87"/>
        <v>3189.03</v>
      </c>
      <c r="H5582" s="53">
        <f>VLOOKUP(Cust_Ref,customerType,2,TRUE)</f>
        <v>44061</v>
      </c>
    </row>
    <row r="5583" spans="1:8" x14ac:dyDescent="0.25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  <c r="G5583" s="47" t="str">
        <f t="shared" si="87"/>
        <v>0</v>
      </c>
      <c r="H5583" s="53">
        <f>VLOOKUP(Cust_Ref,customerType,2,TRUE)</f>
        <v>44061</v>
      </c>
    </row>
    <row r="5584" spans="1:8" x14ac:dyDescent="0.25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  <c r="G5584" s="47" t="str">
        <f t="shared" si="87"/>
        <v>0</v>
      </c>
      <c r="H5584" s="53">
        <f>VLOOKUP(Cust_Ref,customerType,2,TRUE)</f>
        <v>44061</v>
      </c>
    </row>
    <row r="5585" spans="1:8" x14ac:dyDescent="0.25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  <c r="G5585" s="47" t="str">
        <f t="shared" si="87"/>
        <v>25638</v>
      </c>
      <c r="H5585" s="53">
        <f>VLOOKUP(Cust_Ref,customerType,2,TRUE)</f>
        <v>44054</v>
      </c>
    </row>
    <row r="5586" spans="1:8" x14ac:dyDescent="0.25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  <c r="G5586" s="47" t="str">
        <f t="shared" si="87"/>
        <v>2977</v>
      </c>
      <c r="H5586" s="53">
        <f>VLOOKUP(Cust_Ref,customerType,2,TRUE)</f>
        <v>44054</v>
      </c>
    </row>
    <row r="5587" spans="1:8" x14ac:dyDescent="0.25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  <c r="G5587" s="47" t="str">
        <f t="shared" si="87"/>
        <v>0</v>
      </c>
      <c r="H5587" s="53">
        <f>VLOOKUP(Cust_Ref,customerType,2,TRUE)</f>
        <v>44054</v>
      </c>
    </row>
    <row r="5588" spans="1:8" x14ac:dyDescent="0.25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  <c r="G5588" s="47" t="str">
        <f t="shared" si="87"/>
        <v>3544.5</v>
      </c>
      <c r="H5588" s="53">
        <f>VLOOKUP(Cust_Ref,customerType,2,TRUE)</f>
        <v>44061</v>
      </c>
    </row>
    <row r="5589" spans="1:8" x14ac:dyDescent="0.25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  <c r="G5589" s="47" t="str">
        <f t="shared" si="87"/>
        <v>1434</v>
      </c>
      <c r="H5589" s="53">
        <f>VLOOKUP(Cust_Ref,customerType,2,TRUE)</f>
        <v>44061</v>
      </c>
    </row>
    <row r="5590" spans="1:8" x14ac:dyDescent="0.25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  <c r="G5590" s="47" t="str">
        <f t="shared" si="87"/>
        <v>0</v>
      </c>
      <c r="H5590" s="53">
        <f>VLOOKUP(Cust_Ref,customerType,2,TRUE)</f>
        <v>44061</v>
      </c>
    </row>
    <row r="5591" spans="1:8" x14ac:dyDescent="0.25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  <c r="G5591" s="47" t="str">
        <f t="shared" si="87"/>
        <v>9741</v>
      </c>
      <c r="H5591" s="53">
        <f>VLOOKUP(Cust_Ref,customerType,2,TRUE)</f>
        <v>44061</v>
      </c>
    </row>
    <row r="5592" spans="1:8" x14ac:dyDescent="0.25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  <c r="G5592" s="47" t="str">
        <f t="shared" si="87"/>
        <v>1475</v>
      </c>
      <c r="H5592" s="53">
        <f>VLOOKUP(Cust_Ref,customerType,2,TRUE)</f>
        <v>44061</v>
      </c>
    </row>
    <row r="5593" spans="1:8" x14ac:dyDescent="0.25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  <c r="G5593" s="47" t="str">
        <f t="shared" si="87"/>
        <v>0</v>
      </c>
      <c r="H5593" s="53">
        <f>VLOOKUP(Cust_Ref,customerType,2,TRUE)</f>
        <v>44061</v>
      </c>
    </row>
    <row r="5594" spans="1:8" x14ac:dyDescent="0.25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  <c r="G5594" s="47" t="str">
        <f t="shared" si="87"/>
        <v>9581.85</v>
      </c>
      <c r="H5594" s="53">
        <f>VLOOKUP(Cust_Ref,customerType,2,TRUE)</f>
        <v>44068</v>
      </c>
    </row>
    <row r="5595" spans="1:8" x14ac:dyDescent="0.25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  <c r="G5595" s="47" t="str">
        <f t="shared" si="87"/>
        <v>305</v>
      </c>
      <c r="H5595" s="53">
        <f>VLOOKUP(Cust_Ref,customerType,2,TRUE)</f>
        <v>44068</v>
      </c>
    </row>
    <row r="5596" spans="1:8" x14ac:dyDescent="0.25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  <c r="G5596" s="47" t="str">
        <f t="shared" si="87"/>
        <v>0</v>
      </c>
      <c r="H5596" s="53">
        <f>VLOOKUP(Cust_Ref,customerType,2,TRUE)</f>
        <v>44068</v>
      </c>
    </row>
    <row r="5597" spans="1:8" x14ac:dyDescent="0.25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  <c r="G5597" s="47" t="str">
        <f t="shared" si="87"/>
        <v>8235.11</v>
      </c>
      <c r="H5597" s="53">
        <f>VLOOKUP(Cust_Ref,customerType,2,TRUE)</f>
        <v>44106</v>
      </c>
    </row>
    <row r="5598" spans="1:8" x14ac:dyDescent="0.25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  <c r="G5598" s="47" t="str">
        <f t="shared" si="87"/>
        <v>782</v>
      </c>
      <c r="H5598" s="53">
        <f>VLOOKUP(Cust_Ref,customerType,2,TRUE)</f>
        <v>44106</v>
      </c>
    </row>
    <row r="5599" spans="1:8" x14ac:dyDescent="0.25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  <c r="G5599" s="47" t="str">
        <f t="shared" si="87"/>
        <v>0</v>
      </c>
      <c r="H5599" s="53">
        <f>VLOOKUP(Cust_Ref,customerType,2,TRUE)</f>
        <v>44106</v>
      </c>
    </row>
    <row r="5600" spans="1:8" x14ac:dyDescent="0.25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  <c r="G5600" s="47" t="str">
        <f t="shared" si="87"/>
        <v>2588.85</v>
      </c>
      <c r="H5600" s="53">
        <f>VLOOKUP(Cust_Ref,customerType,2,TRUE)</f>
        <v>44068</v>
      </c>
    </row>
    <row r="5601" spans="1:8" x14ac:dyDescent="0.25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  <c r="G5601" s="47" t="str">
        <f t="shared" si="87"/>
        <v>855</v>
      </c>
      <c r="H5601" s="53">
        <f>VLOOKUP(Cust_Ref,customerType,2,TRUE)</f>
        <v>44068</v>
      </c>
    </row>
    <row r="5602" spans="1:8" x14ac:dyDescent="0.25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  <c r="G5602" s="47" t="str">
        <f t="shared" si="87"/>
        <v>0</v>
      </c>
      <c r="H5602" s="53">
        <f>VLOOKUP(Cust_Ref,customerType,2,TRUE)</f>
        <v>44068</v>
      </c>
    </row>
    <row r="5603" spans="1:8" x14ac:dyDescent="0.25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  <c r="G5603" s="47" t="str">
        <f t="shared" si="87"/>
        <v>4592.75</v>
      </c>
      <c r="H5603" s="53">
        <f>VLOOKUP(Cust_Ref,customerType,2,TRUE)</f>
        <v>44068</v>
      </c>
    </row>
    <row r="5604" spans="1:8" x14ac:dyDescent="0.25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  <c r="G5604" s="47" t="str">
        <f t="shared" si="87"/>
        <v>324</v>
      </c>
      <c r="H5604" s="53">
        <f>VLOOKUP(Cust_Ref,customerType,2,TRUE)</f>
        <v>44068</v>
      </c>
    </row>
    <row r="5605" spans="1:8" x14ac:dyDescent="0.25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  <c r="G5605" s="47" t="str">
        <f t="shared" si="87"/>
        <v>0</v>
      </c>
      <c r="H5605" s="53">
        <f>VLOOKUP(Cust_Ref,customerType,2,TRUE)</f>
        <v>44068</v>
      </c>
    </row>
    <row r="5606" spans="1:8" x14ac:dyDescent="0.25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  <c r="G5606" s="47" t="str">
        <f t="shared" si="87"/>
        <v>2436.3</v>
      </c>
      <c r="H5606" s="53">
        <f>VLOOKUP(Cust_Ref,customerType,2,TRUE)</f>
        <v>44103</v>
      </c>
    </row>
    <row r="5607" spans="1:8" x14ac:dyDescent="0.25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  <c r="G5607" s="47" t="str">
        <f t="shared" si="87"/>
        <v>477</v>
      </c>
      <c r="H5607" s="53">
        <f>VLOOKUP(Cust_Ref,customerType,2,TRUE)</f>
        <v>44103</v>
      </c>
    </row>
    <row r="5608" spans="1:8" x14ac:dyDescent="0.25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  <c r="G5608" s="47" t="str">
        <f t="shared" si="87"/>
        <v>0</v>
      </c>
      <c r="H5608" s="53">
        <f>VLOOKUP(Cust_Ref,customerType,2,TRUE)</f>
        <v>44103</v>
      </c>
    </row>
    <row r="5609" spans="1:8" x14ac:dyDescent="0.25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  <c r="G5609" s="47" t="str">
        <f t="shared" si="87"/>
        <v>1304</v>
      </c>
      <c r="H5609" s="53">
        <f>VLOOKUP(Cust_Ref,customerType,2,TRUE)</f>
        <v>44068</v>
      </c>
    </row>
    <row r="5610" spans="1:8" x14ac:dyDescent="0.25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  <c r="G5610" s="47" t="str">
        <f t="shared" si="87"/>
        <v>0</v>
      </c>
      <c r="H5610" s="53">
        <f>VLOOKUP(Cust_Ref,customerType,2,TRUE)</f>
        <v>44068</v>
      </c>
    </row>
    <row r="5611" spans="1:8" x14ac:dyDescent="0.25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  <c r="G5611" s="47" t="str">
        <f t="shared" si="87"/>
        <v>0</v>
      </c>
      <c r="H5611" s="53">
        <f>VLOOKUP(Cust_Ref,customerType,2,TRUE)</f>
        <v>44068</v>
      </c>
    </row>
    <row r="5612" spans="1:8" x14ac:dyDescent="0.25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  <c r="G5612" s="47" t="str">
        <f t="shared" si="87"/>
        <v>5077.95</v>
      </c>
      <c r="H5612" s="53">
        <f>VLOOKUP(Cust_Ref,customerType,2,TRUE)</f>
        <v>44068</v>
      </c>
    </row>
    <row r="5613" spans="1:8" x14ac:dyDescent="0.25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  <c r="G5613" s="47" t="str">
        <f t="shared" si="87"/>
        <v>2338</v>
      </c>
      <c r="H5613" s="53">
        <f>VLOOKUP(Cust_Ref,customerType,2,TRUE)</f>
        <v>44068</v>
      </c>
    </row>
    <row r="5614" spans="1:8" x14ac:dyDescent="0.25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  <c r="G5614" s="47" t="str">
        <f t="shared" si="87"/>
        <v>0</v>
      </c>
      <c r="H5614" s="53">
        <f>VLOOKUP(Cust_Ref,customerType,2,TRUE)</f>
        <v>44068</v>
      </c>
    </row>
    <row r="5615" spans="1:8" x14ac:dyDescent="0.25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  <c r="G5615" s="47" t="str">
        <f t="shared" si="87"/>
        <v>862.95</v>
      </c>
      <c r="H5615" s="53">
        <f>VLOOKUP(Cust_Ref,customerType,2,TRUE)</f>
        <v>44068</v>
      </c>
    </row>
    <row r="5616" spans="1:8" x14ac:dyDescent="0.25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  <c r="G5616" s="47" t="str">
        <f t="shared" si="87"/>
        <v>0</v>
      </c>
      <c r="H5616" s="53">
        <f>VLOOKUP(Cust_Ref,customerType,2,TRUE)</f>
        <v>44068</v>
      </c>
    </row>
    <row r="5617" spans="1:8" x14ac:dyDescent="0.25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  <c r="G5617" s="47" t="str">
        <f t="shared" si="87"/>
        <v>0</v>
      </c>
      <c r="H5617" s="53">
        <f>VLOOKUP(Cust_Ref,customerType,2,TRUE)</f>
        <v>44068</v>
      </c>
    </row>
    <row r="5618" spans="1:8" x14ac:dyDescent="0.25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  <c r="G5618" s="47" t="str">
        <f t="shared" si="87"/>
        <v>1717.95</v>
      </c>
      <c r="H5618" s="53">
        <f>VLOOKUP(Cust_Ref,customerType,2,TRUE)</f>
        <v>44068</v>
      </c>
    </row>
    <row r="5619" spans="1:8" x14ac:dyDescent="0.25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  <c r="G5619" s="47" t="str">
        <f t="shared" si="87"/>
        <v>0</v>
      </c>
      <c r="H5619" s="53">
        <f>VLOOKUP(Cust_Ref,customerType,2,TRUE)</f>
        <v>44068</v>
      </c>
    </row>
    <row r="5620" spans="1:8" x14ac:dyDescent="0.25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  <c r="G5620" s="47" t="str">
        <f t="shared" si="87"/>
        <v>0</v>
      </c>
      <c r="H5620" s="53">
        <f>VLOOKUP(Cust_Ref,customerType,2,TRUE)</f>
        <v>44068</v>
      </c>
    </row>
    <row r="5621" spans="1:8" x14ac:dyDescent="0.25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  <c r="G5621" s="47" t="str">
        <f t="shared" si="87"/>
        <v>746.03</v>
      </c>
      <c r="H5621" s="53">
        <f>VLOOKUP(Cust_Ref,customerType,2,TRUE)</f>
        <v>44103</v>
      </c>
    </row>
    <row r="5622" spans="1:8" x14ac:dyDescent="0.25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  <c r="G5622" s="47" t="str">
        <f t="shared" si="87"/>
        <v>1083</v>
      </c>
      <c r="H5622" s="53">
        <f>VLOOKUP(Cust_Ref,customerType,2,TRUE)</f>
        <v>44103</v>
      </c>
    </row>
    <row r="5623" spans="1:8" x14ac:dyDescent="0.25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  <c r="G5623" s="47" t="str">
        <f t="shared" si="87"/>
        <v>0</v>
      </c>
      <c r="H5623" s="53">
        <f>VLOOKUP(Cust_Ref,customerType,2,TRUE)</f>
        <v>44103</v>
      </c>
    </row>
    <row r="5624" spans="1:8" x14ac:dyDescent="0.25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  <c r="G5624" s="47" t="str">
        <f t="shared" si="87"/>
        <v>6252.89</v>
      </c>
      <c r="H5624" s="53">
        <f>VLOOKUP(Cust_Ref,customerType,2,TRUE)</f>
        <v>44103</v>
      </c>
    </row>
    <row r="5625" spans="1:8" x14ac:dyDescent="0.25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  <c r="G5625" s="47" t="str">
        <f t="shared" si="87"/>
        <v>0</v>
      </c>
      <c r="H5625" s="53">
        <f>VLOOKUP(Cust_Ref,customerType,2,TRUE)</f>
        <v>44103</v>
      </c>
    </row>
    <row r="5626" spans="1:8" x14ac:dyDescent="0.25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  <c r="G5626" s="47" t="str">
        <f t="shared" si="87"/>
        <v>0</v>
      </c>
      <c r="H5626" s="53">
        <f>VLOOKUP(Cust_Ref,customerType,2,TRUE)</f>
        <v>44103</v>
      </c>
    </row>
    <row r="5627" spans="1:8" x14ac:dyDescent="0.25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  <c r="G5627" s="47" t="str">
        <f t="shared" si="87"/>
        <v>275</v>
      </c>
      <c r="H5627" s="53">
        <f>VLOOKUP(Cust_Ref,customerType,2,TRUE)</f>
        <v>44060</v>
      </c>
    </row>
    <row r="5628" spans="1:8" x14ac:dyDescent="0.25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  <c r="G5628" s="47" t="str">
        <f t="shared" si="87"/>
        <v>1643</v>
      </c>
      <c r="H5628" s="53">
        <f>VLOOKUP(Cust_Ref,customerType,2,TRUE)</f>
        <v>44060</v>
      </c>
    </row>
    <row r="5629" spans="1:8" x14ac:dyDescent="0.25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  <c r="G5629" s="47" t="str">
        <f t="shared" si="87"/>
        <v>0</v>
      </c>
      <c r="H5629" s="53">
        <f>VLOOKUP(Cust_Ref,customerType,2,TRUE)</f>
        <v>44060</v>
      </c>
    </row>
    <row r="5630" spans="1:8" x14ac:dyDescent="0.25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  <c r="G5630" s="47" t="str">
        <f t="shared" si="87"/>
        <v>2211.02</v>
      </c>
      <c r="H5630" s="53">
        <f>VLOOKUP(Cust_Ref,customerType,2,TRUE)</f>
        <v>44060</v>
      </c>
    </row>
    <row r="5631" spans="1:8" x14ac:dyDescent="0.25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  <c r="G5631" s="47" t="str">
        <f t="shared" si="87"/>
        <v>1311</v>
      </c>
      <c r="H5631" s="53">
        <f>VLOOKUP(Cust_Ref,customerType,2,TRUE)</f>
        <v>44060</v>
      </c>
    </row>
    <row r="5632" spans="1:8" x14ac:dyDescent="0.25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  <c r="G5632" s="47" t="str">
        <f t="shared" si="87"/>
        <v>0</v>
      </c>
      <c r="H5632" s="53">
        <f>VLOOKUP(Cust_Ref,customerType,2,TRUE)</f>
        <v>44060</v>
      </c>
    </row>
    <row r="5633" spans="1:8" x14ac:dyDescent="0.25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  <c r="G5633" s="47" t="str">
        <f t="shared" si="87"/>
        <v>2823.74</v>
      </c>
      <c r="H5633" s="53">
        <f>VLOOKUP(Cust_Ref,customerType,2,TRUE)</f>
        <v>44068</v>
      </c>
    </row>
    <row r="5634" spans="1:8" x14ac:dyDescent="0.25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  <c r="G5634" s="47" t="str">
        <f t="shared" si="87"/>
        <v>2545</v>
      </c>
      <c r="H5634" s="53">
        <f>VLOOKUP(Cust_Ref,customerType,2,TRUE)</f>
        <v>44068</v>
      </c>
    </row>
    <row r="5635" spans="1:8" x14ac:dyDescent="0.25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  <c r="G5635" s="47" t="str">
        <f t="shared" ref="G5635:G5698" si="88">TRIM(VALUE(F5635))</f>
        <v>0</v>
      </c>
      <c r="H5635" s="53">
        <f>VLOOKUP(Cust_Ref,customerType,2,TRUE)</f>
        <v>44068</v>
      </c>
    </row>
    <row r="5636" spans="1:8" x14ac:dyDescent="0.25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  <c r="G5636" s="47" t="str">
        <f t="shared" si="88"/>
        <v>3088</v>
      </c>
      <c r="H5636" s="53">
        <f>VLOOKUP(Cust_Ref,customerType,2,TRUE)</f>
        <v>44061</v>
      </c>
    </row>
    <row r="5637" spans="1:8" x14ac:dyDescent="0.25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  <c r="G5637" s="47" t="str">
        <f t="shared" si="88"/>
        <v>1372</v>
      </c>
      <c r="H5637" s="53">
        <f>VLOOKUP(Cust_Ref,customerType,2,TRUE)</f>
        <v>44061</v>
      </c>
    </row>
    <row r="5638" spans="1:8" x14ac:dyDescent="0.25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  <c r="G5638" s="47" t="str">
        <f t="shared" si="88"/>
        <v>0</v>
      </c>
      <c r="H5638" s="53">
        <f>VLOOKUP(Cust_Ref,customerType,2,TRUE)</f>
        <v>44061</v>
      </c>
    </row>
    <row r="5639" spans="1:8" x14ac:dyDescent="0.25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  <c r="G5639" s="47" t="str">
        <f t="shared" si="88"/>
        <v>1526.43</v>
      </c>
      <c r="H5639" s="53">
        <f>VLOOKUP(Cust_Ref,customerType,2,TRUE)</f>
        <v>44068</v>
      </c>
    </row>
    <row r="5640" spans="1:8" x14ac:dyDescent="0.25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  <c r="G5640" s="47" t="str">
        <f t="shared" si="88"/>
        <v>0</v>
      </c>
      <c r="H5640" s="53">
        <f>VLOOKUP(Cust_Ref,customerType,2,TRUE)</f>
        <v>44068</v>
      </c>
    </row>
    <row r="5641" spans="1:8" x14ac:dyDescent="0.25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  <c r="G5641" s="47" t="str">
        <f t="shared" si="88"/>
        <v>0</v>
      </c>
      <c r="H5641" s="53">
        <f>VLOOKUP(Cust_Ref,customerType,2,TRUE)</f>
        <v>44068</v>
      </c>
    </row>
    <row r="5642" spans="1:8" x14ac:dyDescent="0.25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  <c r="G5642" s="47" t="str">
        <f t="shared" si="88"/>
        <v>115.96</v>
      </c>
      <c r="H5642" s="53">
        <f>VLOOKUP(Cust_Ref,customerType,2,TRUE)</f>
        <v>44068</v>
      </c>
    </row>
    <row r="5643" spans="1:8" x14ac:dyDescent="0.25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  <c r="G5643" s="47" t="str">
        <f t="shared" si="88"/>
        <v>0</v>
      </c>
      <c r="H5643" s="53">
        <f>VLOOKUP(Cust_Ref,customerType,2,TRUE)</f>
        <v>44068</v>
      </c>
    </row>
    <row r="5644" spans="1:8" x14ac:dyDescent="0.25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  <c r="G5644" s="47" t="str">
        <f t="shared" si="88"/>
        <v>0</v>
      </c>
      <c r="H5644" s="53">
        <f>VLOOKUP(Cust_Ref,customerType,2,TRUE)</f>
        <v>44068</v>
      </c>
    </row>
    <row r="5645" spans="1:8" x14ac:dyDescent="0.25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  <c r="G5645" s="47" t="str">
        <f t="shared" si="88"/>
        <v>901.9</v>
      </c>
      <c r="H5645" s="53">
        <f>VLOOKUP(Cust_Ref,customerType,2,TRUE)</f>
        <v>44068</v>
      </c>
    </row>
    <row r="5646" spans="1:8" x14ac:dyDescent="0.25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  <c r="G5646" s="47" t="str">
        <f t="shared" si="88"/>
        <v>0</v>
      </c>
      <c r="H5646" s="53">
        <f>VLOOKUP(Cust_Ref,customerType,2,TRUE)</f>
        <v>44068</v>
      </c>
    </row>
    <row r="5647" spans="1:8" x14ac:dyDescent="0.25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  <c r="G5647" s="47" t="str">
        <f t="shared" si="88"/>
        <v>0</v>
      </c>
      <c r="H5647" s="53">
        <f>VLOOKUP(Cust_Ref,customerType,2,TRUE)</f>
        <v>44068</v>
      </c>
    </row>
    <row r="5648" spans="1:8" x14ac:dyDescent="0.25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  <c r="G5648" s="47" t="str">
        <f t="shared" si="88"/>
        <v>6982.8</v>
      </c>
      <c r="H5648" s="53">
        <f>VLOOKUP(Cust_Ref,customerType,2,TRUE)</f>
        <v>44061</v>
      </c>
    </row>
    <row r="5649" spans="1:8" x14ac:dyDescent="0.25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  <c r="G5649" s="47" t="str">
        <f t="shared" si="88"/>
        <v>2653</v>
      </c>
      <c r="H5649" s="53">
        <f>VLOOKUP(Cust_Ref,customerType,2,TRUE)</f>
        <v>44061</v>
      </c>
    </row>
    <row r="5650" spans="1:8" x14ac:dyDescent="0.25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  <c r="G5650" s="47" t="str">
        <f t="shared" si="88"/>
        <v>0</v>
      </c>
      <c r="H5650" s="53">
        <f>VLOOKUP(Cust_Ref,customerType,2,TRUE)</f>
        <v>44061</v>
      </c>
    </row>
    <row r="5651" spans="1:8" x14ac:dyDescent="0.25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  <c r="G5651" s="47" t="str">
        <f t="shared" si="88"/>
        <v>25220.38</v>
      </c>
      <c r="H5651" s="53">
        <f>VLOOKUP(Cust_Ref,customerType,2,TRUE)</f>
        <v>44054</v>
      </c>
    </row>
    <row r="5652" spans="1:8" x14ac:dyDescent="0.25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  <c r="G5652" s="47" t="str">
        <f t="shared" si="88"/>
        <v>653</v>
      </c>
      <c r="H5652" s="53">
        <f>VLOOKUP(Cust_Ref,customerType,2,TRUE)</f>
        <v>44054</v>
      </c>
    </row>
    <row r="5653" spans="1:8" x14ac:dyDescent="0.25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  <c r="G5653" s="47" t="str">
        <f t="shared" si="88"/>
        <v>0</v>
      </c>
      <c r="H5653" s="53">
        <f>VLOOKUP(Cust_Ref,customerType,2,TRUE)</f>
        <v>44054</v>
      </c>
    </row>
    <row r="5654" spans="1:8" x14ac:dyDescent="0.25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  <c r="G5654" s="47" t="str">
        <f t="shared" si="88"/>
        <v>5227.55</v>
      </c>
      <c r="H5654" s="53">
        <f>VLOOKUP(Cust_Ref,customerType,2,TRUE)</f>
        <v>44062</v>
      </c>
    </row>
    <row r="5655" spans="1:8" x14ac:dyDescent="0.25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  <c r="G5655" s="47" t="str">
        <f t="shared" si="88"/>
        <v>728</v>
      </c>
      <c r="H5655" s="53">
        <f>VLOOKUP(Cust_Ref,customerType,2,TRUE)</f>
        <v>44062</v>
      </c>
    </row>
    <row r="5656" spans="1:8" x14ac:dyDescent="0.25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  <c r="G5656" s="47" t="str">
        <f t="shared" si="88"/>
        <v>0</v>
      </c>
      <c r="H5656" s="53">
        <f>VLOOKUP(Cust_Ref,customerType,2,TRUE)</f>
        <v>44062</v>
      </c>
    </row>
    <row r="5657" spans="1:8" x14ac:dyDescent="0.25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  <c r="G5657" s="47" t="str">
        <f t="shared" si="88"/>
        <v>3726.75</v>
      </c>
      <c r="H5657" s="53">
        <f>VLOOKUP(Cust_Ref,customerType,2,TRUE)</f>
        <v>44103</v>
      </c>
    </row>
    <row r="5658" spans="1:8" x14ac:dyDescent="0.25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  <c r="G5658" s="47" t="str">
        <f t="shared" si="88"/>
        <v>2764</v>
      </c>
      <c r="H5658" s="53">
        <f>VLOOKUP(Cust_Ref,customerType,2,TRUE)</f>
        <v>44103</v>
      </c>
    </row>
    <row r="5659" spans="1:8" x14ac:dyDescent="0.25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  <c r="G5659" s="47" t="str">
        <f t="shared" si="88"/>
        <v>0</v>
      </c>
      <c r="H5659" s="53">
        <f>VLOOKUP(Cust_Ref,customerType,2,TRUE)</f>
        <v>44103</v>
      </c>
    </row>
    <row r="5660" spans="1:8" x14ac:dyDescent="0.25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  <c r="G5660" s="47" t="str">
        <f t="shared" si="88"/>
        <v>9707.65</v>
      </c>
      <c r="H5660" s="53">
        <f>VLOOKUP(Cust_Ref,customerType,2,TRUE)</f>
        <v>44054</v>
      </c>
    </row>
    <row r="5661" spans="1:8" x14ac:dyDescent="0.25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  <c r="G5661" s="47" t="str">
        <f t="shared" si="88"/>
        <v>648</v>
      </c>
      <c r="H5661" s="53">
        <f>VLOOKUP(Cust_Ref,customerType,2,TRUE)</f>
        <v>44054</v>
      </c>
    </row>
    <row r="5662" spans="1:8" x14ac:dyDescent="0.25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  <c r="G5662" s="47" t="str">
        <f t="shared" si="88"/>
        <v>0</v>
      </c>
      <c r="H5662" s="53">
        <f>VLOOKUP(Cust_Ref,customerType,2,TRUE)</f>
        <v>44054</v>
      </c>
    </row>
    <row r="5663" spans="1:8" x14ac:dyDescent="0.25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  <c r="G5663" s="47" t="str">
        <f t="shared" si="88"/>
        <v>5039.99</v>
      </c>
      <c r="H5663" s="53">
        <f>VLOOKUP(Cust_Ref,customerType,2,TRUE)</f>
        <v>44061</v>
      </c>
    </row>
    <row r="5664" spans="1:8" x14ac:dyDescent="0.25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  <c r="G5664" s="47" t="str">
        <f t="shared" si="88"/>
        <v>394</v>
      </c>
      <c r="H5664" s="53">
        <f>VLOOKUP(Cust_Ref,customerType,2,TRUE)</f>
        <v>44061</v>
      </c>
    </row>
    <row r="5665" spans="1:8" x14ac:dyDescent="0.25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  <c r="G5665" s="47" t="str">
        <f t="shared" si="88"/>
        <v>0</v>
      </c>
      <c r="H5665" s="53">
        <f>VLOOKUP(Cust_Ref,customerType,2,TRUE)</f>
        <v>44061</v>
      </c>
    </row>
    <row r="5666" spans="1:8" x14ac:dyDescent="0.25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  <c r="G5666" s="47" t="str">
        <f t="shared" si="88"/>
        <v>4774.75</v>
      </c>
      <c r="H5666" s="53">
        <f>VLOOKUP(Cust_Ref,customerType,2,TRUE)</f>
        <v>44061</v>
      </c>
    </row>
    <row r="5667" spans="1:8" x14ac:dyDescent="0.25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  <c r="G5667" s="47" t="str">
        <f t="shared" si="88"/>
        <v>78</v>
      </c>
      <c r="H5667" s="53">
        <f>VLOOKUP(Cust_Ref,customerType,2,TRUE)</f>
        <v>44061</v>
      </c>
    </row>
    <row r="5668" spans="1:8" x14ac:dyDescent="0.25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  <c r="G5668" s="47" t="str">
        <f t="shared" si="88"/>
        <v>0</v>
      </c>
      <c r="H5668" s="53">
        <f>VLOOKUP(Cust_Ref,customerType,2,TRUE)</f>
        <v>44061</v>
      </c>
    </row>
    <row r="5669" spans="1:8" x14ac:dyDescent="0.25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  <c r="G5669" s="47" t="str">
        <f t="shared" si="88"/>
        <v>1786.95</v>
      </c>
      <c r="H5669" s="53">
        <f>VLOOKUP(Cust_Ref,customerType,2,TRUE)</f>
        <v>44068</v>
      </c>
    </row>
    <row r="5670" spans="1:8" x14ac:dyDescent="0.25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  <c r="G5670" s="47" t="str">
        <f t="shared" si="88"/>
        <v>0</v>
      </c>
      <c r="H5670" s="53">
        <f>VLOOKUP(Cust_Ref,customerType,2,TRUE)</f>
        <v>44068</v>
      </c>
    </row>
    <row r="5671" spans="1:8" x14ac:dyDescent="0.25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  <c r="G5671" s="47" t="str">
        <f t="shared" si="88"/>
        <v>0</v>
      </c>
      <c r="H5671" s="53">
        <f>VLOOKUP(Cust_Ref,customerType,2,TRUE)</f>
        <v>44068</v>
      </c>
    </row>
    <row r="5672" spans="1:8" x14ac:dyDescent="0.25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  <c r="G5672" s="47" t="str">
        <f t="shared" si="88"/>
        <v>11653.9</v>
      </c>
      <c r="H5672" s="53">
        <f>VLOOKUP(Cust_Ref,customerType,2,TRUE)</f>
        <v>44061</v>
      </c>
    </row>
    <row r="5673" spans="1:8" x14ac:dyDescent="0.25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  <c r="G5673" s="47" t="str">
        <f t="shared" si="88"/>
        <v>1948</v>
      </c>
      <c r="H5673" s="53">
        <f>VLOOKUP(Cust_Ref,customerType,2,TRUE)</f>
        <v>44061</v>
      </c>
    </row>
    <row r="5674" spans="1:8" x14ac:dyDescent="0.25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  <c r="G5674" s="47" t="str">
        <f t="shared" si="88"/>
        <v>0</v>
      </c>
      <c r="H5674" s="53">
        <f>VLOOKUP(Cust_Ref,customerType,2,TRUE)</f>
        <v>44061</v>
      </c>
    </row>
    <row r="5675" spans="1:8" x14ac:dyDescent="0.25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  <c r="G5675" s="47" t="str">
        <f t="shared" si="88"/>
        <v>8771.52</v>
      </c>
      <c r="H5675" s="53">
        <f>VLOOKUP(Cust_Ref,customerType,2,TRUE)</f>
        <v>44068</v>
      </c>
    </row>
    <row r="5676" spans="1:8" x14ac:dyDescent="0.25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  <c r="G5676" s="47" t="str">
        <f t="shared" si="88"/>
        <v>1940</v>
      </c>
      <c r="H5676" s="53">
        <f>VLOOKUP(Cust_Ref,customerType,2,TRUE)</f>
        <v>44068</v>
      </c>
    </row>
    <row r="5677" spans="1:8" x14ac:dyDescent="0.25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  <c r="G5677" s="47" t="str">
        <f t="shared" si="88"/>
        <v>0</v>
      </c>
      <c r="H5677" s="53">
        <f>VLOOKUP(Cust_Ref,customerType,2,TRUE)</f>
        <v>44068</v>
      </c>
    </row>
    <row r="5678" spans="1:8" x14ac:dyDescent="0.25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  <c r="G5678" s="47" t="str">
        <f t="shared" si="88"/>
        <v>8489.9</v>
      </c>
      <c r="H5678" s="53">
        <f>VLOOKUP(Cust_Ref,customerType,2,TRUE)</f>
        <v>44061</v>
      </c>
    </row>
    <row r="5679" spans="1:8" x14ac:dyDescent="0.25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  <c r="G5679" s="47" t="str">
        <f t="shared" si="88"/>
        <v>886</v>
      </c>
      <c r="H5679" s="53">
        <f>VLOOKUP(Cust_Ref,customerType,2,TRUE)</f>
        <v>44061</v>
      </c>
    </row>
    <row r="5680" spans="1:8" x14ac:dyDescent="0.25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  <c r="G5680" s="47" t="str">
        <f t="shared" si="88"/>
        <v>0</v>
      </c>
      <c r="H5680" s="53">
        <f>VLOOKUP(Cust_Ref,customerType,2,TRUE)</f>
        <v>44061</v>
      </c>
    </row>
    <row r="5681" spans="1:8" x14ac:dyDescent="0.25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  <c r="G5681" s="47" t="str">
        <f t="shared" si="88"/>
        <v>5866.32</v>
      </c>
      <c r="H5681" s="53">
        <f>VLOOKUP(Cust_Ref,customerType,2,TRUE)</f>
        <v>44054</v>
      </c>
    </row>
    <row r="5682" spans="1:8" x14ac:dyDescent="0.25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  <c r="G5682" s="47" t="str">
        <f t="shared" si="88"/>
        <v>424</v>
      </c>
      <c r="H5682" s="53">
        <f>VLOOKUP(Cust_Ref,customerType,2,TRUE)</f>
        <v>44054</v>
      </c>
    </row>
    <row r="5683" spans="1:8" x14ac:dyDescent="0.25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  <c r="G5683" s="47" t="str">
        <f t="shared" si="88"/>
        <v>0</v>
      </c>
      <c r="H5683" s="53">
        <f>VLOOKUP(Cust_Ref,customerType,2,TRUE)</f>
        <v>44054</v>
      </c>
    </row>
    <row r="5684" spans="1:8" x14ac:dyDescent="0.25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  <c r="G5684" s="47" t="str">
        <f t="shared" si="88"/>
        <v>5744.75</v>
      </c>
      <c r="H5684" s="53">
        <f>VLOOKUP(Cust_Ref,customerType,2,TRUE)</f>
        <v>44103</v>
      </c>
    </row>
    <row r="5685" spans="1:8" x14ac:dyDescent="0.25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  <c r="G5685" s="47" t="str">
        <f t="shared" si="88"/>
        <v>0</v>
      </c>
      <c r="H5685" s="53">
        <f>VLOOKUP(Cust_Ref,customerType,2,TRUE)</f>
        <v>44103</v>
      </c>
    </row>
    <row r="5686" spans="1:8" x14ac:dyDescent="0.25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  <c r="G5686" s="47" t="str">
        <f t="shared" si="88"/>
        <v>0</v>
      </c>
      <c r="H5686" s="53">
        <f>VLOOKUP(Cust_Ref,customerType,2,TRUE)</f>
        <v>44103</v>
      </c>
    </row>
    <row r="5687" spans="1:8" x14ac:dyDescent="0.25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  <c r="G5687" s="47" t="str">
        <f t="shared" si="88"/>
        <v>5087</v>
      </c>
      <c r="H5687" s="53">
        <f>VLOOKUP(Cust_Ref,customerType,2,TRUE)</f>
        <v>44068</v>
      </c>
    </row>
    <row r="5688" spans="1:8" x14ac:dyDescent="0.25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  <c r="G5688" s="47" t="str">
        <f t="shared" si="88"/>
        <v>1583</v>
      </c>
      <c r="H5688" s="53">
        <f>VLOOKUP(Cust_Ref,customerType,2,TRUE)</f>
        <v>44068</v>
      </c>
    </row>
    <row r="5689" spans="1:8" x14ac:dyDescent="0.25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  <c r="G5689" s="47" t="str">
        <f t="shared" si="88"/>
        <v>0</v>
      </c>
      <c r="H5689" s="53">
        <f>VLOOKUP(Cust_Ref,customerType,2,TRUE)</f>
        <v>44068</v>
      </c>
    </row>
    <row r="5690" spans="1:8" x14ac:dyDescent="0.25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  <c r="G5690" s="47" t="str">
        <f t="shared" si="88"/>
        <v>11016.62</v>
      </c>
      <c r="H5690" s="53">
        <f>VLOOKUP(Cust_Ref,customerType,2,TRUE)</f>
        <v>44054</v>
      </c>
    </row>
    <row r="5691" spans="1:8" x14ac:dyDescent="0.25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  <c r="G5691" s="47" t="str">
        <f t="shared" si="88"/>
        <v>2371</v>
      </c>
      <c r="H5691" s="53">
        <f>VLOOKUP(Cust_Ref,customerType,2,TRUE)</f>
        <v>44054</v>
      </c>
    </row>
    <row r="5692" spans="1:8" x14ac:dyDescent="0.25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  <c r="G5692" s="47" t="str">
        <f t="shared" si="88"/>
        <v>0</v>
      </c>
      <c r="H5692" s="53">
        <f>VLOOKUP(Cust_Ref,customerType,2,TRUE)</f>
        <v>44054</v>
      </c>
    </row>
    <row r="5693" spans="1:8" x14ac:dyDescent="0.25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  <c r="G5693" s="47" t="str">
        <f t="shared" si="88"/>
        <v>7156.02</v>
      </c>
      <c r="H5693" s="53">
        <f>VLOOKUP(Cust_Ref,customerType,2,TRUE)</f>
        <v>44068</v>
      </c>
    </row>
    <row r="5694" spans="1:8" x14ac:dyDescent="0.25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  <c r="G5694" s="47" t="str">
        <f t="shared" si="88"/>
        <v>2647</v>
      </c>
      <c r="H5694" s="53">
        <f>VLOOKUP(Cust_Ref,customerType,2,TRUE)</f>
        <v>44068</v>
      </c>
    </row>
    <row r="5695" spans="1:8" x14ac:dyDescent="0.25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  <c r="G5695" s="47" t="str">
        <f t="shared" si="88"/>
        <v>0</v>
      </c>
      <c r="H5695" s="53">
        <f>VLOOKUP(Cust_Ref,customerType,2,TRUE)</f>
        <v>44068</v>
      </c>
    </row>
    <row r="5696" spans="1:8" x14ac:dyDescent="0.25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  <c r="G5696" s="47" t="str">
        <f t="shared" si="88"/>
        <v>9021.19</v>
      </c>
      <c r="H5696" s="53">
        <f>VLOOKUP(Cust_Ref,customerType,2,TRUE)</f>
        <v>44054</v>
      </c>
    </row>
    <row r="5697" spans="1:8" x14ac:dyDescent="0.25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  <c r="G5697" s="47" t="str">
        <f t="shared" si="88"/>
        <v>448</v>
      </c>
      <c r="H5697" s="53">
        <f>VLOOKUP(Cust_Ref,customerType,2,TRUE)</f>
        <v>44054</v>
      </c>
    </row>
    <row r="5698" spans="1:8" x14ac:dyDescent="0.25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  <c r="G5698" s="47" t="str">
        <f t="shared" si="88"/>
        <v>0</v>
      </c>
      <c r="H5698" s="53">
        <f>VLOOKUP(Cust_Ref,customerType,2,TRUE)</f>
        <v>44054</v>
      </c>
    </row>
    <row r="5699" spans="1:8" x14ac:dyDescent="0.25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  <c r="G5699" s="47" t="str">
        <f t="shared" ref="G5699:G5762" si="89">TRIM(VALUE(F5699))</f>
        <v>18617.92</v>
      </c>
      <c r="H5699" s="53">
        <f>VLOOKUP(Cust_Ref,customerType,2,TRUE)</f>
        <v>44068</v>
      </c>
    </row>
    <row r="5700" spans="1:8" x14ac:dyDescent="0.25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  <c r="G5700" s="47" t="str">
        <f t="shared" si="89"/>
        <v>2468</v>
      </c>
      <c r="H5700" s="53">
        <f>VLOOKUP(Cust_Ref,customerType,2,TRUE)</f>
        <v>44068</v>
      </c>
    </row>
    <row r="5701" spans="1:8" x14ac:dyDescent="0.25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  <c r="G5701" s="47" t="str">
        <f t="shared" si="89"/>
        <v>0</v>
      </c>
      <c r="H5701" s="53">
        <f>VLOOKUP(Cust_Ref,customerType,2,TRUE)</f>
        <v>44068</v>
      </c>
    </row>
    <row r="5702" spans="1:8" x14ac:dyDescent="0.25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  <c r="G5702" s="47" t="str">
        <f t="shared" si="89"/>
        <v>9775.9</v>
      </c>
      <c r="H5702" s="53">
        <f>VLOOKUP(Cust_Ref,customerType,2,TRUE)</f>
        <v>44089</v>
      </c>
    </row>
    <row r="5703" spans="1:8" x14ac:dyDescent="0.25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  <c r="G5703" s="47" t="str">
        <f t="shared" si="89"/>
        <v>1017</v>
      </c>
      <c r="H5703" s="53">
        <f>VLOOKUP(Cust_Ref,customerType,2,TRUE)</f>
        <v>44089</v>
      </c>
    </row>
    <row r="5704" spans="1:8" x14ac:dyDescent="0.25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  <c r="G5704" s="47" t="str">
        <f t="shared" si="89"/>
        <v>0</v>
      </c>
      <c r="H5704" s="53">
        <f>VLOOKUP(Cust_Ref,customerType,2,TRUE)</f>
        <v>44089</v>
      </c>
    </row>
    <row r="5705" spans="1:8" x14ac:dyDescent="0.25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  <c r="G5705" s="47" t="str">
        <f t="shared" si="89"/>
        <v>958.95</v>
      </c>
      <c r="H5705" s="53">
        <f>VLOOKUP(Cust_Ref,customerType,2,TRUE)</f>
        <v>44061</v>
      </c>
    </row>
    <row r="5706" spans="1:8" x14ac:dyDescent="0.25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  <c r="G5706" s="47" t="str">
        <f t="shared" si="89"/>
        <v>0</v>
      </c>
      <c r="H5706" s="53">
        <f>VLOOKUP(Cust_Ref,customerType,2,TRUE)</f>
        <v>44061</v>
      </c>
    </row>
    <row r="5707" spans="1:8" x14ac:dyDescent="0.25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  <c r="G5707" s="47" t="str">
        <f t="shared" si="89"/>
        <v>0</v>
      </c>
      <c r="H5707" s="53">
        <f>VLOOKUP(Cust_Ref,customerType,2,TRUE)</f>
        <v>44061</v>
      </c>
    </row>
    <row r="5708" spans="1:8" x14ac:dyDescent="0.25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  <c r="G5708" s="47" t="str">
        <f t="shared" si="89"/>
        <v>2621.53</v>
      </c>
      <c r="H5708" s="53">
        <f>VLOOKUP(Cust_Ref,customerType,2,TRUE)</f>
        <v>44068</v>
      </c>
    </row>
    <row r="5709" spans="1:8" x14ac:dyDescent="0.25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  <c r="G5709" s="47" t="str">
        <f t="shared" si="89"/>
        <v>0</v>
      </c>
      <c r="H5709" s="53">
        <f>VLOOKUP(Cust_Ref,customerType,2,TRUE)</f>
        <v>44068</v>
      </c>
    </row>
    <row r="5710" spans="1:8" x14ac:dyDescent="0.25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  <c r="G5710" s="47" t="str">
        <f t="shared" si="89"/>
        <v>0</v>
      </c>
      <c r="H5710" s="53">
        <f>VLOOKUP(Cust_Ref,customerType,2,TRUE)</f>
        <v>44068</v>
      </c>
    </row>
    <row r="5711" spans="1:8" x14ac:dyDescent="0.25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  <c r="G5711" s="47" t="str">
        <f t="shared" si="89"/>
        <v>121</v>
      </c>
      <c r="H5711" s="53">
        <f>VLOOKUP(Cust_Ref,customerType,2,TRUE)</f>
        <v>44068</v>
      </c>
    </row>
    <row r="5712" spans="1:8" x14ac:dyDescent="0.25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  <c r="G5712" s="47" t="str">
        <f t="shared" si="89"/>
        <v>0</v>
      </c>
      <c r="H5712" s="53">
        <f>VLOOKUP(Cust_Ref,customerType,2,TRUE)</f>
        <v>44068</v>
      </c>
    </row>
    <row r="5713" spans="1:8" x14ac:dyDescent="0.25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  <c r="G5713" s="47" t="str">
        <f t="shared" si="89"/>
        <v>0</v>
      </c>
      <c r="H5713" s="53">
        <f>VLOOKUP(Cust_Ref,customerType,2,TRUE)</f>
        <v>44068</v>
      </c>
    </row>
    <row r="5714" spans="1:8" x14ac:dyDescent="0.25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  <c r="G5714" s="47" t="str">
        <f t="shared" si="89"/>
        <v>9192</v>
      </c>
      <c r="H5714" s="53">
        <f>VLOOKUP(Cust_Ref,customerType,2,TRUE)</f>
        <v>44061</v>
      </c>
    </row>
    <row r="5715" spans="1:8" x14ac:dyDescent="0.25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  <c r="G5715" s="47" t="str">
        <f t="shared" si="89"/>
        <v>2200</v>
      </c>
      <c r="H5715" s="53">
        <f>VLOOKUP(Cust_Ref,customerType,2,TRUE)</f>
        <v>44061</v>
      </c>
    </row>
    <row r="5716" spans="1:8" x14ac:dyDescent="0.25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  <c r="G5716" s="47" t="str">
        <f t="shared" si="89"/>
        <v>0</v>
      </c>
      <c r="H5716" s="53">
        <f>VLOOKUP(Cust_Ref,customerType,2,TRUE)</f>
        <v>44061</v>
      </c>
    </row>
    <row r="5717" spans="1:8" x14ac:dyDescent="0.25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  <c r="G5717" s="47" t="str">
        <f t="shared" si="89"/>
        <v>8879</v>
      </c>
      <c r="H5717" s="53">
        <f>VLOOKUP(Cust_Ref,customerType,2,TRUE)</f>
        <v>44089</v>
      </c>
    </row>
    <row r="5718" spans="1:8" x14ac:dyDescent="0.25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  <c r="G5718" s="47" t="str">
        <f t="shared" si="89"/>
        <v>0</v>
      </c>
      <c r="H5718" s="53">
        <f>VLOOKUP(Cust_Ref,customerType,2,TRUE)</f>
        <v>44089</v>
      </c>
    </row>
    <row r="5719" spans="1:8" x14ac:dyDescent="0.25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  <c r="G5719" s="47" t="str">
        <f t="shared" si="89"/>
        <v>0</v>
      </c>
      <c r="H5719" s="53">
        <f>VLOOKUP(Cust_Ref,customerType,2,TRUE)</f>
        <v>44089</v>
      </c>
    </row>
    <row r="5720" spans="1:8" x14ac:dyDescent="0.25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  <c r="G5720" s="47" t="str">
        <f t="shared" si="89"/>
        <v>5228</v>
      </c>
      <c r="H5720" s="53">
        <f>VLOOKUP(Cust_Ref,customerType,2,TRUE)</f>
        <v>44054</v>
      </c>
    </row>
    <row r="5721" spans="1:8" x14ac:dyDescent="0.25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  <c r="G5721" s="47" t="str">
        <f t="shared" si="89"/>
        <v>99</v>
      </c>
      <c r="H5721" s="53">
        <f>VLOOKUP(Cust_Ref,customerType,2,TRUE)</f>
        <v>44054</v>
      </c>
    </row>
    <row r="5722" spans="1:8" x14ac:dyDescent="0.25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  <c r="G5722" s="47" t="str">
        <f t="shared" si="89"/>
        <v>0</v>
      </c>
      <c r="H5722" s="53">
        <f>VLOOKUP(Cust_Ref,customerType,2,TRUE)</f>
        <v>44054</v>
      </c>
    </row>
    <row r="5723" spans="1:8" x14ac:dyDescent="0.25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  <c r="G5723" s="47" t="str">
        <f t="shared" si="89"/>
        <v>1018</v>
      </c>
      <c r="H5723" s="53">
        <f>VLOOKUP(Cust_Ref,customerType,2,TRUE)</f>
        <v>44061</v>
      </c>
    </row>
    <row r="5724" spans="1:8" x14ac:dyDescent="0.25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  <c r="G5724" s="47" t="str">
        <f t="shared" si="89"/>
        <v>0</v>
      </c>
      <c r="H5724" s="53">
        <f>VLOOKUP(Cust_Ref,customerType,2,TRUE)</f>
        <v>44061</v>
      </c>
    </row>
    <row r="5725" spans="1:8" x14ac:dyDescent="0.25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  <c r="G5725" s="47" t="str">
        <f t="shared" si="89"/>
        <v>0</v>
      </c>
      <c r="H5725" s="53">
        <f>VLOOKUP(Cust_Ref,customerType,2,TRUE)</f>
        <v>44061</v>
      </c>
    </row>
    <row r="5726" spans="1:8" x14ac:dyDescent="0.25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  <c r="G5726" s="47" t="str">
        <f t="shared" si="89"/>
        <v>5139.01</v>
      </c>
      <c r="H5726" s="53">
        <f>VLOOKUP(Cust_Ref,customerType,2,TRUE)</f>
        <v>44054</v>
      </c>
    </row>
    <row r="5727" spans="1:8" x14ac:dyDescent="0.25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  <c r="G5727" s="47" t="str">
        <f t="shared" si="89"/>
        <v>499</v>
      </c>
      <c r="H5727" s="53">
        <f>VLOOKUP(Cust_Ref,customerType,2,TRUE)</f>
        <v>44054</v>
      </c>
    </row>
    <row r="5728" spans="1:8" x14ac:dyDescent="0.25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  <c r="G5728" s="47" t="str">
        <f t="shared" si="89"/>
        <v>0</v>
      </c>
      <c r="H5728" s="53">
        <f>VLOOKUP(Cust_Ref,customerType,2,TRUE)</f>
        <v>44054</v>
      </c>
    </row>
    <row r="5729" spans="1:8" x14ac:dyDescent="0.25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  <c r="G5729" s="47" t="str">
        <f t="shared" si="89"/>
        <v>3174</v>
      </c>
      <c r="H5729" s="53">
        <f>VLOOKUP(Cust_Ref,customerType,2,TRUE)</f>
        <v>44103</v>
      </c>
    </row>
    <row r="5730" spans="1:8" x14ac:dyDescent="0.25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  <c r="G5730" s="47" t="str">
        <f t="shared" si="89"/>
        <v>878</v>
      </c>
      <c r="H5730" s="53">
        <f>VLOOKUP(Cust_Ref,customerType,2,TRUE)</f>
        <v>44103</v>
      </c>
    </row>
    <row r="5731" spans="1:8" x14ac:dyDescent="0.25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  <c r="G5731" s="47" t="str">
        <f t="shared" si="89"/>
        <v>0</v>
      </c>
      <c r="H5731" s="53">
        <f>VLOOKUP(Cust_Ref,customerType,2,TRUE)</f>
        <v>44103</v>
      </c>
    </row>
    <row r="5732" spans="1:8" x14ac:dyDescent="0.25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  <c r="G5732" s="47" t="str">
        <f t="shared" si="89"/>
        <v>9070</v>
      </c>
      <c r="H5732" s="53">
        <f>VLOOKUP(Cust_Ref,customerType,2,TRUE)</f>
        <v>44062</v>
      </c>
    </row>
    <row r="5733" spans="1:8" x14ac:dyDescent="0.25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  <c r="G5733" s="47" t="str">
        <f t="shared" si="89"/>
        <v>760</v>
      </c>
      <c r="H5733" s="53">
        <f>VLOOKUP(Cust_Ref,customerType,2,TRUE)</f>
        <v>44062</v>
      </c>
    </row>
    <row r="5734" spans="1:8" x14ac:dyDescent="0.25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  <c r="G5734" s="47" t="str">
        <f t="shared" si="89"/>
        <v>0</v>
      </c>
      <c r="H5734" s="53">
        <f>VLOOKUP(Cust_Ref,customerType,2,TRUE)</f>
        <v>44062</v>
      </c>
    </row>
    <row r="5735" spans="1:8" x14ac:dyDescent="0.25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  <c r="G5735" s="47" t="str">
        <f t="shared" si="89"/>
        <v>16767.75</v>
      </c>
      <c r="H5735" s="53">
        <f>VLOOKUP(Cust_Ref,customerType,2,TRUE)</f>
        <v>44055</v>
      </c>
    </row>
    <row r="5736" spans="1:8" x14ac:dyDescent="0.25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  <c r="G5736" s="47" t="str">
        <f t="shared" si="89"/>
        <v>2211</v>
      </c>
      <c r="H5736" s="53">
        <f>VLOOKUP(Cust_Ref,customerType,2,TRUE)</f>
        <v>44055</v>
      </c>
    </row>
    <row r="5737" spans="1:8" x14ac:dyDescent="0.25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  <c r="G5737" s="47" t="str">
        <f t="shared" si="89"/>
        <v>0</v>
      </c>
      <c r="H5737" s="53">
        <f>VLOOKUP(Cust_Ref,customerType,2,TRUE)</f>
        <v>44055</v>
      </c>
    </row>
    <row r="5738" spans="1:8" x14ac:dyDescent="0.25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  <c r="G5738" s="47" t="str">
        <f t="shared" si="89"/>
        <v>3174</v>
      </c>
      <c r="H5738" s="53">
        <f>VLOOKUP(Cust_Ref,customerType,2,TRUE)</f>
        <v>44061</v>
      </c>
    </row>
    <row r="5739" spans="1:8" x14ac:dyDescent="0.25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  <c r="G5739" s="47" t="str">
        <f t="shared" si="89"/>
        <v>1073</v>
      </c>
      <c r="H5739" s="53">
        <f>VLOOKUP(Cust_Ref,customerType,2,TRUE)</f>
        <v>44061</v>
      </c>
    </row>
    <row r="5740" spans="1:8" x14ac:dyDescent="0.25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  <c r="G5740" s="47" t="str">
        <f t="shared" si="89"/>
        <v>0</v>
      </c>
      <c r="H5740" s="53">
        <f>VLOOKUP(Cust_Ref,customerType,2,TRUE)</f>
        <v>44061</v>
      </c>
    </row>
    <row r="5741" spans="1:8" x14ac:dyDescent="0.25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  <c r="G5741" s="47" t="str">
        <f t="shared" si="89"/>
        <v>9438.9</v>
      </c>
      <c r="H5741" s="53">
        <f>VLOOKUP(Cust_Ref,customerType,2,TRUE)</f>
        <v>44060</v>
      </c>
    </row>
    <row r="5742" spans="1:8" x14ac:dyDescent="0.25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  <c r="G5742" s="47" t="str">
        <f t="shared" si="89"/>
        <v>433</v>
      </c>
      <c r="H5742" s="53">
        <f>VLOOKUP(Cust_Ref,customerType,2,TRUE)</f>
        <v>44060</v>
      </c>
    </row>
    <row r="5743" spans="1:8" x14ac:dyDescent="0.25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  <c r="G5743" s="47" t="str">
        <f t="shared" si="89"/>
        <v>0</v>
      </c>
      <c r="H5743" s="53">
        <f>VLOOKUP(Cust_Ref,customerType,2,TRUE)</f>
        <v>44060</v>
      </c>
    </row>
    <row r="5744" spans="1:8" x14ac:dyDescent="0.25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  <c r="G5744" s="47" t="str">
        <f t="shared" si="89"/>
        <v>3015.3</v>
      </c>
      <c r="H5744" s="53">
        <f>VLOOKUP(Cust_Ref,customerType,2,TRUE)</f>
        <v>44060</v>
      </c>
    </row>
    <row r="5745" spans="1:8" x14ac:dyDescent="0.25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  <c r="G5745" s="47" t="str">
        <f t="shared" si="89"/>
        <v>615</v>
      </c>
      <c r="H5745" s="53">
        <f>VLOOKUP(Cust_Ref,customerType,2,TRUE)</f>
        <v>44060</v>
      </c>
    </row>
    <row r="5746" spans="1:8" x14ac:dyDescent="0.25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  <c r="G5746" s="47" t="str">
        <f t="shared" si="89"/>
        <v>0</v>
      </c>
      <c r="H5746" s="53">
        <f>VLOOKUP(Cust_Ref,customerType,2,TRUE)</f>
        <v>44060</v>
      </c>
    </row>
    <row r="5747" spans="1:8" x14ac:dyDescent="0.25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  <c r="G5747" s="47" t="str">
        <f t="shared" si="89"/>
        <v>558.95</v>
      </c>
      <c r="H5747" s="53">
        <f>VLOOKUP(Cust_Ref,customerType,2,TRUE)</f>
        <v>44054</v>
      </c>
    </row>
    <row r="5748" spans="1:8" x14ac:dyDescent="0.25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  <c r="G5748" s="47" t="str">
        <f t="shared" si="89"/>
        <v>0</v>
      </c>
      <c r="H5748" s="53">
        <f>VLOOKUP(Cust_Ref,customerType,2,TRUE)</f>
        <v>44054</v>
      </c>
    </row>
    <row r="5749" spans="1:8" x14ac:dyDescent="0.25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  <c r="G5749" s="47" t="str">
        <f t="shared" si="89"/>
        <v>0</v>
      </c>
      <c r="H5749" s="53">
        <f>VLOOKUP(Cust_Ref,customerType,2,TRUE)</f>
        <v>44054</v>
      </c>
    </row>
    <row r="5750" spans="1:8" x14ac:dyDescent="0.25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  <c r="G5750" s="47" t="str">
        <f t="shared" si="89"/>
        <v>5039</v>
      </c>
      <c r="H5750" s="53">
        <f>VLOOKUP(Cust_Ref,customerType,2,TRUE)</f>
        <v>44055</v>
      </c>
    </row>
    <row r="5751" spans="1:8" x14ac:dyDescent="0.25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  <c r="G5751" s="47" t="str">
        <f t="shared" si="89"/>
        <v>2609</v>
      </c>
      <c r="H5751" s="53">
        <f>VLOOKUP(Cust_Ref,customerType,2,TRUE)</f>
        <v>44055</v>
      </c>
    </row>
    <row r="5752" spans="1:8" x14ac:dyDescent="0.25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  <c r="G5752" s="47" t="str">
        <f t="shared" si="89"/>
        <v>0</v>
      </c>
      <c r="H5752" s="53">
        <f>VLOOKUP(Cust_Ref,customerType,2,TRUE)</f>
        <v>44055</v>
      </c>
    </row>
    <row r="5753" spans="1:8" x14ac:dyDescent="0.25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  <c r="G5753" s="47" t="str">
        <f t="shared" si="89"/>
        <v>6437.83</v>
      </c>
      <c r="H5753" s="53">
        <f>VLOOKUP(Cust_Ref,customerType,2,TRUE)</f>
        <v>44054</v>
      </c>
    </row>
    <row r="5754" spans="1:8" x14ac:dyDescent="0.25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  <c r="G5754" s="47" t="str">
        <f t="shared" si="89"/>
        <v>1711</v>
      </c>
      <c r="H5754" s="53">
        <f>VLOOKUP(Cust_Ref,customerType,2,TRUE)</f>
        <v>44054</v>
      </c>
    </row>
    <row r="5755" spans="1:8" x14ac:dyDescent="0.25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  <c r="G5755" s="47" t="str">
        <f t="shared" si="89"/>
        <v>0</v>
      </c>
      <c r="H5755" s="53">
        <f>VLOOKUP(Cust_Ref,customerType,2,TRUE)</f>
        <v>44054</v>
      </c>
    </row>
    <row r="5756" spans="1:8" x14ac:dyDescent="0.25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  <c r="G5756" s="47" t="str">
        <f t="shared" si="89"/>
        <v>3363</v>
      </c>
      <c r="H5756" s="53">
        <f>VLOOKUP(Cust_Ref,customerType,2,TRUE)</f>
        <v>44055</v>
      </c>
    </row>
    <row r="5757" spans="1:8" x14ac:dyDescent="0.25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  <c r="G5757" s="47" t="str">
        <f t="shared" si="89"/>
        <v>0</v>
      </c>
      <c r="H5757" s="53">
        <f>VLOOKUP(Cust_Ref,customerType,2,TRUE)</f>
        <v>44055</v>
      </c>
    </row>
    <row r="5758" spans="1:8" x14ac:dyDescent="0.25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  <c r="G5758" s="47" t="str">
        <f t="shared" si="89"/>
        <v>0</v>
      </c>
      <c r="H5758" s="53">
        <f>VLOOKUP(Cust_Ref,customerType,2,TRUE)</f>
        <v>44055</v>
      </c>
    </row>
    <row r="5759" spans="1:8" x14ac:dyDescent="0.25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  <c r="G5759" s="47" t="str">
        <f t="shared" si="89"/>
        <v>8727.75</v>
      </c>
      <c r="H5759" s="53">
        <f>VLOOKUP(Cust_Ref,customerType,2,TRUE)</f>
        <v>44062</v>
      </c>
    </row>
    <row r="5760" spans="1:8" x14ac:dyDescent="0.25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  <c r="G5760" s="47" t="str">
        <f t="shared" si="89"/>
        <v>1542</v>
      </c>
      <c r="H5760" s="53">
        <f>VLOOKUP(Cust_Ref,customerType,2,TRUE)</f>
        <v>44062</v>
      </c>
    </row>
    <row r="5761" spans="1:8" x14ac:dyDescent="0.25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  <c r="G5761" s="47" t="str">
        <f t="shared" si="89"/>
        <v>0</v>
      </c>
      <c r="H5761" s="53">
        <f>VLOOKUP(Cust_Ref,customerType,2,TRUE)</f>
        <v>44062</v>
      </c>
    </row>
    <row r="5762" spans="1:8" x14ac:dyDescent="0.25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  <c r="G5762" s="47" t="str">
        <f t="shared" si="89"/>
        <v>4681.45</v>
      </c>
      <c r="H5762" s="53">
        <f>VLOOKUP(Cust_Ref,customerType,2,TRUE)</f>
        <v>44061</v>
      </c>
    </row>
    <row r="5763" spans="1:8" x14ac:dyDescent="0.25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  <c r="G5763" s="47" t="str">
        <f t="shared" ref="G5763:G5826" si="90">TRIM(VALUE(F5763))</f>
        <v>2612</v>
      </c>
      <c r="H5763" s="53">
        <f>VLOOKUP(Cust_Ref,customerType,2,TRUE)</f>
        <v>44061</v>
      </c>
    </row>
    <row r="5764" spans="1:8" x14ac:dyDescent="0.25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  <c r="G5764" s="47" t="str">
        <f t="shared" si="90"/>
        <v>0</v>
      </c>
      <c r="H5764" s="53">
        <f>VLOOKUP(Cust_Ref,customerType,2,TRUE)</f>
        <v>44061</v>
      </c>
    </row>
    <row r="5765" spans="1:8" x14ac:dyDescent="0.25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  <c r="G5765" s="47" t="str">
        <f t="shared" si="90"/>
        <v>4461.57</v>
      </c>
      <c r="H5765" s="53">
        <f>VLOOKUP(Cust_Ref,customerType,2,TRUE)</f>
        <v>44062</v>
      </c>
    </row>
    <row r="5766" spans="1:8" x14ac:dyDescent="0.25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  <c r="G5766" s="47" t="str">
        <f t="shared" si="90"/>
        <v>614</v>
      </c>
      <c r="H5766" s="53">
        <f>VLOOKUP(Cust_Ref,customerType,2,TRUE)</f>
        <v>44062</v>
      </c>
    </row>
    <row r="5767" spans="1:8" x14ac:dyDescent="0.25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  <c r="G5767" s="47" t="str">
        <f t="shared" si="90"/>
        <v>0</v>
      </c>
      <c r="H5767" s="53">
        <f>VLOOKUP(Cust_Ref,customerType,2,TRUE)</f>
        <v>44062</v>
      </c>
    </row>
    <row r="5768" spans="1:8" x14ac:dyDescent="0.25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  <c r="G5768" s="47" t="str">
        <f t="shared" si="90"/>
        <v>3602.89</v>
      </c>
      <c r="H5768" s="53">
        <f>VLOOKUP(Cust_Ref,customerType,2,TRUE)</f>
        <v>44054</v>
      </c>
    </row>
    <row r="5769" spans="1:8" x14ac:dyDescent="0.25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  <c r="G5769" s="47" t="str">
        <f t="shared" si="90"/>
        <v>0</v>
      </c>
      <c r="H5769" s="53">
        <f>VLOOKUP(Cust_Ref,customerType,2,TRUE)</f>
        <v>44054</v>
      </c>
    </row>
    <row r="5770" spans="1:8" x14ac:dyDescent="0.25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  <c r="G5770" s="47" t="str">
        <f t="shared" si="90"/>
        <v>0</v>
      </c>
      <c r="H5770" s="53">
        <f>VLOOKUP(Cust_Ref,customerType,2,TRUE)</f>
        <v>44054</v>
      </c>
    </row>
    <row r="5771" spans="1:8" x14ac:dyDescent="0.25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  <c r="G5771" s="47" t="str">
        <f t="shared" si="90"/>
        <v>3174</v>
      </c>
      <c r="H5771" s="53">
        <f>VLOOKUP(Cust_Ref,customerType,2,TRUE)</f>
        <v>44061</v>
      </c>
    </row>
    <row r="5772" spans="1:8" x14ac:dyDescent="0.25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  <c r="G5772" s="47" t="str">
        <f t="shared" si="90"/>
        <v>1598</v>
      </c>
      <c r="H5772" s="53">
        <f>VLOOKUP(Cust_Ref,customerType,2,TRUE)</f>
        <v>44061</v>
      </c>
    </row>
    <row r="5773" spans="1:8" x14ac:dyDescent="0.25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  <c r="G5773" s="47" t="str">
        <f t="shared" si="90"/>
        <v>0</v>
      </c>
      <c r="H5773" s="53">
        <f>VLOOKUP(Cust_Ref,customerType,2,TRUE)</f>
        <v>44061</v>
      </c>
    </row>
    <row r="5774" spans="1:8" x14ac:dyDescent="0.25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  <c r="G5774" s="47" t="str">
        <f t="shared" si="90"/>
        <v>3774.2</v>
      </c>
      <c r="H5774" s="53">
        <f>VLOOKUP(Cust_Ref,customerType,2,TRUE)</f>
        <v>44062</v>
      </c>
    </row>
    <row r="5775" spans="1:8" x14ac:dyDescent="0.25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  <c r="G5775" s="47" t="str">
        <f t="shared" si="90"/>
        <v>0</v>
      </c>
      <c r="H5775" s="53">
        <f>VLOOKUP(Cust_Ref,customerType,2,TRUE)</f>
        <v>44062</v>
      </c>
    </row>
    <row r="5776" spans="1:8" x14ac:dyDescent="0.25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  <c r="G5776" s="47" t="str">
        <f t="shared" si="90"/>
        <v>0</v>
      </c>
      <c r="H5776" s="53">
        <f>VLOOKUP(Cust_Ref,customerType,2,TRUE)</f>
        <v>44062</v>
      </c>
    </row>
    <row r="5777" spans="1:8" x14ac:dyDescent="0.25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  <c r="G5777" s="47" t="str">
        <f t="shared" si="90"/>
        <v>2778</v>
      </c>
      <c r="H5777" s="53">
        <f>VLOOKUP(Cust_Ref,customerType,2,TRUE)</f>
        <v>44085</v>
      </c>
    </row>
    <row r="5778" spans="1:8" x14ac:dyDescent="0.25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  <c r="G5778" s="47" t="str">
        <f t="shared" si="90"/>
        <v>0</v>
      </c>
      <c r="H5778" s="53">
        <f>VLOOKUP(Cust_Ref,customerType,2,TRUE)</f>
        <v>44085</v>
      </c>
    </row>
    <row r="5779" spans="1:8" x14ac:dyDescent="0.25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  <c r="G5779" s="47" t="str">
        <f t="shared" si="90"/>
        <v>0</v>
      </c>
      <c r="H5779" s="53">
        <f>VLOOKUP(Cust_Ref,customerType,2,TRUE)</f>
        <v>44085</v>
      </c>
    </row>
    <row r="5780" spans="1:8" x14ac:dyDescent="0.25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  <c r="G5780" s="47" t="str">
        <f t="shared" si="90"/>
        <v>8724.54</v>
      </c>
      <c r="H5780" s="53">
        <f>VLOOKUP(Cust_Ref,customerType,2,TRUE)</f>
        <v>44061</v>
      </c>
    </row>
    <row r="5781" spans="1:8" x14ac:dyDescent="0.25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  <c r="G5781" s="47" t="str">
        <f t="shared" si="90"/>
        <v>1321</v>
      </c>
      <c r="H5781" s="53">
        <f>VLOOKUP(Cust_Ref,customerType,2,TRUE)</f>
        <v>44061</v>
      </c>
    </row>
    <row r="5782" spans="1:8" x14ac:dyDescent="0.25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  <c r="G5782" s="47" t="str">
        <f t="shared" si="90"/>
        <v>0</v>
      </c>
      <c r="H5782" s="53">
        <f>VLOOKUP(Cust_Ref,customerType,2,TRUE)</f>
        <v>44061</v>
      </c>
    </row>
    <row r="5783" spans="1:8" x14ac:dyDescent="0.25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  <c r="G5783" s="47" t="str">
        <f t="shared" si="90"/>
        <v>3174</v>
      </c>
      <c r="H5783" s="53">
        <f>VLOOKUP(Cust_Ref,customerType,2,TRUE)</f>
        <v>44061</v>
      </c>
    </row>
    <row r="5784" spans="1:8" x14ac:dyDescent="0.25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  <c r="G5784" s="47" t="str">
        <f t="shared" si="90"/>
        <v>2672</v>
      </c>
      <c r="H5784" s="53">
        <f>VLOOKUP(Cust_Ref,customerType,2,TRUE)</f>
        <v>44061</v>
      </c>
    </row>
    <row r="5785" spans="1:8" x14ac:dyDescent="0.25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  <c r="G5785" s="47" t="str">
        <f t="shared" si="90"/>
        <v>0</v>
      </c>
      <c r="H5785" s="53">
        <f>VLOOKUP(Cust_Ref,customerType,2,TRUE)</f>
        <v>44061</v>
      </c>
    </row>
    <row r="5786" spans="1:8" x14ac:dyDescent="0.25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  <c r="G5786" s="47" t="str">
        <f t="shared" si="90"/>
        <v>3816.62</v>
      </c>
      <c r="H5786" s="53">
        <f>VLOOKUP(Cust_Ref,customerType,2,TRUE)</f>
        <v>44061</v>
      </c>
    </row>
    <row r="5787" spans="1:8" x14ac:dyDescent="0.25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  <c r="G5787" s="47" t="str">
        <f t="shared" si="90"/>
        <v>730</v>
      </c>
      <c r="H5787" s="53">
        <f>VLOOKUP(Cust_Ref,customerType,2,TRUE)</f>
        <v>44061</v>
      </c>
    </row>
    <row r="5788" spans="1:8" x14ac:dyDescent="0.25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  <c r="G5788" s="47" t="str">
        <f t="shared" si="90"/>
        <v>0</v>
      </c>
      <c r="H5788" s="53">
        <f>VLOOKUP(Cust_Ref,customerType,2,TRUE)</f>
        <v>44061</v>
      </c>
    </row>
    <row r="5789" spans="1:8" x14ac:dyDescent="0.25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  <c r="G5789" s="47" t="str">
        <f t="shared" si="90"/>
        <v>6257</v>
      </c>
      <c r="H5789" s="53">
        <f>VLOOKUP(Cust_Ref,customerType,2,TRUE)</f>
        <v>44103</v>
      </c>
    </row>
    <row r="5790" spans="1:8" x14ac:dyDescent="0.25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  <c r="G5790" s="47" t="str">
        <f t="shared" si="90"/>
        <v>313</v>
      </c>
      <c r="H5790" s="53">
        <f>VLOOKUP(Cust_Ref,customerType,2,TRUE)</f>
        <v>44103</v>
      </c>
    </row>
    <row r="5791" spans="1:8" x14ac:dyDescent="0.25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  <c r="G5791" s="47" t="str">
        <f t="shared" si="90"/>
        <v>0</v>
      </c>
      <c r="H5791" s="53">
        <f>VLOOKUP(Cust_Ref,customerType,2,TRUE)</f>
        <v>44103</v>
      </c>
    </row>
    <row r="5792" spans="1:8" x14ac:dyDescent="0.25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  <c r="G5792" s="47" t="str">
        <f t="shared" si="90"/>
        <v>11763.55</v>
      </c>
      <c r="H5792" s="53">
        <f>VLOOKUP(Cust_Ref,customerType,2,TRUE)</f>
        <v>44061</v>
      </c>
    </row>
    <row r="5793" spans="1:8" x14ac:dyDescent="0.25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  <c r="G5793" s="47" t="str">
        <f t="shared" si="90"/>
        <v>1889</v>
      </c>
      <c r="H5793" s="53">
        <f>VLOOKUP(Cust_Ref,customerType,2,TRUE)</f>
        <v>44061</v>
      </c>
    </row>
    <row r="5794" spans="1:8" x14ac:dyDescent="0.25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  <c r="G5794" s="47" t="str">
        <f t="shared" si="90"/>
        <v>0</v>
      </c>
      <c r="H5794" s="53">
        <f>VLOOKUP(Cust_Ref,customerType,2,TRUE)</f>
        <v>44061</v>
      </c>
    </row>
    <row r="5795" spans="1:8" x14ac:dyDescent="0.25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  <c r="G5795" s="47" t="str">
        <f t="shared" si="90"/>
        <v>4922.75</v>
      </c>
      <c r="H5795" s="53">
        <f>VLOOKUP(Cust_Ref,customerType,2,TRUE)</f>
        <v>44061</v>
      </c>
    </row>
    <row r="5796" spans="1:8" x14ac:dyDescent="0.25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  <c r="G5796" s="47" t="str">
        <f t="shared" si="90"/>
        <v>298</v>
      </c>
      <c r="H5796" s="53">
        <f>VLOOKUP(Cust_Ref,customerType,2,TRUE)</f>
        <v>44061</v>
      </c>
    </row>
    <row r="5797" spans="1:8" x14ac:dyDescent="0.25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  <c r="G5797" s="47" t="str">
        <f t="shared" si="90"/>
        <v>0</v>
      </c>
      <c r="H5797" s="53">
        <f>VLOOKUP(Cust_Ref,customerType,2,TRUE)</f>
        <v>44061</v>
      </c>
    </row>
    <row r="5798" spans="1:8" x14ac:dyDescent="0.25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  <c r="G5798" s="47" t="str">
        <f t="shared" si="90"/>
        <v>19298.82</v>
      </c>
      <c r="H5798" s="53">
        <f>VLOOKUP(Cust_Ref,customerType,2,TRUE)</f>
        <v>44061</v>
      </c>
    </row>
    <row r="5799" spans="1:8" x14ac:dyDescent="0.25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  <c r="G5799" s="47" t="str">
        <f t="shared" si="90"/>
        <v>2968</v>
      </c>
      <c r="H5799" s="53">
        <f>VLOOKUP(Cust_Ref,customerType,2,TRUE)</f>
        <v>44061</v>
      </c>
    </row>
    <row r="5800" spans="1:8" x14ac:dyDescent="0.25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  <c r="G5800" s="47" t="str">
        <f t="shared" si="90"/>
        <v>0</v>
      </c>
      <c r="H5800" s="53">
        <f>VLOOKUP(Cust_Ref,customerType,2,TRUE)</f>
        <v>44061</v>
      </c>
    </row>
    <row r="5801" spans="1:8" x14ac:dyDescent="0.25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  <c r="G5801" s="47" t="str">
        <f t="shared" si="90"/>
        <v>5539.9</v>
      </c>
      <c r="H5801" s="53">
        <f>VLOOKUP(Cust_Ref,customerType,2,TRUE)</f>
        <v>44061</v>
      </c>
    </row>
    <row r="5802" spans="1:8" x14ac:dyDescent="0.25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  <c r="G5802" s="47" t="str">
        <f t="shared" si="90"/>
        <v>746</v>
      </c>
      <c r="H5802" s="53">
        <f>VLOOKUP(Cust_Ref,customerType,2,TRUE)</f>
        <v>44061</v>
      </c>
    </row>
    <row r="5803" spans="1:8" x14ac:dyDescent="0.25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  <c r="G5803" s="47" t="str">
        <f t="shared" si="90"/>
        <v>0</v>
      </c>
      <c r="H5803" s="53">
        <f>VLOOKUP(Cust_Ref,customerType,2,TRUE)</f>
        <v>44061</v>
      </c>
    </row>
    <row r="5804" spans="1:8" x14ac:dyDescent="0.25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  <c r="G5804" s="47" t="str">
        <f t="shared" si="90"/>
        <v>7848.22</v>
      </c>
      <c r="H5804" s="53">
        <f>VLOOKUP(Cust_Ref,customerType,2,TRUE)</f>
        <v>44061</v>
      </c>
    </row>
    <row r="5805" spans="1:8" x14ac:dyDescent="0.25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  <c r="G5805" s="47" t="str">
        <f t="shared" si="90"/>
        <v>1679</v>
      </c>
      <c r="H5805" s="53">
        <f>VLOOKUP(Cust_Ref,customerType,2,TRUE)</f>
        <v>44061</v>
      </c>
    </row>
    <row r="5806" spans="1:8" x14ac:dyDescent="0.25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  <c r="G5806" s="47" t="str">
        <f t="shared" si="90"/>
        <v>0</v>
      </c>
      <c r="H5806" s="53">
        <f>VLOOKUP(Cust_Ref,customerType,2,TRUE)</f>
        <v>44061</v>
      </c>
    </row>
    <row r="5807" spans="1:8" x14ac:dyDescent="0.25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  <c r="G5807" s="47" t="str">
        <f t="shared" si="90"/>
        <v>4993.5</v>
      </c>
      <c r="H5807" s="53">
        <f>VLOOKUP(Cust_Ref,customerType,2,TRUE)</f>
        <v>44090</v>
      </c>
    </row>
    <row r="5808" spans="1:8" x14ac:dyDescent="0.25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  <c r="G5808" s="47" t="str">
        <f t="shared" si="90"/>
        <v>757</v>
      </c>
      <c r="H5808" s="53">
        <f>VLOOKUP(Cust_Ref,customerType,2,TRUE)</f>
        <v>44090</v>
      </c>
    </row>
    <row r="5809" spans="1:8" x14ac:dyDescent="0.25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  <c r="G5809" s="47" t="str">
        <f t="shared" si="90"/>
        <v>0</v>
      </c>
      <c r="H5809" s="53">
        <f>VLOOKUP(Cust_Ref,customerType,2,TRUE)</f>
        <v>44090</v>
      </c>
    </row>
    <row r="5810" spans="1:8" x14ac:dyDescent="0.25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  <c r="G5810" s="47" t="str">
        <f t="shared" si="90"/>
        <v>275</v>
      </c>
      <c r="H5810" s="53">
        <f>VLOOKUP(Cust_Ref,customerType,2,TRUE)</f>
        <v>44060</v>
      </c>
    </row>
    <row r="5811" spans="1:8" x14ac:dyDescent="0.25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  <c r="G5811" s="47" t="str">
        <f t="shared" si="90"/>
        <v>1154</v>
      </c>
      <c r="H5811" s="53">
        <f>VLOOKUP(Cust_Ref,customerType,2,TRUE)</f>
        <v>44060</v>
      </c>
    </row>
    <row r="5812" spans="1:8" x14ac:dyDescent="0.25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  <c r="G5812" s="47" t="str">
        <f t="shared" si="90"/>
        <v>0</v>
      </c>
      <c r="H5812" s="53">
        <f>VLOOKUP(Cust_Ref,customerType,2,TRUE)</f>
        <v>44060</v>
      </c>
    </row>
    <row r="5813" spans="1:8" x14ac:dyDescent="0.25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  <c r="G5813" s="47" t="str">
        <f t="shared" si="90"/>
        <v>18477.5</v>
      </c>
      <c r="H5813" s="53">
        <f>VLOOKUP(Cust_Ref,customerType,2,TRUE)</f>
        <v>44055</v>
      </c>
    </row>
    <row r="5814" spans="1:8" x14ac:dyDescent="0.25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  <c r="G5814" s="47" t="str">
        <f t="shared" si="90"/>
        <v>996</v>
      </c>
      <c r="H5814" s="53">
        <f>VLOOKUP(Cust_Ref,customerType,2,TRUE)</f>
        <v>44055</v>
      </c>
    </row>
    <row r="5815" spans="1:8" x14ac:dyDescent="0.25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  <c r="G5815" s="47" t="str">
        <f t="shared" si="90"/>
        <v>0</v>
      </c>
      <c r="H5815" s="53">
        <f>VLOOKUP(Cust_Ref,customerType,2,TRUE)</f>
        <v>44055</v>
      </c>
    </row>
    <row r="5816" spans="1:8" x14ac:dyDescent="0.25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  <c r="G5816" s="47" t="str">
        <f t="shared" si="90"/>
        <v>2979.2</v>
      </c>
      <c r="H5816" s="53">
        <f>VLOOKUP(Cust_Ref,customerType,2,TRUE)</f>
        <v>44055</v>
      </c>
    </row>
    <row r="5817" spans="1:8" x14ac:dyDescent="0.25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  <c r="G5817" s="47" t="str">
        <f t="shared" si="90"/>
        <v>975</v>
      </c>
      <c r="H5817" s="53">
        <f>VLOOKUP(Cust_Ref,customerType,2,TRUE)</f>
        <v>44055</v>
      </c>
    </row>
    <row r="5818" spans="1:8" x14ac:dyDescent="0.25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  <c r="G5818" s="47" t="str">
        <f t="shared" si="90"/>
        <v>0</v>
      </c>
      <c r="H5818" s="53">
        <f>VLOOKUP(Cust_Ref,customerType,2,TRUE)</f>
        <v>44055</v>
      </c>
    </row>
    <row r="5819" spans="1:8" x14ac:dyDescent="0.25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  <c r="G5819" s="47" t="str">
        <f t="shared" si="90"/>
        <v>6795.92</v>
      </c>
      <c r="H5819" s="53">
        <f>VLOOKUP(Cust_Ref,customerType,2,TRUE)</f>
        <v>44082</v>
      </c>
    </row>
    <row r="5820" spans="1:8" x14ac:dyDescent="0.25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  <c r="G5820" s="47" t="str">
        <f t="shared" si="90"/>
        <v>1084</v>
      </c>
      <c r="H5820" s="53">
        <f>VLOOKUP(Cust_Ref,customerType,2,TRUE)</f>
        <v>44082</v>
      </c>
    </row>
    <row r="5821" spans="1:8" x14ac:dyDescent="0.25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  <c r="G5821" s="47" t="str">
        <f t="shared" si="90"/>
        <v>0</v>
      </c>
      <c r="H5821" s="53">
        <f>VLOOKUP(Cust_Ref,customerType,2,TRUE)</f>
        <v>44082</v>
      </c>
    </row>
    <row r="5822" spans="1:8" x14ac:dyDescent="0.25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  <c r="G5822" s="47" t="str">
        <f t="shared" si="90"/>
        <v>18121.81</v>
      </c>
      <c r="H5822" s="53">
        <f>VLOOKUP(Cust_Ref,customerType,2,TRUE)</f>
        <v>44081</v>
      </c>
    </row>
    <row r="5823" spans="1:8" x14ac:dyDescent="0.25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  <c r="G5823" s="47" t="str">
        <f t="shared" si="90"/>
        <v>1642</v>
      </c>
      <c r="H5823" s="53">
        <f>VLOOKUP(Cust_Ref,customerType,2,TRUE)</f>
        <v>44081</v>
      </c>
    </row>
    <row r="5824" spans="1:8" x14ac:dyDescent="0.25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  <c r="G5824" s="47" t="str">
        <f t="shared" si="90"/>
        <v>0</v>
      </c>
      <c r="H5824" s="53">
        <f>VLOOKUP(Cust_Ref,customerType,2,TRUE)</f>
        <v>44081</v>
      </c>
    </row>
    <row r="5825" spans="1:8" x14ac:dyDescent="0.25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  <c r="G5825" s="47" t="str">
        <f t="shared" si="90"/>
        <v>286.7</v>
      </c>
      <c r="H5825" s="53">
        <f>VLOOKUP(Cust_Ref,customerType,2,TRUE)</f>
        <v>44055</v>
      </c>
    </row>
    <row r="5826" spans="1:8" x14ac:dyDescent="0.25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  <c r="G5826" s="47" t="str">
        <f t="shared" si="90"/>
        <v>0</v>
      </c>
      <c r="H5826" s="53">
        <f>VLOOKUP(Cust_Ref,customerType,2,TRUE)</f>
        <v>44055</v>
      </c>
    </row>
    <row r="5827" spans="1:8" x14ac:dyDescent="0.25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  <c r="G5827" s="47" t="str">
        <f t="shared" ref="G5827:G5890" si="91">TRIM(VALUE(F5827))</f>
        <v>0</v>
      </c>
      <c r="H5827" s="53">
        <f>VLOOKUP(Cust_Ref,customerType,2,TRUE)</f>
        <v>44055</v>
      </c>
    </row>
    <row r="5828" spans="1:8" x14ac:dyDescent="0.25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  <c r="G5828" s="47" t="str">
        <f t="shared" si="91"/>
        <v>820.25</v>
      </c>
      <c r="H5828" s="53">
        <f>VLOOKUP(Cust_Ref,customerType,2,TRUE)</f>
        <v>44103</v>
      </c>
    </row>
    <row r="5829" spans="1:8" x14ac:dyDescent="0.25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  <c r="G5829" s="47" t="str">
        <f t="shared" si="91"/>
        <v>0</v>
      </c>
      <c r="H5829" s="53">
        <f>VLOOKUP(Cust_Ref,customerType,2,TRUE)</f>
        <v>44103</v>
      </c>
    </row>
    <row r="5830" spans="1:8" x14ac:dyDescent="0.25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  <c r="G5830" s="47" t="str">
        <f t="shared" si="91"/>
        <v>0</v>
      </c>
      <c r="H5830" s="53">
        <f>VLOOKUP(Cust_Ref,customerType,2,TRUE)</f>
        <v>44103</v>
      </c>
    </row>
    <row r="5831" spans="1:8" x14ac:dyDescent="0.25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  <c r="G5831" s="47" t="str">
        <f t="shared" si="91"/>
        <v>3054.38</v>
      </c>
      <c r="H5831" s="53">
        <f>VLOOKUP(Cust_Ref,customerType,2,TRUE)</f>
        <v>44075</v>
      </c>
    </row>
    <row r="5832" spans="1:8" x14ac:dyDescent="0.25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  <c r="G5832" s="47" t="str">
        <f t="shared" si="91"/>
        <v>901</v>
      </c>
      <c r="H5832" s="53">
        <f>VLOOKUP(Cust_Ref,customerType,2,TRUE)</f>
        <v>44075</v>
      </c>
    </row>
    <row r="5833" spans="1:8" x14ac:dyDescent="0.25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  <c r="G5833" s="47" t="str">
        <f t="shared" si="91"/>
        <v>0</v>
      </c>
      <c r="H5833" s="53">
        <f>VLOOKUP(Cust_Ref,customerType,2,TRUE)</f>
        <v>44075</v>
      </c>
    </row>
    <row r="5834" spans="1:8" x14ac:dyDescent="0.25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  <c r="G5834" s="47" t="str">
        <f t="shared" si="91"/>
        <v>18582.14</v>
      </c>
      <c r="H5834" s="53">
        <f>VLOOKUP(Cust_Ref,customerType,2,TRUE)</f>
        <v>44075</v>
      </c>
    </row>
    <row r="5835" spans="1:8" x14ac:dyDescent="0.25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  <c r="G5835" s="47" t="str">
        <f t="shared" si="91"/>
        <v>1929</v>
      </c>
      <c r="H5835" s="53">
        <f>VLOOKUP(Cust_Ref,customerType,2,TRUE)</f>
        <v>44075</v>
      </c>
    </row>
    <row r="5836" spans="1:8" x14ac:dyDescent="0.25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  <c r="G5836" s="47" t="str">
        <f t="shared" si="91"/>
        <v>0</v>
      </c>
      <c r="H5836" s="53">
        <f>VLOOKUP(Cust_Ref,customerType,2,TRUE)</f>
        <v>44075</v>
      </c>
    </row>
    <row r="5837" spans="1:8" x14ac:dyDescent="0.25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  <c r="G5837" s="47" t="str">
        <f t="shared" si="91"/>
        <v>2687.23</v>
      </c>
      <c r="H5837" s="53">
        <f>VLOOKUP(Cust_Ref,customerType,2,TRUE)</f>
        <v>44076</v>
      </c>
    </row>
    <row r="5838" spans="1:8" x14ac:dyDescent="0.25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  <c r="G5838" s="47" t="str">
        <f t="shared" si="91"/>
        <v>2735</v>
      </c>
      <c r="H5838" s="53">
        <f>VLOOKUP(Cust_Ref,customerType,2,TRUE)</f>
        <v>44076</v>
      </c>
    </row>
    <row r="5839" spans="1:8" x14ac:dyDescent="0.25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  <c r="G5839" s="47" t="str">
        <f t="shared" si="91"/>
        <v>0</v>
      </c>
      <c r="H5839" s="53">
        <f>VLOOKUP(Cust_Ref,customerType,2,TRUE)</f>
        <v>44076</v>
      </c>
    </row>
    <row r="5840" spans="1:8" x14ac:dyDescent="0.25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  <c r="G5840" s="47" t="str">
        <f t="shared" si="91"/>
        <v>715</v>
      </c>
      <c r="H5840" s="53">
        <f>VLOOKUP(Cust_Ref,customerType,2,TRUE)</f>
        <v>44055</v>
      </c>
    </row>
    <row r="5841" spans="1:8" x14ac:dyDescent="0.25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  <c r="G5841" s="47" t="str">
        <f t="shared" si="91"/>
        <v>0</v>
      </c>
      <c r="H5841" s="53">
        <f>VLOOKUP(Cust_Ref,customerType,2,TRUE)</f>
        <v>44055</v>
      </c>
    </row>
    <row r="5842" spans="1:8" x14ac:dyDescent="0.25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  <c r="G5842" s="47" t="str">
        <f t="shared" si="91"/>
        <v>0</v>
      </c>
      <c r="H5842" s="53">
        <f>VLOOKUP(Cust_Ref,customerType,2,TRUE)</f>
        <v>44055</v>
      </c>
    </row>
    <row r="5843" spans="1:8" x14ac:dyDescent="0.25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  <c r="G5843" s="47" t="str">
        <f t="shared" si="91"/>
        <v>2687.23</v>
      </c>
      <c r="H5843" s="53">
        <f>VLOOKUP(Cust_Ref,customerType,2,TRUE)</f>
        <v>44098</v>
      </c>
    </row>
    <row r="5844" spans="1:8" x14ac:dyDescent="0.25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  <c r="G5844" s="47" t="str">
        <f t="shared" si="91"/>
        <v>2836</v>
      </c>
      <c r="H5844" s="53">
        <f>VLOOKUP(Cust_Ref,customerType,2,TRUE)</f>
        <v>44098</v>
      </c>
    </row>
    <row r="5845" spans="1:8" x14ac:dyDescent="0.25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  <c r="G5845" s="47" t="str">
        <f t="shared" si="91"/>
        <v>0</v>
      </c>
      <c r="H5845" s="53">
        <f>VLOOKUP(Cust_Ref,customerType,2,TRUE)</f>
        <v>44098</v>
      </c>
    </row>
    <row r="5846" spans="1:8" x14ac:dyDescent="0.25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  <c r="G5846" s="47" t="str">
        <f t="shared" si="91"/>
        <v>4939.68</v>
      </c>
      <c r="H5846" s="53">
        <f>VLOOKUP(Cust_Ref,customerType,2,TRUE)</f>
        <v>44098</v>
      </c>
    </row>
    <row r="5847" spans="1:8" x14ac:dyDescent="0.25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  <c r="G5847" s="47" t="str">
        <f t="shared" si="91"/>
        <v>2284</v>
      </c>
      <c r="H5847" s="53">
        <f>VLOOKUP(Cust_Ref,customerType,2,TRUE)</f>
        <v>44098</v>
      </c>
    </row>
    <row r="5848" spans="1:8" x14ac:dyDescent="0.25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  <c r="G5848" s="47" t="str">
        <f t="shared" si="91"/>
        <v>0</v>
      </c>
      <c r="H5848" s="53">
        <f>VLOOKUP(Cust_Ref,customerType,2,TRUE)</f>
        <v>44098</v>
      </c>
    </row>
    <row r="5849" spans="1:8" x14ac:dyDescent="0.25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  <c r="G5849" s="47" t="str">
        <f t="shared" si="91"/>
        <v>9931.85</v>
      </c>
      <c r="H5849" s="53">
        <f>VLOOKUP(Cust_Ref,customerType,2,TRUE)</f>
        <v>44098</v>
      </c>
    </row>
    <row r="5850" spans="1:8" x14ac:dyDescent="0.25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  <c r="G5850" s="47" t="str">
        <f t="shared" si="91"/>
        <v>2097</v>
      </c>
      <c r="H5850" s="53">
        <f>VLOOKUP(Cust_Ref,customerType,2,TRUE)</f>
        <v>44098</v>
      </c>
    </row>
    <row r="5851" spans="1:8" x14ac:dyDescent="0.25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  <c r="G5851" s="47" t="str">
        <f t="shared" si="91"/>
        <v>0</v>
      </c>
      <c r="H5851" s="53">
        <f>VLOOKUP(Cust_Ref,customerType,2,TRUE)</f>
        <v>44098</v>
      </c>
    </row>
    <row r="5852" spans="1:8" x14ac:dyDescent="0.25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  <c r="G5852" s="47" t="str">
        <f t="shared" si="91"/>
        <v>18997</v>
      </c>
      <c r="H5852" s="53">
        <f>VLOOKUP(Cust_Ref,customerType,2,TRUE)</f>
        <v>44098</v>
      </c>
    </row>
    <row r="5853" spans="1:8" x14ac:dyDescent="0.25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  <c r="G5853" s="47" t="str">
        <f t="shared" si="91"/>
        <v>2890</v>
      </c>
      <c r="H5853" s="53">
        <f>VLOOKUP(Cust_Ref,customerType,2,TRUE)</f>
        <v>44098</v>
      </c>
    </row>
    <row r="5854" spans="1:8" x14ac:dyDescent="0.25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  <c r="G5854" s="47" t="str">
        <f t="shared" si="91"/>
        <v>0</v>
      </c>
      <c r="H5854" s="53">
        <f>VLOOKUP(Cust_Ref,customerType,2,TRUE)</f>
        <v>44098</v>
      </c>
    </row>
    <row r="5855" spans="1:8" x14ac:dyDescent="0.25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  <c r="G5855" s="47" t="str">
        <f t="shared" si="91"/>
        <v>8549.9</v>
      </c>
      <c r="H5855" s="53">
        <f>VLOOKUP(Cust_Ref,customerType,2,TRUE)</f>
        <v>44103</v>
      </c>
    </row>
    <row r="5856" spans="1:8" x14ac:dyDescent="0.25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  <c r="G5856" s="47" t="str">
        <f t="shared" si="91"/>
        <v>1382</v>
      </c>
      <c r="H5856" s="53">
        <f>VLOOKUP(Cust_Ref,customerType,2,TRUE)</f>
        <v>44103</v>
      </c>
    </row>
    <row r="5857" spans="1:8" x14ac:dyDescent="0.25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  <c r="G5857" s="47" t="str">
        <f t="shared" si="91"/>
        <v>0</v>
      </c>
      <c r="H5857" s="53">
        <f>VLOOKUP(Cust_Ref,customerType,2,TRUE)</f>
        <v>44103</v>
      </c>
    </row>
    <row r="5858" spans="1:8" x14ac:dyDescent="0.25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  <c r="G5858" s="47" t="str">
        <f t="shared" si="91"/>
        <v>4798</v>
      </c>
      <c r="H5858" s="53">
        <f>VLOOKUP(Cust_Ref,customerType,2,TRUE)</f>
        <v>44098</v>
      </c>
    </row>
    <row r="5859" spans="1:8" x14ac:dyDescent="0.25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  <c r="G5859" s="47" t="str">
        <f t="shared" si="91"/>
        <v>2157</v>
      </c>
      <c r="H5859" s="53">
        <f>VLOOKUP(Cust_Ref,customerType,2,TRUE)</f>
        <v>44098</v>
      </c>
    </row>
    <row r="5860" spans="1:8" x14ac:dyDescent="0.25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  <c r="G5860" s="47" t="str">
        <f t="shared" si="91"/>
        <v>0</v>
      </c>
      <c r="H5860" s="53">
        <f>VLOOKUP(Cust_Ref,customerType,2,TRUE)</f>
        <v>44098</v>
      </c>
    </row>
    <row r="5861" spans="1:8" x14ac:dyDescent="0.25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  <c r="G5861" s="47" t="str">
        <f t="shared" si="91"/>
        <v>10796.55</v>
      </c>
      <c r="H5861" s="53">
        <f>VLOOKUP(Cust_Ref,customerType,2,TRUE)</f>
        <v>44061</v>
      </c>
    </row>
    <row r="5862" spans="1:8" x14ac:dyDescent="0.25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  <c r="G5862" s="47" t="str">
        <f t="shared" si="91"/>
        <v>1548</v>
      </c>
      <c r="H5862" s="53">
        <f>VLOOKUP(Cust_Ref,customerType,2,TRUE)</f>
        <v>44061</v>
      </c>
    </row>
    <row r="5863" spans="1:8" x14ac:dyDescent="0.25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  <c r="G5863" s="47" t="str">
        <f t="shared" si="91"/>
        <v>0</v>
      </c>
      <c r="H5863" s="53">
        <f>VLOOKUP(Cust_Ref,customerType,2,TRUE)</f>
        <v>44061</v>
      </c>
    </row>
    <row r="5864" spans="1:8" x14ac:dyDescent="0.25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  <c r="G5864" s="47" t="str">
        <f t="shared" si="91"/>
        <v>9979</v>
      </c>
      <c r="H5864" s="53">
        <f>VLOOKUP(Cust_Ref,customerType,2,TRUE)</f>
        <v>44055</v>
      </c>
    </row>
    <row r="5865" spans="1:8" x14ac:dyDescent="0.25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  <c r="G5865" s="47" t="str">
        <f t="shared" si="91"/>
        <v>0</v>
      </c>
      <c r="H5865" s="53">
        <f>VLOOKUP(Cust_Ref,customerType,2,TRUE)</f>
        <v>44055</v>
      </c>
    </row>
    <row r="5866" spans="1:8" x14ac:dyDescent="0.25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  <c r="G5866" s="47" t="str">
        <f t="shared" si="91"/>
        <v>0</v>
      </c>
      <c r="H5866" s="53">
        <f>VLOOKUP(Cust_Ref,customerType,2,TRUE)</f>
        <v>44055</v>
      </c>
    </row>
    <row r="5867" spans="1:8" x14ac:dyDescent="0.25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  <c r="G5867" s="47" t="str">
        <f t="shared" si="91"/>
        <v>3266</v>
      </c>
      <c r="H5867" s="53">
        <f>VLOOKUP(Cust_Ref,customerType,2,TRUE)</f>
        <v>44098</v>
      </c>
    </row>
    <row r="5868" spans="1:8" x14ac:dyDescent="0.25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  <c r="G5868" s="47" t="str">
        <f t="shared" si="91"/>
        <v>2399</v>
      </c>
      <c r="H5868" s="53">
        <f>VLOOKUP(Cust_Ref,customerType,2,TRUE)</f>
        <v>44098</v>
      </c>
    </row>
    <row r="5869" spans="1:8" x14ac:dyDescent="0.25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  <c r="G5869" s="47" t="str">
        <f t="shared" si="91"/>
        <v>0</v>
      </c>
      <c r="H5869" s="53">
        <f>VLOOKUP(Cust_Ref,customerType,2,TRUE)</f>
        <v>44098</v>
      </c>
    </row>
    <row r="5870" spans="1:8" x14ac:dyDescent="0.25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  <c r="G5870" s="47" t="str">
        <f t="shared" si="91"/>
        <v>2415.23</v>
      </c>
      <c r="H5870" s="53">
        <f>VLOOKUP(Cust_Ref,customerType,2,TRUE)</f>
        <v>44103</v>
      </c>
    </row>
    <row r="5871" spans="1:8" x14ac:dyDescent="0.25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  <c r="G5871" s="47" t="str">
        <f t="shared" si="91"/>
        <v>0</v>
      </c>
      <c r="H5871" s="53">
        <f>VLOOKUP(Cust_Ref,customerType,2,TRUE)</f>
        <v>44103</v>
      </c>
    </row>
    <row r="5872" spans="1:8" x14ac:dyDescent="0.25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  <c r="G5872" s="47" t="str">
        <f t="shared" si="91"/>
        <v>0</v>
      </c>
      <c r="H5872" s="53">
        <f>VLOOKUP(Cust_Ref,customerType,2,TRUE)</f>
        <v>44103</v>
      </c>
    </row>
    <row r="5873" spans="1:8" x14ac:dyDescent="0.25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  <c r="G5873" s="47" t="str">
        <f t="shared" si="91"/>
        <v>2143.82</v>
      </c>
      <c r="H5873" s="53">
        <f>VLOOKUP(Cust_Ref,customerType,2,TRUE)</f>
        <v>44098</v>
      </c>
    </row>
    <row r="5874" spans="1:8" x14ac:dyDescent="0.25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  <c r="G5874" s="47" t="str">
        <f t="shared" si="91"/>
        <v>2970</v>
      </c>
      <c r="H5874" s="53">
        <f>VLOOKUP(Cust_Ref,customerType,2,TRUE)</f>
        <v>44098</v>
      </c>
    </row>
    <row r="5875" spans="1:8" x14ac:dyDescent="0.25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  <c r="G5875" s="47" t="str">
        <f t="shared" si="91"/>
        <v>0</v>
      </c>
      <c r="H5875" s="53">
        <f>VLOOKUP(Cust_Ref,customerType,2,TRUE)</f>
        <v>44098</v>
      </c>
    </row>
    <row r="5876" spans="1:8" x14ac:dyDescent="0.25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  <c r="G5876" s="47" t="str">
        <f t="shared" si="91"/>
        <v>345.95</v>
      </c>
      <c r="H5876" s="53">
        <f>VLOOKUP(Cust_Ref,customerType,2,TRUE)</f>
        <v>44061</v>
      </c>
    </row>
    <row r="5877" spans="1:8" x14ac:dyDescent="0.25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  <c r="G5877" s="47" t="str">
        <f t="shared" si="91"/>
        <v>3000</v>
      </c>
      <c r="H5877" s="53">
        <f>VLOOKUP(Cust_Ref,customerType,2,TRUE)</f>
        <v>44061</v>
      </c>
    </row>
    <row r="5878" spans="1:8" x14ac:dyDescent="0.25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  <c r="G5878" s="47" t="str">
        <f t="shared" si="91"/>
        <v>0</v>
      </c>
      <c r="H5878" s="53">
        <f>VLOOKUP(Cust_Ref,customerType,2,TRUE)</f>
        <v>44061</v>
      </c>
    </row>
    <row r="5879" spans="1:8" x14ac:dyDescent="0.25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  <c r="G5879" s="47" t="str">
        <f t="shared" si="91"/>
        <v>7200.23</v>
      </c>
      <c r="H5879" s="53">
        <f>VLOOKUP(Cust_Ref,customerType,2,TRUE)</f>
        <v>44098</v>
      </c>
    </row>
    <row r="5880" spans="1:8" x14ac:dyDescent="0.25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  <c r="G5880" s="47" t="str">
        <f t="shared" si="91"/>
        <v>2407</v>
      </c>
      <c r="H5880" s="53">
        <f>VLOOKUP(Cust_Ref,customerType,2,TRUE)</f>
        <v>44098</v>
      </c>
    </row>
    <row r="5881" spans="1:8" x14ac:dyDescent="0.25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  <c r="G5881" s="47" t="str">
        <f t="shared" si="91"/>
        <v>0</v>
      </c>
      <c r="H5881" s="53">
        <f>VLOOKUP(Cust_Ref,customerType,2,TRUE)</f>
        <v>44098</v>
      </c>
    </row>
    <row r="5882" spans="1:8" x14ac:dyDescent="0.25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  <c r="G5882" s="47" t="str">
        <f t="shared" si="91"/>
        <v>10652.5</v>
      </c>
      <c r="H5882" s="53">
        <f>VLOOKUP(Cust_Ref,customerType,2,TRUE)</f>
        <v>44098</v>
      </c>
    </row>
    <row r="5883" spans="1:8" x14ac:dyDescent="0.25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  <c r="G5883" s="47" t="str">
        <f t="shared" si="91"/>
        <v>0</v>
      </c>
      <c r="H5883" s="53">
        <f>VLOOKUP(Cust_Ref,customerType,2,TRUE)</f>
        <v>44098</v>
      </c>
    </row>
    <row r="5884" spans="1:8" x14ac:dyDescent="0.25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  <c r="G5884" s="47" t="str">
        <f t="shared" si="91"/>
        <v>0</v>
      </c>
      <c r="H5884" s="53">
        <f>VLOOKUP(Cust_Ref,customerType,2,TRUE)</f>
        <v>44098</v>
      </c>
    </row>
    <row r="5885" spans="1:8" x14ac:dyDescent="0.25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  <c r="G5885" s="47" t="str">
        <f t="shared" si="91"/>
        <v>179</v>
      </c>
      <c r="H5885" s="53">
        <f>VLOOKUP(Cust_Ref,customerType,2,TRUE)</f>
        <v>44047</v>
      </c>
    </row>
    <row r="5886" spans="1:8" x14ac:dyDescent="0.25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  <c r="G5886" s="47" t="str">
        <f t="shared" si="91"/>
        <v>834</v>
      </c>
      <c r="H5886" s="53">
        <f>VLOOKUP(Cust_Ref,customerType,2,TRUE)</f>
        <v>44047</v>
      </c>
    </row>
    <row r="5887" spans="1:8" x14ac:dyDescent="0.25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  <c r="G5887" s="47" t="str">
        <f t="shared" si="91"/>
        <v>0</v>
      </c>
      <c r="H5887" s="53">
        <f>VLOOKUP(Cust_Ref,customerType,2,TRUE)</f>
        <v>44047</v>
      </c>
    </row>
    <row r="5888" spans="1:8" x14ac:dyDescent="0.25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  <c r="G5888" s="47" t="str">
        <f t="shared" si="91"/>
        <v>2095.86</v>
      </c>
      <c r="H5888" s="53">
        <f>VLOOKUP(Cust_Ref,customerType,2,TRUE)</f>
        <v>44061</v>
      </c>
    </row>
    <row r="5889" spans="1:8" x14ac:dyDescent="0.25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  <c r="G5889" s="47" t="str">
        <f t="shared" si="91"/>
        <v>0</v>
      </c>
      <c r="H5889" s="53">
        <f>VLOOKUP(Cust_Ref,customerType,2,TRUE)</f>
        <v>44061</v>
      </c>
    </row>
    <row r="5890" spans="1:8" x14ac:dyDescent="0.25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  <c r="G5890" s="47" t="str">
        <f t="shared" si="91"/>
        <v>0</v>
      </c>
      <c r="H5890" s="53">
        <f>VLOOKUP(Cust_Ref,customerType,2,TRUE)</f>
        <v>44061</v>
      </c>
    </row>
    <row r="5891" spans="1:8" x14ac:dyDescent="0.25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  <c r="G5891" s="47" t="str">
        <f t="shared" ref="G5891:G5954" si="92">TRIM(VALUE(F5891))</f>
        <v>2546.15</v>
      </c>
      <c r="H5891" s="53">
        <f>VLOOKUP(Cust_Ref,customerType,2,TRUE)</f>
        <v>44098</v>
      </c>
    </row>
    <row r="5892" spans="1:8" x14ac:dyDescent="0.25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  <c r="G5892" s="47" t="str">
        <f t="shared" si="92"/>
        <v>0</v>
      </c>
      <c r="H5892" s="53">
        <f>VLOOKUP(Cust_Ref,customerType,2,TRUE)</f>
        <v>44098</v>
      </c>
    </row>
    <row r="5893" spans="1:8" x14ac:dyDescent="0.25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  <c r="G5893" s="47" t="str">
        <f t="shared" si="92"/>
        <v>0</v>
      </c>
      <c r="H5893" s="53">
        <f>VLOOKUP(Cust_Ref,customerType,2,TRUE)</f>
        <v>44098</v>
      </c>
    </row>
    <row r="5894" spans="1:8" x14ac:dyDescent="0.25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  <c r="G5894" s="47" t="str">
        <f t="shared" si="92"/>
        <v>4078.61</v>
      </c>
      <c r="H5894" s="53">
        <f>VLOOKUP(Cust_Ref,customerType,2,TRUE)</f>
        <v>44098</v>
      </c>
    </row>
    <row r="5895" spans="1:8" x14ac:dyDescent="0.25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  <c r="G5895" s="47" t="str">
        <f t="shared" si="92"/>
        <v>1343</v>
      </c>
      <c r="H5895" s="53">
        <f>VLOOKUP(Cust_Ref,customerType,2,TRUE)</f>
        <v>44098</v>
      </c>
    </row>
    <row r="5896" spans="1:8" x14ac:dyDescent="0.25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  <c r="G5896" s="47" t="str">
        <f t="shared" si="92"/>
        <v>0</v>
      </c>
      <c r="H5896" s="53">
        <f>VLOOKUP(Cust_Ref,customerType,2,TRUE)</f>
        <v>44098</v>
      </c>
    </row>
    <row r="5897" spans="1:8" x14ac:dyDescent="0.25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  <c r="G5897" s="47" t="str">
        <f t="shared" si="92"/>
        <v>1631.99</v>
      </c>
      <c r="H5897" s="53">
        <f>VLOOKUP(Cust_Ref,customerType,2,TRUE)</f>
        <v>44061</v>
      </c>
    </row>
    <row r="5898" spans="1:8" x14ac:dyDescent="0.25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  <c r="G5898" s="47" t="str">
        <f t="shared" si="92"/>
        <v>0</v>
      </c>
      <c r="H5898" s="53">
        <f>VLOOKUP(Cust_Ref,customerType,2,TRUE)</f>
        <v>44061</v>
      </c>
    </row>
    <row r="5899" spans="1:8" x14ac:dyDescent="0.25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  <c r="G5899" s="47" t="str">
        <f t="shared" si="92"/>
        <v>0</v>
      </c>
      <c r="H5899" s="53">
        <f>VLOOKUP(Cust_Ref,customerType,2,TRUE)</f>
        <v>44061</v>
      </c>
    </row>
    <row r="5900" spans="1:8" x14ac:dyDescent="0.25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  <c r="G5900" s="47" t="str">
        <f t="shared" si="92"/>
        <v>3602.89</v>
      </c>
      <c r="H5900" s="53">
        <f>VLOOKUP(Cust_Ref,customerType,2,TRUE)</f>
        <v>44046</v>
      </c>
    </row>
    <row r="5901" spans="1:8" x14ac:dyDescent="0.25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  <c r="G5901" s="47" t="str">
        <f t="shared" si="92"/>
        <v>91</v>
      </c>
      <c r="H5901" s="53">
        <f>VLOOKUP(Cust_Ref,customerType,2,TRUE)</f>
        <v>44046</v>
      </c>
    </row>
    <row r="5902" spans="1:8" x14ac:dyDescent="0.25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  <c r="G5902" s="47" t="str">
        <f t="shared" si="92"/>
        <v>0</v>
      </c>
      <c r="H5902" s="53">
        <f>VLOOKUP(Cust_Ref,customerType,2,TRUE)</f>
        <v>44046</v>
      </c>
    </row>
    <row r="5903" spans="1:8" x14ac:dyDescent="0.25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  <c r="G5903" s="47" t="str">
        <f t="shared" si="92"/>
        <v>3054.39</v>
      </c>
      <c r="H5903" s="53">
        <f>VLOOKUP(Cust_Ref,customerType,2,TRUE)</f>
        <v>44060</v>
      </c>
    </row>
    <row r="5904" spans="1:8" x14ac:dyDescent="0.25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  <c r="G5904" s="47" t="str">
        <f t="shared" si="92"/>
        <v>1473</v>
      </c>
      <c r="H5904" s="53">
        <f>VLOOKUP(Cust_Ref,customerType,2,TRUE)</f>
        <v>44060</v>
      </c>
    </row>
    <row r="5905" spans="1:8" x14ac:dyDescent="0.25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  <c r="G5905" s="47" t="str">
        <f t="shared" si="92"/>
        <v>0</v>
      </c>
      <c r="H5905" s="53">
        <f>VLOOKUP(Cust_Ref,customerType,2,TRUE)</f>
        <v>44060</v>
      </c>
    </row>
    <row r="5906" spans="1:8" x14ac:dyDescent="0.25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  <c r="G5906" s="47" t="str">
        <f t="shared" si="92"/>
        <v>3888.57</v>
      </c>
      <c r="H5906" s="53">
        <f>VLOOKUP(Cust_Ref,customerType,2,TRUE)</f>
        <v>44046</v>
      </c>
    </row>
    <row r="5907" spans="1:8" x14ac:dyDescent="0.25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  <c r="G5907" s="47" t="str">
        <f t="shared" si="92"/>
        <v>0</v>
      </c>
      <c r="H5907" s="53">
        <f>VLOOKUP(Cust_Ref,customerType,2,TRUE)</f>
        <v>44046</v>
      </c>
    </row>
    <row r="5908" spans="1:8" x14ac:dyDescent="0.25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  <c r="G5908" s="47" t="str">
        <f t="shared" si="92"/>
        <v>0</v>
      </c>
      <c r="H5908" s="53">
        <f>VLOOKUP(Cust_Ref,customerType,2,TRUE)</f>
        <v>44046</v>
      </c>
    </row>
    <row r="5909" spans="1:8" x14ac:dyDescent="0.25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  <c r="G5909" s="47" t="str">
        <f t="shared" si="92"/>
        <v>13056</v>
      </c>
      <c r="H5909" s="53">
        <f>VLOOKUP(Cust_Ref,customerType,2,TRUE)</f>
        <v>44046</v>
      </c>
    </row>
    <row r="5910" spans="1:8" x14ac:dyDescent="0.25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  <c r="G5910" s="47" t="str">
        <f t="shared" si="92"/>
        <v>2235</v>
      </c>
      <c r="H5910" s="53">
        <f>VLOOKUP(Cust_Ref,customerType,2,TRUE)</f>
        <v>44046</v>
      </c>
    </row>
    <row r="5911" spans="1:8" x14ac:dyDescent="0.25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  <c r="G5911" s="47" t="str">
        <f t="shared" si="92"/>
        <v>0</v>
      </c>
      <c r="H5911" s="53">
        <f>VLOOKUP(Cust_Ref,customerType,2,TRUE)</f>
        <v>44046</v>
      </c>
    </row>
    <row r="5912" spans="1:8" x14ac:dyDescent="0.25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  <c r="G5912" s="47" t="str">
        <f t="shared" si="92"/>
        <v>9668.3</v>
      </c>
      <c r="H5912" s="53">
        <f>VLOOKUP(Cust_Ref,customerType,2,TRUE)</f>
        <v>44082</v>
      </c>
    </row>
    <row r="5913" spans="1:8" x14ac:dyDescent="0.25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  <c r="G5913" s="47" t="str">
        <f t="shared" si="92"/>
        <v>1463</v>
      </c>
      <c r="H5913" s="53">
        <f>VLOOKUP(Cust_Ref,customerType,2,TRUE)</f>
        <v>44082</v>
      </c>
    </row>
    <row r="5914" spans="1:8" x14ac:dyDescent="0.25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  <c r="G5914" s="47" t="str">
        <f t="shared" si="92"/>
        <v>0</v>
      </c>
      <c r="H5914" s="53">
        <f>VLOOKUP(Cust_Ref,customerType,2,TRUE)</f>
        <v>44082</v>
      </c>
    </row>
    <row r="5915" spans="1:8" x14ac:dyDescent="0.25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  <c r="G5915" s="47" t="str">
        <f t="shared" si="92"/>
        <v>9513</v>
      </c>
      <c r="H5915" s="53">
        <f>VLOOKUP(Cust_Ref,customerType,2,TRUE)</f>
        <v>44061</v>
      </c>
    </row>
    <row r="5916" spans="1:8" x14ac:dyDescent="0.25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  <c r="G5916" s="47" t="str">
        <f t="shared" si="92"/>
        <v>0</v>
      </c>
      <c r="H5916" s="53">
        <f>VLOOKUP(Cust_Ref,customerType,2,TRUE)</f>
        <v>44061</v>
      </c>
    </row>
    <row r="5917" spans="1:8" x14ac:dyDescent="0.25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  <c r="G5917" s="47" t="str">
        <f t="shared" si="92"/>
        <v>0</v>
      </c>
      <c r="H5917" s="53">
        <f>VLOOKUP(Cust_Ref,customerType,2,TRUE)</f>
        <v>44061</v>
      </c>
    </row>
    <row r="5918" spans="1:8" x14ac:dyDescent="0.25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  <c r="G5918" s="47" t="str">
        <f t="shared" si="92"/>
        <v>7508.05</v>
      </c>
      <c r="H5918" s="53">
        <f>VLOOKUP(Cust_Ref,customerType,2,TRUE)</f>
        <v>44103</v>
      </c>
    </row>
    <row r="5919" spans="1:8" x14ac:dyDescent="0.25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  <c r="G5919" s="47" t="str">
        <f t="shared" si="92"/>
        <v>346</v>
      </c>
      <c r="H5919" s="53">
        <f>VLOOKUP(Cust_Ref,customerType,2,TRUE)</f>
        <v>44103</v>
      </c>
    </row>
    <row r="5920" spans="1:8" x14ac:dyDescent="0.25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  <c r="G5920" s="47" t="str">
        <f t="shared" si="92"/>
        <v>0</v>
      </c>
      <c r="H5920" s="53">
        <f>VLOOKUP(Cust_Ref,customerType,2,TRUE)</f>
        <v>44103</v>
      </c>
    </row>
    <row r="5921" spans="1:8" x14ac:dyDescent="0.25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  <c r="G5921" s="47" t="str">
        <f t="shared" si="92"/>
        <v>2003</v>
      </c>
      <c r="H5921" s="53">
        <f>VLOOKUP(Cust_Ref,customerType,2,TRUE)</f>
        <v>44060</v>
      </c>
    </row>
    <row r="5922" spans="1:8" x14ac:dyDescent="0.25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  <c r="G5922" s="47" t="str">
        <f t="shared" si="92"/>
        <v>813</v>
      </c>
      <c r="H5922" s="53">
        <f>VLOOKUP(Cust_Ref,customerType,2,TRUE)</f>
        <v>44060</v>
      </c>
    </row>
    <row r="5923" spans="1:8" x14ac:dyDescent="0.25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  <c r="G5923" s="47" t="str">
        <f t="shared" si="92"/>
        <v>0</v>
      </c>
      <c r="H5923" s="53">
        <f>VLOOKUP(Cust_Ref,customerType,2,TRUE)</f>
        <v>44060</v>
      </c>
    </row>
    <row r="5924" spans="1:8" x14ac:dyDescent="0.25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  <c r="G5924" s="47" t="str">
        <f t="shared" si="92"/>
        <v>8026.78</v>
      </c>
      <c r="H5924" s="53">
        <f>VLOOKUP(Cust_Ref,customerType,2,TRUE)</f>
        <v>44060</v>
      </c>
    </row>
    <row r="5925" spans="1:8" x14ac:dyDescent="0.25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  <c r="G5925" s="47" t="str">
        <f t="shared" si="92"/>
        <v>1211</v>
      </c>
      <c r="H5925" s="53">
        <f>VLOOKUP(Cust_Ref,customerType,2,TRUE)</f>
        <v>44060</v>
      </c>
    </row>
    <row r="5926" spans="1:8" x14ac:dyDescent="0.25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  <c r="G5926" s="47" t="str">
        <f t="shared" si="92"/>
        <v>0</v>
      </c>
      <c r="H5926" s="53">
        <f>VLOOKUP(Cust_Ref,customerType,2,TRUE)</f>
        <v>44060</v>
      </c>
    </row>
    <row r="5927" spans="1:8" x14ac:dyDescent="0.25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  <c r="G5927" s="47" t="str">
        <f t="shared" si="92"/>
        <v>6897.99</v>
      </c>
      <c r="H5927" s="53">
        <f>VLOOKUP(Cust_Ref,customerType,2,TRUE)</f>
        <v>44068</v>
      </c>
    </row>
    <row r="5928" spans="1:8" x14ac:dyDescent="0.25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  <c r="G5928" s="47" t="str">
        <f t="shared" si="92"/>
        <v>1716</v>
      </c>
      <c r="H5928" s="53">
        <f>VLOOKUP(Cust_Ref,customerType,2,TRUE)</f>
        <v>44068</v>
      </c>
    </row>
    <row r="5929" spans="1:8" x14ac:dyDescent="0.25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  <c r="G5929" s="47" t="str">
        <f t="shared" si="92"/>
        <v>0</v>
      </c>
      <c r="H5929" s="53">
        <f>VLOOKUP(Cust_Ref,customerType,2,TRUE)</f>
        <v>44068</v>
      </c>
    </row>
    <row r="5930" spans="1:8" x14ac:dyDescent="0.25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  <c r="G5930" s="47" t="str">
        <f t="shared" si="92"/>
        <v>25009.25</v>
      </c>
      <c r="H5930" s="53">
        <f>VLOOKUP(Cust_Ref,customerType,2,TRUE)</f>
        <v>44103</v>
      </c>
    </row>
    <row r="5931" spans="1:8" x14ac:dyDescent="0.25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  <c r="G5931" s="47" t="str">
        <f t="shared" si="92"/>
        <v>0</v>
      </c>
      <c r="H5931" s="53">
        <f>VLOOKUP(Cust_Ref,customerType,2,TRUE)</f>
        <v>44103</v>
      </c>
    </row>
    <row r="5932" spans="1:8" x14ac:dyDescent="0.25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  <c r="G5932" s="47" t="str">
        <f t="shared" si="92"/>
        <v>0</v>
      </c>
      <c r="H5932" s="53">
        <f>VLOOKUP(Cust_Ref,customerType,2,TRUE)</f>
        <v>44103</v>
      </c>
    </row>
    <row r="5933" spans="1:8" x14ac:dyDescent="0.25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  <c r="G5933" s="47" t="str">
        <f t="shared" si="92"/>
        <v>18318.53</v>
      </c>
      <c r="H5933" s="53">
        <f>VLOOKUP(Cust_Ref,customerType,2,TRUE)</f>
        <v>44067</v>
      </c>
    </row>
    <row r="5934" spans="1:8" x14ac:dyDescent="0.25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  <c r="G5934" s="47" t="str">
        <f t="shared" si="92"/>
        <v>2612</v>
      </c>
      <c r="H5934" s="53">
        <f>VLOOKUP(Cust_Ref,customerType,2,TRUE)</f>
        <v>44067</v>
      </c>
    </row>
    <row r="5935" spans="1:8" x14ac:dyDescent="0.25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  <c r="G5935" s="47" t="str">
        <f t="shared" si="92"/>
        <v>0</v>
      </c>
      <c r="H5935" s="53">
        <f>VLOOKUP(Cust_Ref,customerType,2,TRUE)</f>
        <v>44067</v>
      </c>
    </row>
    <row r="5936" spans="1:8" x14ac:dyDescent="0.25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  <c r="G5936" s="47" t="str">
        <f t="shared" si="92"/>
        <v>4261.5</v>
      </c>
      <c r="H5936" s="53">
        <f>VLOOKUP(Cust_Ref,customerType,2,TRUE)</f>
        <v>44103</v>
      </c>
    </row>
    <row r="5937" spans="1:8" x14ac:dyDescent="0.25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  <c r="G5937" s="47" t="str">
        <f t="shared" si="92"/>
        <v>2050</v>
      </c>
      <c r="H5937" s="53">
        <f>VLOOKUP(Cust_Ref,customerType,2,TRUE)</f>
        <v>44103</v>
      </c>
    </row>
    <row r="5938" spans="1:8" x14ac:dyDescent="0.25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  <c r="G5938" s="47" t="str">
        <f t="shared" si="92"/>
        <v>0</v>
      </c>
      <c r="H5938" s="53">
        <f>VLOOKUP(Cust_Ref,customerType,2,TRUE)</f>
        <v>44103</v>
      </c>
    </row>
    <row r="5939" spans="1:8" x14ac:dyDescent="0.25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  <c r="G5939" s="47" t="str">
        <f t="shared" si="92"/>
        <v>203.9</v>
      </c>
      <c r="H5939" s="53">
        <f>VLOOKUP(Cust_Ref,customerType,2,TRUE)</f>
        <v>44081</v>
      </c>
    </row>
    <row r="5940" spans="1:8" x14ac:dyDescent="0.25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  <c r="G5940" s="47" t="str">
        <f t="shared" si="92"/>
        <v>0</v>
      </c>
      <c r="H5940" s="53">
        <f>VLOOKUP(Cust_Ref,customerType,2,TRUE)</f>
        <v>44081</v>
      </c>
    </row>
    <row r="5941" spans="1:8" x14ac:dyDescent="0.25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  <c r="G5941" s="47" t="str">
        <f t="shared" si="92"/>
        <v>0</v>
      </c>
      <c r="H5941" s="53">
        <f>VLOOKUP(Cust_Ref,customerType,2,TRUE)</f>
        <v>44081</v>
      </c>
    </row>
    <row r="5942" spans="1:8" x14ac:dyDescent="0.25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  <c r="G5942" s="47" t="str">
        <f t="shared" si="92"/>
        <v>2115.75</v>
      </c>
      <c r="H5942" s="53">
        <f>VLOOKUP(Cust_Ref,customerType,2,TRUE)</f>
        <v>44060</v>
      </c>
    </row>
    <row r="5943" spans="1:8" x14ac:dyDescent="0.25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  <c r="G5943" s="47" t="str">
        <f t="shared" si="92"/>
        <v>2217</v>
      </c>
      <c r="H5943" s="53">
        <f>VLOOKUP(Cust_Ref,customerType,2,TRUE)</f>
        <v>44060</v>
      </c>
    </row>
    <row r="5944" spans="1:8" x14ac:dyDescent="0.25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  <c r="G5944" s="47" t="str">
        <f t="shared" si="92"/>
        <v>0</v>
      </c>
      <c r="H5944" s="53">
        <f>VLOOKUP(Cust_Ref,customerType,2,TRUE)</f>
        <v>44060</v>
      </c>
    </row>
    <row r="5945" spans="1:8" x14ac:dyDescent="0.25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  <c r="G5945" s="47" t="str">
        <f t="shared" si="92"/>
        <v>11152.25</v>
      </c>
      <c r="H5945" s="53">
        <f>VLOOKUP(Cust_Ref,customerType,2,TRUE)</f>
        <v>44061</v>
      </c>
    </row>
    <row r="5946" spans="1:8" x14ac:dyDescent="0.25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  <c r="G5946" s="47" t="str">
        <f t="shared" si="92"/>
        <v>1540</v>
      </c>
      <c r="H5946" s="53">
        <f>VLOOKUP(Cust_Ref,customerType,2,TRUE)</f>
        <v>44061</v>
      </c>
    </row>
    <row r="5947" spans="1:8" x14ac:dyDescent="0.25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  <c r="G5947" s="47" t="str">
        <f t="shared" si="92"/>
        <v>0</v>
      </c>
      <c r="H5947" s="53">
        <f>VLOOKUP(Cust_Ref,customerType,2,TRUE)</f>
        <v>44061</v>
      </c>
    </row>
    <row r="5948" spans="1:8" x14ac:dyDescent="0.25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  <c r="G5948" s="47" t="str">
        <f t="shared" si="92"/>
        <v>5040</v>
      </c>
      <c r="H5948" s="53">
        <f>VLOOKUP(Cust_Ref,customerType,2,TRUE)</f>
        <v>44061</v>
      </c>
    </row>
    <row r="5949" spans="1:8" x14ac:dyDescent="0.25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  <c r="G5949" s="47" t="str">
        <f t="shared" si="92"/>
        <v>417</v>
      </c>
      <c r="H5949" s="53">
        <f>VLOOKUP(Cust_Ref,customerType,2,TRUE)</f>
        <v>44061</v>
      </c>
    </row>
    <row r="5950" spans="1:8" x14ac:dyDescent="0.25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  <c r="G5950" s="47" t="str">
        <f t="shared" si="92"/>
        <v>0</v>
      </c>
      <c r="H5950" s="53">
        <f>VLOOKUP(Cust_Ref,customerType,2,TRUE)</f>
        <v>44061</v>
      </c>
    </row>
    <row r="5951" spans="1:8" x14ac:dyDescent="0.25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  <c r="G5951" s="47" t="str">
        <f t="shared" si="92"/>
        <v>3363</v>
      </c>
      <c r="H5951" s="53">
        <f>VLOOKUP(Cust_Ref,customerType,2,TRUE)</f>
        <v>44060</v>
      </c>
    </row>
    <row r="5952" spans="1:8" x14ac:dyDescent="0.25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  <c r="G5952" s="47" t="str">
        <f t="shared" si="92"/>
        <v>1278</v>
      </c>
      <c r="H5952" s="53">
        <f>VLOOKUP(Cust_Ref,customerType,2,TRUE)</f>
        <v>44060</v>
      </c>
    </row>
    <row r="5953" spans="1:8" x14ac:dyDescent="0.25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  <c r="G5953" s="47" t="str">
        <f t="shared" si="92"/>
        <v>0</v>
      </c>
      <c r="H5953" s="53">
        <f>VLOOKUP(Cust_Ref,customerType,2,TRUE)</f>
        <v>44060</v>
      </c>
    </row>
    <row r="5954" spans="1:8" x14ac:dyDescent="0.25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  <c r="G5954" s="47" t="str">
        <f t="shared" si="92"/>
        <v>3174</v>
      </c>
      <c r="H5954" s="53">
        <f>VLOOKUP(Cust_Ref,customerType,2,TRUE)</f>
        <v>44060</v>
      </c>
    </row>
    <row r="5955" spans="1:8" x14ac:dyDescent="0.25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  <c r="G5955" s="47" t="str">
        <f t="shared" ref="G5955:G6018" si="93">TRIM(VALUE(F5955))</f>
        <v>1259</v>
      </c>
      <c r="H5955" s="53">
        <f>VLOOKUP(Cust_Ref,customerType,2,TRUE)</f>
        <v>44060</v>
      </c>
    </row>
    <row r="5956" spans="1:8" x14ac:dyDescent="0.25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  <c r="G5956" s="47" t="str">
        <f t="shared" si="93"/>
        <v>0</v>
      </c>
      <c r="H5956" s="53">
        <f>VLOOKUP(Cust_Ref,customerType,2,TRUE)</f>
        <v>44060</v>
      </c>
    </row>
    <row r="5957" spans="1:8" x14ac:dyDescent="0.25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  <c r="G5957" s="47" t="str">
        <f t="shared" si="93"/>
        <v>1048</v>
      </c>
      <c r="H5957" s="53">
        <f>VLOOKUP(Cust_Ref,customerType,2,TRUE)</f>
        <v>44060</v>
      </c>
    </row>
    <row r="5958" spans="1:8" x14ac:dyDescent="0.25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  <c r="G5958" s="47" t="str">
        <f t="shared" si="93"/>
        <v>0</v>
      </c>
      <c r="H5958" s="53">
        <f>VLOOKUP(Cust_Ref,customerType,2,TRUE)</f>
        <v>44060</v>
      </c>
    </row>
    <row r="5959" spans="1:8" x14ac:dyDescent="0.25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  <c r="G5959" s="47" t="str">
        <f t="shared" si="93"/>
        <v>0</v>
      </c>
      <c r="H5959" s="53">
        <f>VLOOKUP(Cust_Ref,customerType,2,TRUE)</f>
        <v>44060</v>
      </c>
    </row>
    <row r="5960" spans="1:8" x14ac:dyDescent="0.25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  <c r="G5960" s="47" t="str">
        <f t="shared" si="93"/>
        <v>5228.55</v>
      </c>
      <c r="H5960" s="53">
        <f>VLOOKUP(Cust_Ref,customerType,2,TRUE)</f>
        <v>44060</v>
      </c>
    </row>
    <row r="5961" spans="1:8" x14ac:dyDescent="0.25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  <c r="G5961" s="47" t="str">
        <f t="shared" si="93"/>
        <v>1617</v>
      </c>
      <c r="H5961" s="53">
        <f>VLOOKUP(Cust_Ref,customerType,2,TRUE)</f>
        <v>44060</v>
      </c>
    </row>
    <row r="5962" spans="1:8" x14ac:dyDescent="0.25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  <c r="G5962" s="47" t="str">
        <f t="shared" si="93"/>
        <v>0</v>
      </c>
      <c r="H5962" s="53">
        <f>VLOOKUP(Cust_Ref,customerType,2,TRUE)</f>
        <v>44060</v>
      </c>
    </row>
    <row r="5963" spans="1:8" x14ac:dyDescent="0.25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  <c r="G5963" s="47" t="str">
        <f t="shared" si="93"/>
        <v>6751.71</v>
      </c>
      <c r="H5963" s="53">
        <f>VLOOKUP(Cust_Ref,customerType,2,TRUE)</f>
        <v>44103</v>
      </c>
    </row>
    <row r="5964" spans="1:8" x14ac:dyDescent="0.25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  <c r="G5964" s="47" t="str">
        <f t="shared" si="93"/>
        <v>295</v>
      </c>
      <c r="H5964" s="53">
        <f>VLOOKUP(Cust_Ref,customerType,2,TRUE)</f>
        <v>44103</v>
      </c>
    </row>
    <row r="5965" spans="1:8" x14ac:dyDescent="0.25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  <c r="G5965" s="47" t="str">
        <f t="shared" si="93"/>
        <v>0</v>
      </c>
      <c r="H5965" s="53">
        <f>VLOOKUP(Cust_Ref,customerType,2,TRUE)</f>
        <v>44103</v>
      </c>
    </row>
    <row r="5966" spans="1:8" x14ac:dyDescent="0.25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  <c r="G5966" s="47" t="str">
        <f t="shared" si="93"/>
        <v>1376.56</v>
      </c>
      <c r="H5966" s="53">
        <f>VLOOKUP(Cust_Ref,customerType,2,TRUE)</f>
        <v>44055</v>
      </c>
    </row>
    <row r="5967" spans="1:8" x14ac:dyDescent="0.25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  <c r="G5967" s="47" t="str">
        <f t="shared" si="93"/>
        <v>0</v>
      </c>
      <c r="H5967" s="53">
        <f>VLOOKUP(Cust_Ref,customerType,2,TRUE)</f>
        <v>44055</v>
      </c>
    </row>
    <row r="5968" spans="1:8" x14ac:dyDescent="0.25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  <c r="G5968" s="47" t="str">
        <f t="shared" si="93"/>
        <v>0</v>
      </c>
      <c r="H5968" s="53">
        <f>VLOOKUP(Cust_Ref,customerType,2,TRUE)</f>
        <v>44055</v>
      </c>
    </row>
    <row r="5969" spans="1:8" x14ac:dyDescent="0.25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  <c r="G5969" s="47" t="str">
        <f t="shared" si="93"/>
        <v>1941.58</v>
      </c>
      <c r="H5969" s="53">
        <f>VLOOKUP(Cust_Ref,customerType,2,TRUE)</f>
        <v>44061</v>
      </c>
    </row>
    <row r="5970" spans="1:8" x14ac:dyDescent="0.25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  <c r="G5970" s="47" t="str">
        <f t="shared" si="93"/>
        <v>0</v>
      </c>
      <c r="H5970" s="53">
        <f>VLOOKUP(Cust_Ref,customerType,2,TRUE)</f>
        <v>44061</v>
      </c>
    </row>
    <row r="5971" spans="1:8" x14ac:dyDescent="0.25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  <c r="G5971" s="47" t="str">
        <f t="shared" si="93"/>
        <v>0</v>
      </c>
      <c r="H5971" s="53">
        <f>VLOOKUP(Cust_Ref,customerType,2,TRUE)</f>
        <v>44061</v>
      </c>
    </row>
    <row r="5972" spans="1:8" x14ac:dyDescent="0.25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  <c r="G5972" s="47" t="str">
        <f t="shared" si="93"/>
        <v>3994.25</v>
      </c>
      <c r="H5972" s="53">
        <f>VLOOKUP(Cust_Ref,customerType,2,TRUE)</f>
        <v>44103</v>
      </c>
    </row>
    <row r="5973" spans="1:8" x14ac:dyDescent="0.25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  <c r="G5973" s="47" t="str">
        <f t="shared" si="93"/>
        <v>2007</v>
      </c>
      <c r="H5973" s="53">
        <f>VLOOKUP(Cust_Ref,customerType,2,TRUE)</f>
        <v>44103</v>
      </c>
    </row>
    <row r="5974" spans="1:8" x14ac:dyDescent="0.25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  <c r="G5974" s="47" t="str">
        <f t="shared" si="93"/>
        <v>0</v>
      </c>
      <c r="H5974" s="53">
        <f>VLOOKUP(Cust_Ref,customerType,2,TRUE)</f>
        <v>44103</v>
      </c>
    </row>
    <row r="5975" spans="1:8" x14ac:dyDescent="0.25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  <c r="G5975" s="47" t="str">
        <f t="shared" si="93"/>
        <v>12858.95</v>
      </c>
      <c r="H5975" s="53">
        <f>VLOOKUP(Cust_Ref,customerType,2,TRUE)</f>
        <v>44103</v>
      </c>
    </row>
    <row r="5976" spans="1:8" x14ac:dyDescent="0.25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  <c r="G5976" s="47" t="str">
        <f t="shared" si="93"/>
        <v>2459</v>
      </c>
      <c r="H5976" s="53">
        <f>VLOOKUP(Cust_Ref,customerType,2,TRUE)</f>
        <v>44103</v>
      </c>
    </row>
    <row r="5977" spans="1:8" x14ac:dyDescent="0.25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  <c r="G5977" s="47" t="str">
        <f t="shared" si="93"/>
        <v>0</v>
      </c>
      <c r="H5977" s="53">
        <f>VLOOKUP(Cust_Ref,customerType,2,TRUE)</f>
        <v>44103</v>
      </c>
    </row>
    <row r="5978" spans="1:8" x14ac:dyDescent="0.25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  <c r="G5978" s="47" t="str">
        <f t="shared" si="93"/>
        <v>3174</v>
      </c>
      <c r="H5978" s="53">
        <f>VLOOKUP(Cust_Ref,customerType,2,TRUE)</f>
        <v>44060</v>
      </c>
    </row>
    <row r="5979" spans="1:8" x14ac:dyDescent="0.25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  <c r="G5979" s="47" t="str">
        <f t="shared" si="93"/>
        <v>107</v>
      </c>
      <c r="H5979" s="53">
        <f>VLOOKUP(Cust_Ref,customerType,2,TRUE)</f>
        <v>44060</v>
      </c>
    </row>
    <row r="5980" spans="1:8" x14ac:dyDescent="0.25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  <c r="G5980" s="47" t="str">
        <f t="shared" si="93"/>
        <v>0</v>
      </c>
      <c r="H5980" s="53">
        <f>VLOOKUP(Cust_Ref,customerType,2,TRUE)</f>
        <v>44060</v>
      </c>
    </row>
    <row r="5981" spans="1:8" x14ac:dyDescent="0.25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  <c r="G5981" s="47" t="str">
        <f t="shared" si="93"/>
        <v>3174</v>
      </c>
      <c r="H5981" s="53">
        <f>VLOOKUP(Cust_Ref,customerType,2,TRUE)</f>
        <v>44103</v>
      </c>
    </row>
    <row r="5982" spans="1:8" x14ac:dyDescent="0.25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  <c r="G5982" s="47" t="str">
        <f t="shared" si="93"/>
        <v>0</v>
      </c>
      <c r="H5982" s="53">
        <f>VLOOKUP(Cust_Ref,customerType,2,TRUE)</f>
        <v>44103</v>
      </c>
    </row>
    <row r="5983" spans="1:8" x14ac:dyDescent="0.25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  <c r="G5983" s="47" t="str">
        <f t="shared" si="93"/>
        <v>0</v>
      </c>
      <c r="H5983" s="53">
        <f>VLOOKUP(Cust_Ref,customerType,2,TRUE)</f>
        <v>44103</v>
      </c>
    </row>
    <row r="5984" spans="1:8" x14ac:dyDescent="0.25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  <c r="G5984" s="47" t="str">
        <f t="shared" si="93"/>
        <v>2839.79</v>
      </c>
      <c r="H5984" s="53">
        <f>VLOOKUP(Cust_Ref,customerType,2,TRUE)</f>
        <v>44061</v>
      </c>
    </row>
    <row r="5985" spans="1:8" x14ac:dyDescent="0.25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  <c r="G5985" s="47" t="str">
        <f t="shared" si="93"/>
        <v>498</v>
      </c>
      <c r="H5985" s="53">
        <f>VLOOKUP(Cust_Ref,customerType,2,TRUE)</f>
        <v>44061</v>
      </c>
    </row>
    <row r="5986" spans="1:8" x14ac:dyDescent="0.25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  <c r="G5986" s="47" t="str">
        <f t="shared" si="93"/>
        <v>0</v>
      </c>
      <c r="H5986" s="53">
        <f>VLOOKUP(Cust_Ref,customerType,2,TRUE)</f>
        <v>44061</v>
      </c>
    </row>
    <row r="5987" spans="1:8" x14ac:dyDescent="0.25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  <c r="G5987" s="47" t="str">
        <f t="shared" si="93"/>
        <v>4028.5</v>
      </c>
      <c r="H5987" s="53">
        <f>VLOOKUP(Cust_Ref,customerType,2,TRUE)</f>
        <v>44061</v>
      </c>
    </row>
    <row r="5988" spans="1:8" x14ac:dyDescent="0.25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  <c r="G5988" s="47" t="str">
        <f t="shared" si="93"/>
        <v>136</v>
      </c>
      <c r="H5988" s="53">
        <f>VLOOKUP(Cust_Ref,customerType,2,TRUE)</f>
        <v>44061</v>
      </c>
    </row>
    <row r="5989" spans="1:8" x14ac:dyDescent="0.25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  <c r="G5989" s="47" t="str">
        <f t="shared" si="93"/>
        <v>0</v>
      </c>
      <c r="H5989" s="53">
        <f>VLOOKUP(Cust_Ref,customerType,2,TRUE)</f>
        <v>44061</v>
      </c>
    </row>
    <row r="5990" spans="1:8" x14ac:dyDescent="0.25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  <c r="G5990" s="47" t="str">
        <f t="shared" si="93"/>
        <v>12398.88</v>
      </c>
      <c r="H5990" s="53">
        <f>VLOOKUP(Cust_Ref,customerType,2,TRUE)</f>
        <v>44103</v>
      </c>
    </row>
    <row r="5991" spans="1:8" x14ac:dyDescent="0.25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  <c r="G5991" s="47" t="str">
        <f t="shared" si="93"/>
        <v>2544</v>
      </c>
      <c r="H5991" s="53">
        <f>VLOOKUP(Cust_Ref,customerType,2,TRUE)</f>
        <v>44103</v>
      </c>
    </row>
    <row r="5992" spans="1:8" x14ac:dyDescent="0.25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  <c r="G5992" s="47" t="str">
        <f t="shared" si="93"/>
        <v>0</v>
      </c>
      <c r="H5992" s="53">
        <f>VLOOKUP(Cust_Ref,customerType,2,TRUE)</f>
        <v>44103</v>
      </c>
    </row>
    <row r="5993" spans="1:8" x14ac:dyDescent="0.25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  <c r="G5993" s="47" t="str">
        <f t="shared" si="93"/>
        <v>3449</v>
      </c>
      <c r="H5993" s="53">
        <f>VLOOKUP(Cust_Ref,customerType,2,TRUE)</f>
        <v>44060</v>
      </c>
    </row>
    <row r="5994" spans="1:8" x14ac:dyDescent="0.25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  <c r="G5994" s="47" t="str">
        <f t="shared" si="93"/>
        <v>1807</v>
      </c>
      <c r="H5994" s="53">
        <f>VLOOKUP(Cust_Ref,customerType,2,TRUE)</f>
        <v>44060</v>
      </c>
    </row>
    <row r="5995" spans="1:8" x14ac:dyDescent="0.25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  <c r="G5995" s="47" t="str">
        <f t="shared" si="93"/>
        <v>0</v>
      </c>
      <c r="H5995" s="53">
        <f>VLOOKUP(Cust_Ref,customerType,2,TRUE)</f>
        <v>44060</v>
      </c>
    </row>
    <row r="5996" spans="1:8" x14ac:dyDescent="0.25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  <c r="G5996" s="47" t="str">
        <f t="shared" si="93"/>
        <v>5592.75</v>
      </c>
      <c r="H5996" s="53">
        <f>VLOOKUP(Cust_Ref,customerType,2,TRUE)</f>
        <v>44103</v>
      </c>
    </row>
    <row r="5997" spans="1:8" x14ac:dyDescent="0.25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  <c r="G5997" s="47" t="str">
        <f t="shared" si="93"/>
        <v>467</v>
      </c>
      <c r="H5997" s="53">
        <f>VLOOKUP(Cust_Ref,customerType,2,TRUE)</f>
        <v>44103</v>
      </c>
    </row>
    <row r="5998" spans="1:8" x14ac:dyDescent="0.25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  <c r="G5998" s="47" t="str">
        <f t="shared" si="93"/>
        <v>0</v>
      </c>
      <c r="H5998" s="53">
        <f>VLOOKUP(Cust_Ref,customerType,2,TRUE)</f>
        <v>44103</v>
      </c>
    </row>
    <row r="5999" spans="1:8" x14ac:dyDescent="0.25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  <c r="G5999" s="47" t="str">
        <f t="shared" si="93"/>
        <v>9422</v>
      </c>
      <c r="H5999" s="53">
        <f>VLOOKUP(Cust_Ref,customerType,2,TRUE)</f>
        <v>44060</v>
      </c>
    </row>
    <row r="6000" spans="1:8" x14ac:dyDescent="0.25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  <c r="G6000" s="47" t="str">
        <f t="shared" si="93"/>
        <v>2984</v>
      </c>
      <c r="H6000" s="53">
        <f>VLOOKUP(Cust_Ref,customerType,2,TRUE)</f>
        <v>44060</v>
      </c>
    </row>
    <row r="6001" spans="1:8" x14ac:dyDescent="0.25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  <c r="G6001" s="47" t="str">
        <f t="shared" si="93"/>
        <v>0</v>
      </c>
      <c r="H6001" s="53">
        <f>VLOOKUP(Cust_Ref,customerType,2,TRUE)</f>
        <v>44060</v>
      </c>
    </row>
    <row r="6002" spans="1:8" x14ac:dyDescent="0.25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  <c r="G6002" s="47" t="str">
        <f t="shared" si="93"/>
        <v>1026.37</v>
      </c>
      <c r="H6002" s="53">
        <f>VLOOKUP(Cust_Ref,customerType,2,TRUE)</f>
        <v>44061</v>
      </c>
    </row>
    <row r="6003" spans="1:8" x14ac:dyDescent="0.25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  <c r="G6003" s="47" t="str">
        <f t="shared" si="93"/>
        <v>0</v>
      </c>
      <c r="H6003" s="53">
        <f>VLOOKUP(Cust_Ref,customerType,2,TRUE)</f>
        <v>44061</v>
      </c>
    </row>
    <row r="6004" spans="1:8" x14ac:dyDescent="0.25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  <c r="G6004" s="47" t="str">
        <f t="shared" si="93"/>
        <v>0</v>
      </c>
      <c r="H6004" s="53">
        <f>VLOOKUP(Cust_Ref,customerType,2,TRUE)</f>
        <v>44061</v>
      </c>
    </row>
    <row r="6005" spans="1:8" x14ac:dyDescent="0.25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  <c r="G6005" s="47" t="str">
        <f t="shared" si="93"/>
        <v>9687.98</v>
      </c>
      <c r="H6005" s="53">
        <f>VLOOKUP(Cust_Ref,customerType,2,TRUE)</f>
        <v>44061</v>
      </c>
    </row>
    <row r="6006" spans="1:8" x14ac:dyDescent="0.25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  <c r="G6006" s="47" t="str">
        <f t="shared" si="93"/>
        <v>2388</v>
      </c>
      <c r="H6006" s="53">
        <f>VLOOKUP(Cust_Ref,customerType,2,TRUE)</f>
        <v>44061</v>
      </c>
    </row>
    <row r="6007" spans="1:8" x14ac:dyDescent="0.25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  <c r="G6007" s="47" t="str">
        <f t="shared" si="93"/>
        <v>0</v>
      </c>
      <c r="H6007" s="53">
        <f>VLOOKUP(Cust_Ref,customerType,2,TRUE)</f>
        <v>44061</v>
      </c>
    </row>
    <row r="6008" spans="1:8" x14ac:dyDescent="0.25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  <c r="G6008" s="47" t="str">
        <f t="shared" si="93"/>
        <v>4030</v>
      </c>
      <c r="H6008" s="53">
        <f>VLOOKUP(Cust_Ref,customerType,2,TRUE)</f>
        <v>44061</v>
      </c>
    </row>
    <row r="6009" spans="1:8" x14ac:dyDescent="0.25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  <c r="G6009" s="47" t="str">
        <f t="shared" si="93"/>
        <v>813</v>
      </c>
      <c r="H6009" s="53">
        <f>VLOOKUP(Cust_Ref,customerType,2,TRUE)</f>
        <v>44061</v>
      </c>
    </row>
    <row r="6010" spans="1:8" x14ac:dyDescent="0.25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  <c r="G6010" s="47" t="str">
        <f t="shared" si="93"/>
        <v>0</v>
      </c>
      <c r="H6010" s="53">
        <f>VLOOKUP(Cust_Ref,customerType,2,TRUE)</f>
        <v>44061</v>
      </c>
    </row>
    <row r="6011" spans="1:8" x14ac:dyDescent="0.25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  <c r="G6011" s="47" t="str">
        <f t="shared" si="93"/>
        <v>126.55</v>
      </c>
      <c r="H6011" s="53">
        <f>VLOOKUP(Cust_Ref,customerType,2,TRUE)</f>
        <v>44103</v>
      </c>
    </row>
    <row r="6012" spans="1:8" x14ac:dyDescent="0.25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  <c r="G6012" s="47" t="str">
        <f t="shared" si="93"/>
        <v>1144</v>
      </c>
      <c r="H6012" s="53">
        <f>VLOOKUP(Cust_Ref,customerType,2,TRUE)</f>
        <v>44103</v>
      </c>
    </row>
    <row r="6013" spans="1:8" x14ac:dyDescent="0.25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  <c r="G6013" s="47" t="str">
        <f t="shared" si="93"/>
        <v>0</v>
      </c>
      <c r="H6013" s="53">
        <f>VLOOKUP(Cust_Ref,customerType,2,TRUE)</f>
        <v>44103</v>
      </c>
    </row>
    <row r="6014" spans="1:8" x14ac:dyDescent="0.25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  <c r="G6014" s="47" t="str">
        <f t="shared" si="93"/>
        <v>2721.71</v>
      </c>
      <c r="H6014" s="53">
        <f>VLOOKUP(Cust_Ref,customerType,2,TRUE)</f>
        <v>44081</v>
      </c>
    </row>
    <row r="6015" spans="1:8" x14ac:dyDescent="0.25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  <c r="G6015" s="47" t="str">
        <f t="shared" si="93"/>
        <v>900</v>
      </c>
      <c r="H6015" s="53">
        <f>VLOOKUP(Cust_Ref,customerType,2,TRUE)</f>
        <v>44081</v>
      </c>
    </row>
    <row r="6016" spans="1:8" x14ac:dyDescent="0.25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  <c r="G6016" s="47" t="str">
        <f t="shared" si="93"/>
        <v>0</v>
      </c>
      <c r="H6016" s="53">
        <f>VLOOKUP(Cust_Ref,customerType,2,TRUE)</f>
        <v>44081</v>
      </c>
    </row>
    <row r="6017" spans="1:8" x14ac:dyDescent="0.25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  <c r="G6017" s="47" t="str">
        <f t="shared" si="93"/>
        <v>6348</v>
      </c>
      <c r="H6017" s="53">
        <f>VLOOKUP(Cust_Ref,customerType,2,TRUE)</f>
        <v>44103</v>
      </c>
    </row>
    <row r="6018" spans="1:8" x14ac:dyDescent="0.25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  <c r="G6018" s="47" t="str">
        <f t="shared" si="93"/>
        <v>1752</v>
      </c>
      <c r="H6018" s="53">
        <f>VLOOKUP(Cust_Ref,customerType,2,TRUE)</f>
        <v>44103</v>
      </c>
    </row>
    <row r="6019" spans="1:8" x14ac:dyDescent="0.25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  <c r="G6019" s="47" t="str">
        <f t="shared" ref="G6019:G6082" si="94">TRIM(VALUE(F6019))</f>
        <v>0</v>
      </c>
      <c r="H6019" s="53">
        <f>VLOOKUP(Cust_Ref,customerType,2,TRUE)</f>
        <v>44103</v>
      </c>
    </row>
    <row r="6020" spans="1:8" x14ac:dyDescent="0.25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  <c r="G6020" s="47" t="str">
        <f t="shared" si="94"/>
        <v>6348</v>
      </c>
      <c r="H6020" s="53">
        <f>VLOOKUP(Cust_Ref,customerType,2,TRUE)</f>
        <v>44048</v>
      </c>
    </row>
    <row r="6021" spans="1:8" x14ac:dyDescent="0.25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  <c r="G6021" s="47" t="str">
        <f t="shared" si="94"/>
        <v>2977</v>
      </c>
      <c r="H6021" s="53">
        <f>VLOOKUP(Cust_Ref,customerType,2,TRUE)</f>
        <v>44048</v>
      </c>
    </row>
    <row r="6022" spans="1:8" x14ac:dyDescent="0.25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  <c r="G6022" s="47" t="str">
        <f t="shared" si="94"/>
        <v>0</v>
      </c>
      <c r="H6022" s="53">
        <f>VLOOKUP(Cust_Ref,customerType,2,TRUE)</f>
        <v>44048</v>
      </c>
    </row>
    <row r="6023" spans="1:8" x14ac:dyDescent="0.25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  <c r="G6023" s="47" t="str">
        <f t="shared" si="94"/>
        <v>1430</v>
      </c>
      <c r="H6023" s="53">
        <f>VLOOKUP(Cust_Ref,customerType,2,TRUE)</f>
        <v>44103</v>
      </c>
    </row>
    <row r="6024" spans="1:8" x14ac:dyDescent="0.25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  <c r="G6024" s="47" t="str">
        <f t="shared" si="94"/>
        <v>0</v>
      </c>
      <c r="H6024" s="53">
        <f>VLOOKUP(Cust_Ref,customerType,2,TRUE)</f>
        <v>44103</v>
      </c>
    </row>
    <row r="6025" spans="1:8" x14ac:dyDescent="0.25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  <c r="G6025" s="47" t="str">
        <f t="shared" si="94"/>
        <v>0</v>
      </c>
      <c r="H6025" s="53">
        <f>VLOOKUP(Cust_Ref,customerType,2,TRUE)</f>
        <v>44103</v>
      </c>
    </row>
    <row r="6026" spans="1:8" x14ac:dyDescent="0.25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  <c r="G6026" s="47" t="str">
        <f t="shared" si="94"/>
        <v>750</v>
      </c>
      <c r="H6026" s="53">
        <f>VLOOKUP(Cust_Ref,customerType,2,TRUE)</f>
        <v>44103</v>
      </c>
    </row>
    <row r="6027" spans="1:8" x14ac:dyDescent="0.25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  <c r="G6027" s="47" t="str">
        <f t="shared" si="94"/>
        <v>0</v>
      </c>
      <c r="H6027" s="53">
        <f>VLOOKUP(Cust_Ref,customerType,2,TRUE)</f>
        <v>44103</v>
      </c>
    </row>
    <row r="6028" spans="1:8" x14ac:dyDescent="0.25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  <c r="G6028" s="47" t="str">
        <f t="shared" si="94"/>
        <v>0</v>
      </c>
      <c r="H6028" s="53">
        <f>VLOOKUP(Cust_Ref,customerType,2,TRUE)</f>
        <v>44103</v>
      </c>
    </row>
    <row r="6029" spans="1:8" x14ac:dyDescent="0.25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  <c r="G6029" s="47" t="str">
        <f t="shared" si="94"/>
        <v>2166.77</v>
      </c>
      <c r="H6029" s="53">
        <f>VLOOKUP(Cust_Ref,customerType,2,TRUE)</f>
        <v>44103</v>
      </c>
    </row>
    <row r="6030" spans="1:8" x14ac:dyDescent="0.25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  <c r="G6030" s="47" t="str">
        <f t="shared" si="94"/>
        <v>0</v>
      </c>
      <c r="H6030" s="53">
        <f>VLOOKUP(Cust_Ref,customerType,2,TRUE)</f>
        <v>44103</v>
      </c>
    </row>
    <row r="6031" spans="1:8" x14ac:dyDescent="0.25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  <c r="G6031" s="47" t="str">
        <f t="shared" si="94"/>
        <v>0</v>
      </c>
      <c r="H6031" s="53">
        <f>VLOOKUP(Cust_Ref,customerType,2,TRUE)</f>
        <v>44103</v>
      </c>
    </row>
    <row r="6032" spans="1:8" x14ac:dyDescent="0.25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  <c r="G6032" s="47" t="str">
        <f t="shared" si="94"/>
        <v>3668</v>
      </c>
      <c r="H6032" s="53">
        <f>VLOOKUP(Cust_Ref,customerType,2,TRUE)</f>
        <v>44103</v>
      </c>
    </row>
    <row r="6033" spans="1:8" x14ac:dyDescent="0.25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  <c r="G6033" s="47" t="str">
        <f t="shared" si="94"/>
        <v>1091</v>
      </c>
      <c r="H6033" s="53">
        <f>VLOOKUP(Cust_Ref,customerType,2,TRUE)</f>
        <v>44103</v>
      </c>
    </row>
    <row r="6034" spans="1:8" x14ac:dyDescent="0.25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  <c r="G6034" s="47" t="str">
        <f t="shared" si="94"/>
        <v>0</v>
      </c>
      <c r="H6034" s="53">
        <f>VLOOKUP(Cust_Ref,customerType,2,TRUE)</f>
        <v>44103</v>
      </c>
    </row>
    <row r="6035" spans="1:8" x14ac:dyDescent="0.25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  <c r="G6035" s="47" t="str">
        <f t="shared" si="94"/>
        <v>2115.75</v>
      </c>
      <c r="H6035" s="53">
        <f>VLOOKUP(Cust_Ref,customerType,2,TRUE)</f>
        <v>44061</v>
      </c>
    </row>
    <row r="6036" spans="1:8" x14ac:dyDescent="0.25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  <c r="G6036" s="47" t="str">
        <f t="shared" si="94"/>
        <v>910</v>
      </c>
      <c r="H6036" s="53">
        <f>VLOOKUP(Cust_Ref,customerType,2,TRUE)</f>
        <v>44061</v>
      </c>
    </row>
    <row r="6037" spans="1:8" x14ac:dyDescent="0.25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  <c r="G6037" s="47" t="str">
        <f t="shared" si="94"/>
        <v>0</v>
      </c>
      <c r="H6037" s="53">
        <f>VLOOKUP(Cust_Ref,customerType,2,TRUE)</f>
        <v>44061</v>
      </c>
    </row>
    <row r="6038" spans="1:8" x14ac:dyDescent="0.25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  <c r="G6038" s="47" t="str">
        <f t="shared" si="94"/>
        <v>9534.99</v>
      </c>
      <c r="H6038" s="53">
        <f>VLOOKUP(Cust_Ref,customerType,2,TRUE)</f>
        <v>44061</v>
      </c>
    </row>
    <row r="6039" spans="1:8" x14ac:dyDescent="0.25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  <c r="G6039" s="47" t="str">
        <f t="shared" si="94"/>
        <v>1367</v>
      </c>
      <c r="H6039" s="53">
        <f>VLOOKUP(Cust_Ref,customerType,2,TRUE)</f>
        <v>44061</v>
      </c>
    </row>
    <row r="6040" spans="1:8" x14ac:dyDescent="0.25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  <c r="G6040" s="47" t="str">
        <f t="shared" si="94"/>
        <v>0</v>
      </c>
      <c r="H6040" s="53">
        <f>VLOOKUP(Cust_Ref,customerType,2,TRUE)</f>
        <v>44061</v>
      </c>
    </row>
    <row r="6041" spans="1:8" x14ac:dyDescent="0.25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  <c r="G6041" s="47" t="str">
        <f t="shared" si="94"/>
        <v>9258</v>
      </c>
      <c r="H6041" s="53">
        <f>VLOOKUP(Cust_Ref,customerType,2,TRUE)</f>
        <v>44103</v>
      </c>
    </row>
    <row r="6042" spans="1:8" x14ac:dyDescent="0.25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  <c r="G6042" s="47" t="str">
        <f t="shared" si="94"/>
        <v>1720</v>
      </c>
      <c r="H6042" s="53">
        <f>VLOOKUP(Cust_Ref,customerType,2,TRUE)</f>
        <v>44103</v>
      </c>
    </row>
    <row r="6043" spans="1:8" x14ac:dyDescent="0.25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  <c r="G6043" s="47" t="str">
        <f t="shared" si="94"/>
        <v>0</v>
      </c>
      <c r="H6043" s="53">
        <f>VLOOKUP(Cust_Ref,customerType,2,TRUE)</f>
        <v>44103</v>
      </c>
    </row>
    <row r="6044" spans="1:8" x14ac:dyDescent="0.25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  <c r="G6044" s="47" t="str">
        <f t="shared" si="94"/>
        <v>3780.61</v>
      </c>
      <c r="H6044" s="53">
        <f>VLOOKUP(Cust_Ref,customerType,2,TRUE)</f>
        <v>44103</v>
      </c>
    </row>
    <row r="6045" spans="1:8" x14ac:dyDescent="0.25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  <c r="G6045" s="47" t="str">
        <f t="shared" si="94"/>
        <v>1920</v>
      </c>
      <c r="H6045" s="53">
        <f>VLOOKUP(Cust_Ref,customerType,2,TRUE)</f>
        <v>44103</v>
      </c>
    </row>
    <row r="6046" spans="1:8" x14ac:dyDescent="0.25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  <c r="G6046" s="47" t="str">
        <f t="shared" si="94"/>
        <v>0</v>
      </c>
      <c r="H6046" s="53">
        <f>VLOOKUP(Cust_Ref,customerType,2,TRUE)</f>
        <v>44103</v>
      </c>
    </row>
    <row r="6047" spans="1:8" x14ac:dyDescent="0.25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  <c r="G6047" s="47" t="str">
        <f t="shared" si="94"/>
        <v>5744.94</v>
      </c>
      <c r="H6047" s="53">
        <f>VLOOKUP(Cust_Ref,customerType,2,TRUE)</f>
        <v>44060</v>
      </c>
    </row>
    <row r="6048" spans="1:8" x14ac:dyDescent="0.25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  <c r="G6048" s="47" t="str">
        <f t="shared" si="94"/>
        <v>2965</v>
      </c>
      <c r="H6048" s="53">
        <f>VLOOKUP(Cust_Ref,customerType,2,TRUE)</f>
        <v>44060</v>
      </c>
    </row>
    <row r="6049" spans="1:8" x14ac:dyDescent="0.25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  <c r="G6049" s="47" t="str">
        <f t="shared" si="94"/>
        <v>0</v>
      </c>
      <c r="H6049" s="53">
        <f>VLOOKUP(Cust_Ref,customerType,2,TRUE)</f>
        <v>44060</v>
      </c>
    </row>
    <row r="6050" spans="1:8" x14ac:dyDescent="0.25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  <c r="G6050" s="47" t="str">
        <f t="shared" si="94"/>
        <v>3174</v>
      </c>
      <c r="H6050" s="53">
        <f>VLOOKUP(Cust_Ref,customerType,2,TRUE)</f>
        <v>44103</v>
      </c>
    </row>
    <row r="6051" spans="1:8" x14ac:dyDescent="0.25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  <c r="G6051" s="47" t="str">
        <f t="shared" si="94"/>
        <v>1954</v>
      </c>
      <c r="H6051" s="53">
        <f>VLOOKUP(Cust_Ref,customerType,2,TRUE)</f>
        <v>44103</v>
      </c>
    </row>
    <row r="6052" spans="1:8" x14ac:dyDescent="0.25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  <c r="G6052" s="47" t="str">
        <f t="shared" si="94"/>
        <v>0</v>
      </c>
      <c r="H6052" s="53">
        <f>VLOOKUP(Cust_Ref,customerType,2,TRUE)</f>
        <v>44103</v>
      </c>
    </row>
    <row r="6053" spans="1:8" x14ac:dyDescent="0.25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  <c r="G6053" s="47" t="str">
        <f t="shared" si="94"/>
        <v>4862</v>
      </c>
      <c r="H6053" s="53">
        <f>VLOOKUP(Cust_Ref,customerType,2,TRUE)</f>
        <v>44061</v>
      </c>
    </row>
    <row r="6054" spans="1:8" x14ac:dyDescent="0.25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  <c r="G6054" s="47" t="str">
        <f t="shared" si="94"/>
        <v>682</v>
      </c>
      <c r="H6054" s="53">
        <f>VLOOKUP(Cust_Ref,customerType,2,TRUE)</f>
        <v>44061</v>
      </c>
    </row>
    <row r="6055" spans="1:8" x14ac:dyDescent="0.25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  <c r="G6055" s="47" t="str">
        <f t="shared" si="94"/>
        <v>0</v>
      </c>
      <c r="H6055" s="53">
        <f>VLOOKUP(Cust_Ref,customerType,2,TRUE)</f>
        <v>44061</v>
      </c>
    </row>
    <row r="6056" spans="1:8" x14ac:dyDescent="0.25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  <c r="G6056" s="47" t="str">
        <f t="shared" si="94"/>
        <v>3088</v>
      </c>
      <c r="H6056" s="53">
        <f>VLOOKUP(Cust_Ref,customerType,2,TRUE)</f>
        <v>44103</v>
      </c>
    </row>
    <row r="6057" spans="1:8" x14ac:dyDescent="0.25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  <c r="G6057" s="47" t="str">
        <f t="shared" si="94"/>
        <v>2074</v>
      </c>
      <c r="H6057" s="53">
        <f>VLOOKUP(Cust_Ref,customerType,2,TRUE)</f>
        <v>44103</v>
      </c>
    </row>
    <row r="6058" spans="1:8" x14ac:dyDescent="0.25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  <c r="G6058" s="47" t="str">
        <f t="shared" si="94"/>
        <v>0</v>
      </c>
      <c r="H6058" s="53">
        <f>VLOOKUP(Cust_Ref,customerType,2,TRUE)</f>
        <v>44103</v>
      </c>
    </row>
    <row r="6059" spans="1:8" x14ac:dyDescent="0.25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  <c r="G6059" s="47" t="str">
        <f t="shared" si="94"/>
        <v>9404</v>
      </c>
      <c r="H6059" s="53">
        <f>VLOOKUP(Cust_Ref,customerType,2,TRUE)</f>
        <v>44060</v>
      </c>
    </row>
    <row r="6060" spans="1:8" x14ac:dyDescent="0.25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  <c r="G6060" s="47" t="str">
        <f t="shared" si="94"/>
        <v>1955</v>
      </c>
      <c r="H6060" s="53">
        <f>VLOOKUP(Cust_Ref,customerType,2,TRUE)</f>
        <v>44060</v>
      </c>
    </row>
    <row r="6061" spans="1:8" x14ac:dyDescent="0.25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  <c r="G6061" s="47" t="str">
        <f t="shared" si="94"/>
        <v>0</v>
      </c>
      <c r="H6061" s="53">
        <f>VLOOKUP(Cust_Ref,customerType,2,TRUE)</f>
        <v>44060</v>
      </c>
    </row>
    <row r="6062" spans="1:8" x14ac:dyDescent="0.25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  <c r="G6062" s="47" t="str">
        <f t="shared" si="94"/>
        <v>5039</v>
      </c>
      <c r="H6062" s="53">
        <f>VLOOKUP(Cust_Ref,customerType,2,TRUE)</f>
        <v>44061</v>
      </c>
    </row>
    <row r="6063" spans="1:8" x14ac:dyDescent="0.25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  <c r="G6063" s="47" t="str">
        <f t="shared" si="94"/>
        <v>0</v>
      </c>
      <c r="H6063" s="53">
        <f>VLOOKUP(Cust_Ref,customerType,2,TRUE)</f>
        <v>44061</v>
      </c>
    </row>
    <row r="6064" spans="1:8" x14ac:dyDescent="0.25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  <c r="G6064" s="47" t="str">
        <f t="shared" si="94"/>
        <v>0</v>
      </c>
      <c r="H6064" s="53">
        <f>VLOOKUP(Cust_Ref,customerType,2,TRUE)</f>
        <v>44061</v>
      </c>
    </row>
    <row r="6065" spans="1:8" x14ac:dyDescent="0.25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  <c r="G6065" s="47" t="str">
        <f t="shared" si="94"/>
        <v>8470.61</v>
      </c>
      <c r="H6065" s="53">
        <f>VLOOKUP(Cust_Ref,customerType,2,TRUE)</f>
        <v>44103</v>
      </c>
    </row>
    <row r="6066" spans="1:8" x14ac:dyDescent="0.25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  <c r="G6066" s="47" t="str">
        <f t="shared" si="94"/>
        <v>367</v>
      </c>
      <c r="H6066" s="53">
        <f>VLOOKUP(Cust_Ref,customerType,2,TRUE)</f>
        <v>44103</v>
      </c>
    </row>
    <row r="6067" spans="1:8" x14ac:dyDescent="0.25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  <c r="G6067" s="47" t="str">
        <f t="shared" si="94"/>
        <v>0</v>
      </c>
      <c r="H6067" s="53">
        <f>VLOOKUP(Cust_Ref,customerType,2,TRUE)</f>
        <v>44103</v>
      </c>
    </row>
    <row r="6068" spans="1:8" x14ac:dyDescent="0.25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  <c r="G6068" s="47" t="str">
        <f t="shared" si="94"/>
        <v>8527.04</v>
      </c>
      <c r="H6068" s="53">
        <f>VLOOKUP(Cust_Ref,customerType,2,TRUE)</f>
        <v>44103</v>
      </c>
    </row>
    <row r="6069" spans="1:8" x14ac:dyDescent="0.25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  <c r="G6069" s="47" t="str">
        <f t="shared" si="94"/>
        <v>0</v>
      </c>
      <c r="H6069" s="53">
        <f>VLOOKUP(Cust_Ref,customerType,2,TRUE)</f>
        <v>44103</v>
      </c>
    </row>
    <row r="6070" spans="1:8" x14ac:dyDescent="0.25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  <c r="G6070" s="47" t="str">
        <f t="shared" si="94"/>
        <v>0</v>
      </c>
      <c r="H6070" s="53">
        <f>VLOOKUP(Cust_Ref,customerType,2,TRUE)</f>
        <v>44103</v>
      </c>
    </row>
    <row r="6071" spans="1:8" x14ac:dyDescent="0.25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  <c r="G6071" s="47" t="str">
        <f t="shared" si="94"/>
        <v>8890.2</v>
      </c>
      <c r="H6071" s="53">
        <f>VLOOKUP(Cust_Ref,customerType,2,TRUE)</f>
        <v>44103</v>
      </c>
    </row>
    <row r="6072" spans="1:8" x14ac:dyDescent="0.25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  <c r="G6072" s="47" t="str">
        <f t="shared" si="94"/>
        <v>0</v>
      </c>
      <c r="H6072" s="53">
        <f>VLOOKUP(Cust_Ref,customerType,2,TRUE)</f>
        <v>44103</v>
      </c>
    </row>
    <row r="6073" spans="1:8" x14ac:dyDescent="0.25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  <c r="G6073" s="47" t="str">
        <f t="shared" si="94"/>
        <v>0</v>
      </c>
      <c r="H6073" s="53">
        <f>VLOOKUP(Cust_Ref,customerType,2,TRUE)</f>
        <v>44103</v>
      </c>
    </row>
    <row r="6074" spans="1:8" x14ac:dyDescent="0.25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  <c r="G6074" s="47" t="str">
        <f t="shared" si="94"/>
        <v>6348.2</v>
      </c>
      <c r="H6074" s="53">
        <f>VLOOKUP(Cust_Ref,customerType,2,TRUE)</f>
        <v>44103</v>
      </c>
    </row>
    <row r="6075" spans="1:8" x14ac:dyDescent="0.25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  <c r="G6075" s="47" t="str">
        <f t="shared" si="94"/>
        <v>520</v>
      </c>
      <c r="H6075" s="53">
        <f>VLOOKUP(Cust_Ref,customerType,2,TRUE)</f>
        <v>44103</v>
      </c>
    </row>
    <row r="6076" spans="1:8" x14ac:dyDescent="0.25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  <c r="G6076" s="47" t="str">
        <f t="shared" si="94"/>
        <v>0</v>
      </c>
      <c r="H6076" s="53">
        <f>VLOOKUP(Cust_Ref,customerType,2,TRUE)</f>
        <v>44103</v>
      </c>
    </row>
    <row r="6077" spans="1:8" x14ac:dyDescent="0.25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  <c r="G6077" s="47" t="str">
        <f t="shared" si="94"/>
        <v>12053.4</v>
      </c>
      <c r="H6077" s="53">
        <f>VLOOKUP(Cust_Ref,customerType,2,TRUE)</f>
        <v>44061</v>
      </c>
    </row>
    <row r="6078" spans="1:8" x14ac:dyDescent="0.25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  <c r="G6078" s="47" t="str">
        <f t="shared" si="94"/>
        <v>2050</v>
      </c>
      <c r="H6078" s="53">
        <f>VLOOKUP(Cust_Ref,customerType,2,TRUE)</f>
        <v>44061</v>
      </c>
    </row>
    <row r="6079" spans="1:8" x14ac:dyDescent="0.25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  <c r="G6079" s="47" t="str">
        <f t="shared" si="94"/>
        <v>0</v>
      </c>
      <c r="H6079" s="53">
        <f>VLOOKUP(Cust_Ref,customerType,2,TRUE)</f>
        <v>44061</v>
      </c>
    </row>
    <row r="6080" spans="1:8" x14ac:dyDescent="0.25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  <c r="G6080" s="47" t="str">
        <f t="shared" si="94"/>
        <v>7143.28</v>
      </c>
      <c r="H6080" s="53">
        <f>VLOOKUP(Cust_Ref,customerType,2,TRUE)</f>
        <v>44103</v>
      </c>
    </row>
    <row r="6081" spans="1:8" x14ac:dyDescent="0.25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  <c r="G6081" s="47" t="str">
        <f t="shared" si="94"/>
        <v>141</v>
      </c>
      <c r="H6081" s="53">
        <f>VLOOKUP(Cust_Ref,customerType,2,TRUE)</f>
        <v>44103</v>
      </c>
    </row>
    <row r="6082" spans="1:8" x14ac:dyDescent="0.25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  <c r="G6082" s="47" t="str">
        <f t="shared" si="94"/>
        <v>0</v>
      </c>
      <c r="H6082" s="53">
        <f>VLOOKUP(Cust_Ref,customerType,2,TRUE)</f>
        <v>44103</v>
      </c>
    </row>
    <row r="6083" spans="1:8" x14ac:dyDescent="0.25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  <c r="G6083" s="47" t="str">
        <f t="shared" ref="G6083:G6146" si="95">TRIM(VALUE(F6083))</f>
        <v>1162.76</v>
      </c>
      <c r="H6083" s="53">
        <f>VLOOKUP(Cust_Ref,customerType,2,TRUE)</f>
        <v>44081</v>
      </c>
    </row>
    <row r="6084" spans="1:8" x14ac:dyDescent="0.25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  <c r="G6084" s="47" t="str">
        <f t="shared" si="95"/>
        <v>630</v>
      </c>
      <c r="H6084" s="53">
        <f>VLOOKUP(Cust_Ref,customerType,2,TRUE)</f>
        <v>44081</v>
      </c>
    </row>
    <row r="6085" spans="1:8" x14ac:dyDescent="0.25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  <c r="G6085" s="47" t="str">
        <f t="shared" si="95"/>
        <v>0</v>
      </c>
      <c r="H6085" s="53">
        <f>VLOOKUP(Cust_Ref,customerType,2,TRUE)</f>
        <v>44081</v>
      </c>
    </row>
    <row r="6086" spans="1:8" x14ac:dyDescent="0.25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  <c r="G6086" s="47" t="str">
        <f t="shared" si="95"/>
        <v>15866.05</v>
      </c>
      <c r="H6086" s="53">
        <f>VLOOKUP(Cust_Ref,customerType,2,TRUE)</f>
        <v>44081</v>
      </c>
    </row>
    <row r="6087" spans="1:8" x14ac:dyDescent="0.25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  <c r="G6087" s="47" t="str">
        <f t="shared" si="95"/>
        <v>1181</v>
      </c>
      <c r="H6087" s="53">
        <f>VLOOKUP(Cust_Ref,customerType,2,TRUE)</f>
        <v>44081</v>
      </c>
    </row>
    <row r="6088" spans="1:8" x14ac:dyDescent="0.25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  <c r="G6088" s="47" t="str">
        <f t="shared" si="95"/>
        <v>0</v>
      </c>
      <c r="H6088" s="53">
        <f>VLOOKUP(Cust_Ref,customerType,2,TRUE)</f>
        <v>44081</v>
      </c>
    </row>
    <row r="6089" spans="1:8" x14ac:dyDescent="0.25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  <c r="G6089" s="47" t="str">
        <f t="shared" si="95"/>
        <v>9203</v>
      </c>
      <c r="H6089" s="53">
        <f>VLOOKUP(Cust_Ref,customerType,2,TRUE)</f>
        <v>44061</v>
      </c>
    </row>
    <row r="6090" spans="1:8" x14ac:dyDescent="0.25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  <c r="G6090" s="47" t="str">
        <f t="shared" si="95"/>
        <v>138</v>
      </c>
      <c r="H6090" s="53">
        <f>VLOOKUP(Cust_Ref,customerType,2,TRUE)</f>
        <v>44061</v>
      </c>
    </row>
    <row r="6091" spans="1:8" x14ac:dyDescent="0.25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  <c r="G6091" s="47" t="str">
        <f t="shared" si="95"/>
        <v>0</v>
      </c>
      <c r="H6091" s="53">
        <f>VLOOKUP(Cust_Ref,customerType,2,TRUE)</f>
        <v>44061</v>
      </c>
    </row>
    <row r="6092" spans="1:8" x14ac:dyDescent="0.25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  <c r="G6092" s="47" t="str">
        <f t="shared" si="95"/>
        <v>1044.95</v>
      </c>
      <c r="H6092" s="53">
        <f>VLOOKUP(Cust_Ref,customerType,2,TRUE)</f>
        <v>44103</v>
      </c>
    </row>
    <row r="6093" spans="1:8" x14ac:dyDescent="0.25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  <c r="G6093" s="47" t="str">
        <f t="shared" si="95"/>
        <v>0</v>
      </c>
      <c r="H6093" s="53">
        <f>VLOOKUP(Cust_Ref,customerType,2,TRUE)</f>
        <v>44103</v>
      </c>
    </row>
    <row r="6094" spans="1:8" x14ac:dyDescent="0.25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  <c r="G6094" s="47" t="str">
        <f t="shared" si="95"/>
        <v>0</v>
      </c>
      <c r="H6094" s="53">
        <f>VLOOKUP(Cust_Ref,customerType,2,TRUE)</f>
        <v>44103</v>
      </c>
    </row>
    <row r="6095" spans="1:8" x14ac:dyDescent="0.25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  <c r="G6095" s="47" t="str">
        <f t="shared" si="95"/>
        <v>3173.3</v>
      </c>
      <c r="H6095" s="53">
        <f>VLOOKUP(Cust_Ref,customerType,2,TRUE)</f>
        <v>44103</v>
      </c>
    </row>
    <row r="6096" spans="1:8" x14ac:dyDescent="0.25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  <c r="G6096" s="47" t="str">
        <f t="shared" si="95"/>
        <v>2210</v>
      </c>
      <c r="H6096" s="53">
        <f>VLOOKUP(Cust_Ref,customerType,2,TRUE)</f>
        <v>44103</v>
      </c>
    </row>
    <row r="6097" spans="1:8" x14ac:dyDescent="0.25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  <c r="G6097" s="47" t="str">
        <f t="shared" si="95"/>
        <v>0</v>
      </c>
      <c r="H6097" s="53">
        <f>VLOOKUP(Cust_Ref,customerType,2,TRUE)</f>
        <v>44103</v>
      </c>
    </row>
    <row r="6098" spans="1:8" x14ac:dyDescent="0.25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  <c r="G6098" s="47" t="str">
        <f t="shared" si="95"/>
        <v>9503.98</v>
      </c>
      <c r="H6098" s="53">
        <f>VLOOKUP(Cust_Ref,customerType,2,TRUE)</f>
        <v>44103</v>
      </c>
    </row>
    <row r="6099" spans="1:8" x14ac:dyDescent="0.25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  <c r="G6099" s="47" t="str">
        <f t="shared" si="95"/>
        <v>2060</v>
      </c>
      <c r="H6099" s="53">
        <f>VLOOKUP(Cust_Ref,customerType,2,TRUE)</f>
        <v>44103</v>
      </c>
    </row>
    <row r="6100" spans="1:8" x14ac:dyDescent="0.25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  <c r="G6100" s="47" t="str">
        <f t="shared" si="95"/>
        <v>0</v>
      </c>
      <c r="H6100" s="53">
        <f>VLOOKUP(Cust_Ref,customerType,2,TRUE)</f>
        <v>44103</v>
      </c>
    </row>
    <row r="6101" spans="1:8" x14ac:dyDescent="0.25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  <c r="G6101" s="47" t="str">
        <f t="shared" si="95"/>
        <v>5407.27</v>
      </c>
      <c r="H6101" s="53">
        <f>VLOOKUP(Cust_Ref,customerType,2,TRUE)</f>
        <v>44060</v>
      </c>
    </row>
    <row r="6102" spans="1:8" x14ac:dyDescent="0.25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  <c r="G6102" s="47" t="str">
        <f t="shared" si="95"/>
        <v>1043</v>
      </c>
      <c r="H6102" s="53">
        <f>VLOOKUP(Cust_Ref,customerType,2,TRUE)</f>
        <v>44060</v>
      </c>
    </row>
    <row r="6103" spans="1:8" x14ac:dyDescent="0.25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  <c r="G6103" s="47" t="str">
        <f t="shared" si="95"/>
        <v>0</v>
      </c>
      <c r="H6103" s="53">
        <f>VLOOKUP(Cust_Ref,customerType,2,TRUE)</f>
        <v>44060</v>
      </c>
    </row>
    <row r="6104" spans="1:8" x14ac:dyDescent="0.25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  <c r="G6104" s="47" t="str">
        <f t="shared" si="95"/>
        <v>9488</v>
      </c>
      <c r="H6104" s="53">
        <f>VLOOKUP(Cust_Ref,customerType,2,TRUE)</f>
        <v>44103</v>
      </c>
    </row>
    <row r="6105" spans="1:8" x14ac:dyDescent="0.25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  <c r="G6105" s="47" t="str">
        <f t="shared" si="95"/>
        <v>380</v>
      </c>
      <c r="H6105" s="53">
        <f>VLOOKUP(Cust_Ref,customerType,2,TRUE)</f>
        <v>44103</v>
      </c>
    </row>
    <row r="6106" spans="1:8" x14ac:dyDescent="0.25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  <c r="G6106" s="47" t="str">
        <f t="shared" si="95"/>
        <v>0</v>
      </c>
      <c r="H6106" s="53">
        <f>VLOOKUP(Cust_Ref,customerType,2,TRUE)</f>
        <v>44103</v>
      </c>
    </row>
    <row r="6107" spans="1:8" x14ac:dyDescent="0.25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  <c r="G6107" s="47" t="str">
        <f t="shared" si="95"/>
        <v>7166.78</v>
      </c>
      <c r="H6107" s="53">
        <f>VLOOKUP(Cust_Ref,customerType,2,TRUE)</f>
        <v>44060</v>
      </c>
    </row>
    <row r="6108" spans="1:8" x14ac:dyDescent="0.25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  <c r="G6108" s="47" t="str">
        <f t="shared" si="95"/>
        <v>1376</v>
      </c>
      <c r="H6108" s="53">
        <f>VLOOKUP(Cust_Ref,customerType,2,TRUE)</f>
        <v>44060</v>
      </c>
    </row>
    <row r="6109" spans="1:8" x14ac:dyDescent="0.25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  <c r="G6109" s="47" t="str">
        <f t="shared" si="95"/>
        <v>0</v>
      </c>
      <c r="H6109" s="53">
        <f>VLOOKUP(Cust_Ref,customerType,2,TRUE)</f>
        <v>44060</v>
      </c>
    </row>
    <row r="6110" spans="1:8" x14ac:dyDescent="0.25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  <c r="G6110" s="47" t="str">
        <f t="shared" si="95"/>
        <v>4461</v>
      </c>
      <c r="H6110" s="53">
        <f>VLOOKUP(Cust_Ref,customerType,2,TRUE)</f>
        <v>44081</v>
      </c>
    </row>
    <row r="6111" spans="1:8" x14ac:dyDescent="0.25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  <c r="G6111" s="47" t="str">
        <f t="shared" si="95"/>
        <v>1848</v>
      </c>
      <c r="H6111" s="53">
        <f>VLOOKUP(Cust_Ref,customerType,2,TRUE)</f>
        <v>44081</v>
      </c>
    </row>
    <row r="6112" spans="1:8" x14ac:dyDescent="0.25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  <c r="G6112" s="47" t="str">
        <f t="shared" si="95"/>
        <v>0</v>
      </c>
      <c r="H6112" s="53">
        <f>VLOOKUP(Cust_Ref,customerType,2,TRUE)</f>
        <v>44081</v>
      </c>
    </row>
    <row r="6113" spans="1:8" x14ac:dyDescent="0.25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  <c r="G6113" s="47" t="str">
        <f t="shared" si="95"/>
        <v>7756.75</v>
      </c>
      <c r="H6113" s="53">
        <f>VLOOKUP(Cust_Ref,customerType,2,TRUE)</f>
        <v>44103</v>
      </c>
    </row>
    <row r="6114" spans="1:8" x14ac:dyDescent="0.25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  <c r="G6114" s="47" t="str">
        <f t="shared" si="95"/>
        <v>1287</v>
      </c>
      <c r="H6114" s="53">
        <f>VLOOKUP(Cust_Ref,customerType,2,TRUE)</f>
        <v>44103</v>
      </c>
    </row>
    <row r="6115" spans="1:8" x14ac:dyDescent="0.25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  <c r="G6115" s="47" t="str">
        <f t="shared" si="95"/>
        <v>0</v>
      </c>
      <c r="H6115" s="53">
        <f>VLOOKUP(Cust_Ref,customerType,2,TRUE)</f>
        <v>44103</v>
      </c>
    </row>
    <row r="6116" spans="1:8" x14ac:dyDescent="0.25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  <c r="G6116" s="47" t="str">
        <f t="shared" si="95"/>
        <v>5571.6</v>
      </c>
      <c r="H6116" s="53">
        <f>VLOOKUP(Cust_Ref,customerType,2,TRUE)</f>
        <v>44103</v>
      </c>
    </row>
    <row r="6117" spans="1:8" x14ac:dyDescent="0.25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  <c r="G6117" s="47" t="str">
        <f t="shared" si="95"/>
        <v>1341</v>
      </c>
      <c r="H6117" s="53">
        <f>VLOOKUP(Cust_Ref,customerType,2,TRUE)</f>
        <v>44103</v>
      </c>
    </row>
    <row r="6118" spans="1:8" x14ac:dyDescent="0.25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  <c r="G6118" s="47" t="str">
        <f t="shared" si="95"/>
        <v>0</v>
      </c>
      <c r="H6118" s="53">
        <f>VLOOKUP(Cust_Ref,customerType,2,TRUE)</f>
        <v>44103</v>
      </c>
    </row>
    <row r="6119" spans="1:8" x14ac:dyDescent="0.25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  <c r="G6119" s="47" t="str">
        <f t="shared" si="95"/>
        <v>9621.3</v>
      </c>
      <c r="H6119" s="53">
        <f>VLOOKUP(Cust_Ref,customerType,2,TRUE)</f>
        <v>44060</v>
      </c>
    </row>
    <row r="6120" spans="1:8" x14ac:dyDescent="0.25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  <c r="G6120" s="47" t="str">
        <f t="shared" si="95"/>
        <v>0</v>
      </c>
      <c r="H6120" s="53">
        <f>VLOOKUP(Cust_Ref,customerType,2,TRUE)</f>
        <v>44060</v>
      </c>
    </row>
    <row r="6121" spans="1:8" x14ac:dyDescent="0.25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  <c r="G6121" s="47" t="str">
        <f t="shared" si="95"/>
        <v>0</v>
      </c>
      <c r="H6121" s="53">
        <f>VLOOKUP(Cust_Ref,customerType,2,TRUE)</f>
        <v>44060</v>
      </c>
    </row>
    <row r="6122" spans="1:8" x14ac:dyDescent="0.25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  <c r="G6122" s="47" t="str">
        <f t="shared" si="95"/>
        <v>2991</v>
      </c>
      <c r="H6122" s="53">
        <f>VLOOKUP(Cust_Ref,customerType,2,TRUE)</f>
        <v>44103</v>
      </c>
    </row>
    <row r="6123" spans="1:8" x14ac:dyDescent="0.25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  <c r="G6123" s="47" t="str">
        <f t="shared" si="95"/>
        <v>1615</v>
      </c>
      <c r="H6123" s="53">
        <f>VLOOKUP(Cust_Ref,customerType,2,TRUE)</f>
        <v>44103</v>
      </c>
    </row>
    <row r="6124" spans="1:8" x14ac:dyDescent="0.25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  <c r="G6124" s="47" t="str">
        <f t="shared" si="95"/>
        <v>0</v>
      </c>
      <c r="H6124" s="53">
        <f>VLOOKUP(Cust_Ref,customerType,2,TRUE)</f>
        <v>44103</v>
      </c>
    </row>
    <row r="6125" spans="1:8" x14ac:dyDescent="0.25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  <c r="G6125" s="47" t="str">
        <f t="shared" si="95"/>
        <v>2373.95</v>
      </c>
      <c r="H6125" s="53">
        <f>VLOOKUP(Cust_Ref,customerType,2,TRUE)</f>
        <v>44103</v>
      </c>
    </row>
    <row r="6126" spans="1:8" x14ac:dyDescent="0.25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  <c r="G6126" s="47" t="str">
        <f t="shared" si="95"/>
        <v>0</v>
      </c>
      <c r="H6126" s="53">
        <f>VLOOKUP(Cust_Ref,customerType,2,TRUE)</f>
        <v>44103</v>
      </c>
    </row>
    <row r="6127" spans="1:8" x14ac:dyDescent="0.25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  <c r="G6127" s="47" t="str">
        <f t="shared" si="95"/>
        <v>0</v>
      </c>
      <c r="H6127" s="53">
        <f>VLOOKUP(Cust_Ref,customerType,2,TRUE)</f>
        <v>44103</v>
      </c>
    </row>
    <row r="6128" spans="1:8" x14ac:dyDescent="0.25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  <c r="G6128" s="47" t="str">
        <f t="shared" si="95"/>
        <v>5226.95</v>
      </c>
      <c r="H6128" s="53">
        <f>VLOOKUP(Cust_Ref,customerType,2,TRUE)</f>
        <v>44103</v>
      </c>
    </row>
    <row r="6129" spans="1:8" x14ac:dyDescent="0.25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  <c r="G6129" s="47" t="str">
        <f t="shared" si="95"/>
        <v>2614</v>
      </c>
      <c r="H6129" s="53">
        <f>VLOOKUP(Cust_Ref,customerType,2,TRUE)</f>
        <v>44103</v>
      </c>
    </row>
    <row r="6130" spans="1:8" x14ac:dyDescent="0.25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  <c r="G6130" s="47" t="str">
        <f t="shared" si="95"/>
        <v>0</v>
      </c>
      <c r="H6130" s="53">
        <f>VLOOKUP(Cust_Ref,customerType,2,TRUE)</f>
        <v>44103</v>
      </c>
    </row>
    <row r="6131" spans="1:8" x14ac:dyDescent="0.25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  <c r="G6131" s="47" t="str">
        <f t="shared" si="95"/>
        <v>3054.38</v>
      </c>
      <c r="H6131" s="53">
        <f>VLOOKUP(Cust_Ref,customerType,2,TRUE)</f>
        <v>44061</v>
      </c>
    </row>
    <row r="6132" spans="1:8" x14ac:dyDescent="0.25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  <c r="G6132" s="47" t="str">
        <f t="shared" si="95"/>
        <v>958</v>
      </c>
      <c r="H6132" s="53">
        <f>VLOOKUP(Cust_Ref,customerType,2,TRUE)</f>
        <v>44061</v>
      </c>
    </row>
    <row r="6133" spans="1:8" x14ac:dyDescent="0.25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  <c r="G6133" s="47" t="str">
        <f t="shared" si="95"/>
        <v>0</v>
      </c>
      <c r="H6133" s="53">
        <f>VLOOKUP(Cust_Ref,customerType,2,TRUE)</f>
        <v>44061</v>
      </c>
    </row>
    <row r="6134" spans="1:8" x14ac:dyDescent="0.25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  <c r="G6134" s="47" t="str">
        <f t="shared" si="95"/>
        <v>1286.95</v>
      </c>
      <c r="H6134" s="53">
        <f>VLOOKUP(Cust_Ref,customerType,2,TRUE)</f>
        <v>44103</v>
      </c>
    </row>
    <row r="6135" spans="1:8" x14ac:dyDescent="0.25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  <c r="G6135" s="47" t="str">
        <f t="shared" si="95"/>
        <v>0</v>
      </c>
      <c r="H6135" s="53">
        <f>VLOOKUP(Cust_Ref,customerType,2,TRUE)</f>
        <v>44103</v>
      </c>
    </row>
    <row r="6136" spans="1:8" x14ac:dyDescent="0.25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  <c r="G6136" s="47" t="str">
        <f t="shared" si="95"/>
        <v>0</v>
      </c>
      <c r="H6136" s="53">
        <f>VLOOKUP(Cust_Ref,customerType,2,TRUE)</f>
        <v>44103</v>
      </c>
    </row>
    <row r="6137" spans="1:8" x14ac:dyDescent="0.25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  <c r="G6137" s="47" t="str">
        <f t="shared" si="95"/>
        <v>7567.5</v>
      </c>
      <c r="H6137" s="53">
        <f>VLOOKUP(Cust_Ref,customerType,2,TRUE)</f>
        <v>44103</v>
      </c>
    </row>
    <row r="6138" spans="1:8" x14ac:dyDescent="0.25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  <c r="G6138" s="47" t="str">
        <f t="shared" si="95"/>
        <v>1110</v>
      </c>
      <c r="H6138" s="53">
        <f>VLOOKUP(Cust_Ref,customerType,2,TRUE)</f>
        <v>44103</v>
      </c>
    </row>
    <row r="6139" spans="1:8" x14ac:dyDescent="0.25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  <c r="G6139" s="47" t="str">
        <f t="shared" si="95"/>
        <v>0</v>
      </c>
      <c r="H6139" s="53">
        <f>VLOOKUP(Cust_Ref,customerType,2,TRUE)</f>
        <v>44103</v>
      </c>
    </row>
    <row r="6140" spans="1:8" x14ac:dyDescent="0.25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  <c r="G6140" s="47" t="str">
        <f t="shared" si="95"/>
        <v>9513</v>
      </c>
      <c r="H6140" s="53">
        <f>VLOOKUP(Cust_Ref,customerType,2,TRUE)</f>
        <v>44103</v>
      </c>
    </row>
    <row r="6141" spans="1:8" x14ac:dyDescent="0.25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  <c r="G6141" s="47" t="str">
        <f t="shared" si="95"/>
        <v>0</v>
      </c>
      <c r="H6141" s="53">
        <f>VLOOKUP(Cust_Ref,customerType,2,TRUE)</f>
        <v>44103</v>
      </c>
    </row>
    <row r="6142" spans="1:8" x14ac:dyDescent="0.25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  <c r="G6142" s="47" t="str">
        <f t="shared" si="95"/>
        <v>0</v>
      </c>
      <c r="H6142" s="53">
        <f>VLOOKUP(Cust_Ref,customerType,2,TRUE)</f>
        <v>44103</v>
      </c>
    </row>
    <row r="6143" spans="1:8" x14ac:dyDescent="0.25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  <c r="G6143" s="47" t="str">
        <f t="shared" si="95"/>
        <v>243.1</v>
      </c>
      <c r="H6143" s="53">
        <f>VLOOKUP(Cust_Ref,customerType,2,TRUE)</f>
        <v>44061</v>
      </c>
    </row>
    <row r="6144" spans="1:8" x14ac:dyDescent="0.25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  <c r="G6144" s="47" t="str">
        <f t="shared" si="95"/>
        <v>0</v>
      </c>
      <c r="H6144" s="53">
        <f>VLOOKUP(Cust_Ref,customerType,2,TRUE)</f>
        <v>44061</v>
      </c>
    </row>
    <row r="6145" spans="1:8" x14ac:dyDescent="0.25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  <c r="G6145" s="47" t="str">
        <f t="shared" si="95"/>
        <v>0</v>
      </c>
      <c r="H6145" s="53">
        <f>VLOOKUP(Cust_Ref,customerType,2,TRUE)</f>
        <v>44061</v>
      </c>
    </row>
    <row r="6146" spans="1:8" x14ac:dyDescent="0.25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  <c r="G6146" s="47" t="str">
        <f t="shared" si="95"/>
        <v>4862</v>
      </c>
      <c r="H6146" s="53">
        <f>VLOOKUP(Cust_Ref,customerType,2,TRUE)</f>
        <v>44061</v>
      </c>
    </row>
    <row r="6147" spans="1:8" x14ac:dyDescent="0.25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  <c r="G6147" s="47" t="str">
        <f t="shared" ref="G6147:G6210" si="96">TRIM(VALUE(F6147))</f>
        <v>2961</v>
      </c>
      <c r="H6147" s="53">
        <f>VLOOKUP(Cust_Ref,customerType,2,TRUE)</f>
        <v>44061</v>
      </c>
    </row>
    <row r="6148" spans="1:8" x14ac:dyDescent="0.25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  <c r="G6148" s="47" t="str">
        <f t="shared" si="96"/>
        <v>0</v>
      </c>
      <c r="H6148" s="53">
        <f>VLOOKUP(Cust_Ref,customerType,2,TRUE)</f>
        <v>44061</v>
      </c>
    </row>
    <row r="6149" spans="1:8" x14ac:dyDescent="0.25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  <c r="G6149" s="47" t="str">
        <f t="shared" si="96"/>
        <v>954.29</v>
      </c>
      <c r="H6149" s="53">
        <f>VLOOKUP(Cust_Ref,customerType,2,TRUE)</f>
        <v>44103</v>
      </c>
    </row>
    <row r="6150" spans="1:8" x14ac:dyDescent="0.25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  <c r="G6150" s="47" t="str">
        <f t="shared" si="96"/>
        <v>0</v>
      </c>
      <c r="H6150" s="53">
        <f>VLOOKUP(Cust_Ref,customerType,2,TRUE)</f>
        <v>44103</v>
      </c>
    </row>
    <row r="6151" spans="1:8" x14ac:dyDescent="0.25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  <c r="G6151" s="47" t="str">
        <f t="shared" si="96"/>
        <v>0</v>
      </c>
      <c r="H6151" s="53">
        <f>VLOOKUP(Cust_Ref,customerType,2,TRUE)</f>
        <v>44103</v>
      </c>
    </row>
    <row r="6152" spans="1:8" x14ac:dyDescent="0.25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  <c r="G6152" s="47" t="str">
        <f t="shared" si="96"/>
        <v>3861.34</v>
      </c>
      <c r="H6152" s="53">
        <f>VLOOKUP(Cust_Ref,customerType,2,TRUE)</f>
        <v>44081</v>
      </c>
    </row>
    <row r="6153" spans="1:8" x14ac:dyDescent="0.25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  <c r="G6153" s="47" t="str">
        <f t="shared" si="96"/>
        <v>579</v>
      </c>
      <c r="H6153" s="53">
        <f>VLOOKUP(Cust_Ref,customerType,2,TRUE)</f>
        <v>44081</v>
      </c>
    </row>
    <row r="6154" spans="1:8" x14ac:dyDescent="0.25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  <c r="G6154" s="47" t="str">
        <f t="shared" si="96"/>
        <v>0</v>
      </c>
      <c r="H6154" s="53">
        <f>VLOOKUP(Cust_Ref,customerType,2,TRUE)</f>
        <v>44081</v>
      </c>
    </row>
    <row r="6155" spans="1:8" x14ac:dyDescent="0.25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  <c r="G6155" s="47" t="str">
        <f t="shared" si="96"/>
        <v>3363</v>
      </c>
      <c r="H6155" s="53">
        <f>VLOOKUP(Cust_Ref,customerType,2,TRUE)</f>
        <v>44103</v>
      </c>
    </row>
    <row r="6156" spans="1:8" x14ac:dyDescent="0.25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  <c r="G6156" s="47" t="str">
        <f t="shared" si="96"/>
        <v>661</v>
      </c>
      <c r="H6156" s="53">
        <f>VLOOKUP(Cust_Ref,customerType,2,TRUE)</f>
        <v>44103</v>
      </c>
    </row>
    <row r="6157" spans="1:8" x14ac:dyDescent="0.25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  <c r="G6157" s="47" t="str">
        <f t="shared" si="96"/>
        <v>0</v>
      </c>
      <c r="H6157" s="53">
        <f>VLOOKUP(Cust_Ref,customerType,2,TRUE)</f>
        <v>44103</v>
      </c>
    </row>
    <row r="6158" spans="1:8" x14ac:dyDescent="0.25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  <c r="G6158" s="47" t="str">
        <f t="shared" si="96"/>
        <v>915.25</v>
      </c>
      <c r="H6158" s="53">
        <f>VLOOKUP(Cust_Ref,customerType,2,TRUE)</f>
        <v>44103</v>
      </c>
    </row>
    <row r="6159" spans="1:8" x14ac:dyDescent="0.25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  <c r="G6159" s="47" t="str">
        <f t="shared" si="96"/>
        <v>0</v>
      </c>
      <c r="H6159" s="53">
        <f>VLOOKUP(Cust_Ref,customerType,2,TRUE)</f>
        <v>44103</v>
      </c>
    </row>
    <row r="6160" spans="1:8" x14ac:dyDescent="0.25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  <c r="G6160" s="47" t="str">
        <f t="shared" si="96"/>
        <v>0</v>
      </c>
      <c r="H6160" s="53">
        <f>VLOOKUP(Cust_Ref,customerType,2,TRUE)</f>
        <v>44103</v>
      </c>
    </row>
    <row r="6161" spans="1:8" x14ac:dyDescent="0.25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  <c r="G6161" s="47" t="str">
        <f t="shared" si="96"/>
        <v>3174</v>
      </c>
      <c r="H6161" s="53">
        <f>VLOOKUP(Cust_Ref,customerType,2,TRUE)</f>
        <v>44081</v>
      </c>
    </row>
    <row r="6162" spans="1:8" x14ac:dyDescent="0.25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  <c r="G6162" s="47" t="str">
        <f t="shared" si="96"/>
        <v>0</v>
      </c>
      <c r="H6162" s="53">
        <f>VLOOKUP(Cust_Ref,customerType,2,TRUE)</f>
        <v>44081</v>
      </c>
    </row>
    <row r="6163" spans="1:8" x14ac:dyDescent="0.25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  <c r="G6163" s="47" t="str">
        <f t="shared" si="96"/>
        <v>0</v>
      </c>
      <c r="H6163" s="53">
        <f>VLOOKUP(Cust_Ref,customerType,2,TRUE)</f>
        <v>44081</v>
      </c>
    </row>
    <row r="6164" spans="1:8" x14ac:dyDescent="0.25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  <c r="G6164" s="47" t="str">
        <f t="shared" si="96"/>
        <v>986</v>
      </c>
      <c r="H6164" s="53">
        <f>VLOOKUP(Cust_Ref,customerType,2,TRUE)</f>
        <v>44103</v>
      </c>
    </row>
    <row r="6165" spans="1:8" x14ac:dyDescent="0.25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  <c r="G6165" s="47" t="str">
        <f t="shared" si="96"/>
        <v>0</v>
      </c>
      <c r="H6165" s="53">
        <f>VLOOKUP(Cust_Ref,customerType,2,TRUE)</f>
        <v>44103</v>
      </c>
    </row>
    <row r="6166" spans="1:8" x14ac:dyDescent="0.25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  <c r="G6166" s="47" t="str">
        <f t="shared" si="96"/>
        <v>0</v>
      </c>
      <c r="H6166" s="53">
        <f>VLOOKUP(Cust_Ref,customerType,2,TRUE)</f>
        <v>44103</v>
      </c>
    </row>
    <row r="6167" spans="1:8" x14ac:dyDescent="0.25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  <c r="G6167" s="47" t="str">
        <f t="shared" si="96"/>
        <v>3174</v>
      </c>
      <c r="H6167" s="53">
        <f>VLOOKUP(Cust_Ref,customerType,2,TRUE)</f>
        <v>44081</v>
      </c>
    </row>
    <row r="6168" spans="1:8" x14ac:dyDescent="0.25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  <c r="G6168" s="47" t="str">
        <f t="shared" si="96"/>
        <v>974</v>
      </c>
      <c r="H6168" s="53">
        <f>VLOOKUP(Cust_Ref,customerType,2,TRUE)</f>
        <v>44081</v>
      </c>
    </row>
    <row r="6169" spans="1:8" x14ac:dyDescent="0.25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  <c r="G6169" s="47" t="str">
        <f t="shared" si="96"/>
        <v>0</v>
      </c>
      <c r="H6169" s="53">
        <f>VLOOKUP(Cust_Ref,customerType,2,TRUE)</f>
        <v>44081</v>
      </c>
    </row>
    <row r="6170" spans="1:8" x14ac:dyDescent="0.25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  <c r="G6170" s="47" t="str">
        <f t="shared" si="96"/>
        <v>3146.44</v>
      </c>
      <c r="H6170" s="53">
        <f>VLOOKUP(Cust_Ref,customerType,2,TRUE)</f>
        <v>44103</v>
      </c>
    </row>
    <row r="6171" spans="1:8" x14ac:dyDescent="0.25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  <c r="G6171" s="47" t="str">
        <f t="shared" si="96"/>
        <v>152</v>
      </c>
      <c r="H6171" s="53">
        <f>VLOOKUP(Cust_Ref,customerType,2,TRUE)</f>
        <v>44103</v>
      </c>
    </row>
    <row r="6172" spans="1:8" x14ac:dyDescent="0.25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  <c r="G6172" s="47" t="str">
        <f t="shared" si="96"/>
        <v>0</v>
      </c>
      <c r="H6172" s="53">
        <f>VLOOKUP(Cust_Ref,customerType,2,TRUE)</f>
        <v>44103</v>
      </c>
    </row>
    <row r="6173" spans="1:8" x14ac:dyDescent="0.25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  <c r="G6173" s="47" t="str">
        <f t="shared" si="96"/>
        <v>3174</v>
      </c>
      <c r="H6173" s="53">
        <f>VLOOKUP(Cust_Ref,customerType,2,TRUE)</f>
        <v>44081</v>
      </c>
    </row>
    <row r="6174" spans="1:8" x14ac:dyDescent="0.25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  <c r="G6174" s="47" t="str">
        <f t="shared" si="96"/>
        <v>1196</v>
      </c>
      <c r="H6174" s="53">
        <f>VLOOKUP(Cust_Ref,customerType,2,TRUE)</f>
        <v>44081</v>
      </c>
    </row>
    <row r="6175" spans="1:8" x14ac:dyDescent="0.25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  <c r="G6175" s="47" t="str">
        <f t="shared" si="96"/>
        <v>0</v>
      </c>
      <c r="H6175" s="53">
        <f>VLOOKUP(Cust_Ref,customerType,2,TRUE)</f>
        <v>44081</v>
      </c>
    </row>
    <row r="6176" spans="1:8" x14ac:dyDescent="0.25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  <c r="G6176" s="47" t="str">
        <f t="shared" si="96"/>
        <v>5262.67</v>
      </c>
      <c r="H6176" s="53">
        <f>VLOOKUP(Cust_Ref,customerType,2,TRUE)</f>
        <v>44103</v>
      </c>
    </row>
    <row r="6177" spans="1:8" x14ac:dyDescent="0.25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  <c r="G6177" s="47" t="str">
        <f t="shared" si="96"/>
        <v>0</v>
      </c>
      <c r="H6177" s="53">
        <f>VLOOKUP(Cust_Ref,customerType,2,TRUE)</f>
        <v>44103</v>
      </c>
    </row>
    <row r="6178" spans="1:8" x14ac:dyDescent="0.25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  <c r="G6178" s="47" t="str">
        <f t="shared" si="96"/>
        <v>0</v>
      </c>
      <c r="H6178" s="53">
        <f>VLOOKUP(Cust_Ref,customerType,2,TRUE)</f>
        <v>44103</v>
      </c>
    </row>
    <row r="6179" spans="1:8" x14ac:dyDescent="0.25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  <c r="G6179" s="47" t="str">
        <f t="shared" si="96"/>
        <v>3955.63</v>
      </c>
      <c r="H6179" s="53">
        <f>VLOOKUP(Cust_Ref,customerType,2,TRUE)</f>
        <v>44103</v>
      </c>
    </row>
    <row r="6180" spans="1:8" x14ac:dyDescent="0.25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  <c r="G6180" s="47" t="str">
        <f t="shared" si="96"/>
        <v>181</v>
      </c>
      <c r="H6180" s="53">
        <f>VLOOKUP(Cust_Ref,customerType,2,TRUE)</f>
        <v>44103</v>
      </c>
    </row>
    <row r="6181" spans="1:8" x14ac:dyDescent="0.25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  <c r="G6181" s="47" t="str">
        <f t="shared" si="96"/>
        <v>0</v>
      </c>
      <c r="H6181" s="53">
        <f>VLOOKUP(Cust_Ref,customerType,2,TRUE)</f>
        <v>44103</v>
      </c>
    </row>
    <row r="6182" spans="1:8" x14ac:dyDescent="0.25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  <c r="G6182" s="47" t="str">
        <f t="shared" si="96"/>
        <v>19334.34</v>
      </c>
      <c r="H6182" s="53">
        <f>VLOOKUP(Cust_Ref,customerType,2,TRUE)</f>
        <v>44103</v>
      </c>
    </row>
    <row r="6183" spans="1:8" x14ac:dyDescent="0.25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  <c r="G6183" s="47" t="str">
        <f t="shared" si="96"/>
        <v>1890</v>
      </c>
      <c r="H6183" s="53">
        <f>VLOOKUP(Cust_Ref,customerType,2,TRUE)</f>
        <v>44103</v>
      </c>
    </row>
    <row r="6184" spans="1:8" x14ac:dyDescent="0.25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  <c r="G6184" s="47" t="str">
        <f t="shared" si="96"/>
        <v>0</v>
      </c>
      <c r="H6184" s="53">
        <f>VLOOKUP(Cust_Ref,customerType,2,TRUE)</f>
        <v>44103</v>
      </c>
    </row>
    <row r="6185" spans="1:8" x14ac:dyDescent="0.25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  <c r="G6185" s="47" t="str">
        <f t="shared" si="96"/>
        <v>13676.22</v>
      </c>
      <c r="H6185" s="53">
        <f>VLOOKUP(Cust_Ref,customerType,2,TRUE)</f>
        <v>44103</v>
      </c>
    </row>
    <row r="6186" spans="1:8" x14ac:dyDescent="0.25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  <c r="G6186" s="47" t="str">
        <f t="shared" si="96"/>
        <v>0</v>
      </c>
      <c r="H6186" s="53">
        <f>VLOOKUP(Cust_Ref,customerType,2,TRUE)</f>
        <v>44103</v>
      </c>
    </row>
    <row r="6187" spans="1:8" x14ac:dyDescent="0.25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  <c r="G6187" s="47" t="str">
        <f t="shared" si="96"/>
        <v>0</v>
      </c>
      <c r="H6187" s="53">
        <f>VLOOKUP(Cust_Ref,customerType,2,TRUE)</f>
        <v>44103</v>
      </c>
    </row>
    <row r="6188" spans="1:8" x14ac:dyDescent="0.25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  <c r="G6188" s="47" t="str">
        <f t="shared" si="96"/>
        <v>5375.55</v>
      </c>
      <c r="H6188" s="53">
        <f>VLOOKUP(Cust_Ref,customerType,2,TRUE)</f>
        <v>44103</v>
      </c>
    </row>
    <row r="6189" spans="1:8" x14ac:dyDescent="0.25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  <c r="G6189" s="47" t="str">
        <f t="shared" si="96"/>
        <v>699</v>
      </c>
      <c r="H6189" s="53">
        <f>VLOOKUP(Cust_Ref,customerType,2,TRUE)</f>
        <v>44103</v>
      </c>
    </row>
    <row r="6190" spans="1:8" x14ac:dyDescent="0.25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  <c r="G6190" s="47" t="str">
        <f t="shared" si="96"/>
        <v>0</v>
      </c>
      <c r="H6190" s="53">
        <f>VLOOKUP(Cust_Ref,customerType,2,TRUE)</f>
        <v>44103</v>
      </c>
    </row>
    <row r="6191" spans="1:8" x14ac:dyDescent="0.25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  <c r="G6191" s="47" t="str">
        <f t="shared" si="96"/>
        <v>3015.3</v>
      </c>
      <c r="H6191" s="53">
        <f>VLOOKUP(Cust_Ref,customerType,2,TRUE)</f>
        <v>44060</v>
      </c>
    </row>
    <row r="6192" spans="1:8" x14ac:dyDescent="0.25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  <c r="G6192" s="47" t="str">
        <f t="shared" si="96"/>
        <v>2513</v>
      </c>
      <c r="H6192" s="53">
        <f>VLOOKUP(Cust_Ref,customerType,2,TRUE)</f>
        <v>44060</v>
      </c>
    </row>
    <row r="6193" spans="1:8" x14ac:dyDescent="0.25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  <c r="G6193" s="47" t="str">
        <f t="shared" si="96"/>
        <v>0</v>
      </c>
      <c r="H6193" s="53">
        <f>VLOOKUP(Cust_Ref,customerType,2,TRUE)</f>
        <v>44060</v>
      </c>
    </row>
    <row r="6194" spans="1:8" x14ac:dyDescent="0.25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  <c r="G6194" s="47" t="str">
        <f t="shared" si="96"/>
        <v>9694</v>
      </c>
      <c r="H6194" s="53">
        <f>VLOOKUP(Cust_Ref,customerType,2,TRUE)</f>
        <v>44089</v>
      </c>
    </row>
    <row r="6195" spans="1:8" x14ac:dyDescent="0.25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  <c r="G6195" s="47" t="str">
        <f t="shared" si="96"/>
        <v>614</v>
      </c>
      <c r="H6195" s="53">
        <f>VLOOKUP(Cust_Ref,customerType,2,TRUE)</f>
        <v>44089</v>
      </c>
    </row>
    <row r="6196" spans="1:8" x14ac:dyDescent="0.25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  <c r="G6196" s="47" t="str">
        <f t="shared" si="96"/>
        <v>0</v>
      </c>
      <c r="H6196" s="53">
        <f>VLOOKUP(Cust_Ref,customerType,2,TRUE)</f>
        <v>44089</v>
      </c>
    </row>
    <row r="6197" spans="1:8" x14ac:dyDescent="0.25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  <c r="G6197" s="47" t="str">
        <f t="shared" si="96"/>
        <v>3195.38</v>
      </c>
      <c r="H6197" s="53">
        <f>VLOOKUP(Cust_Ref,customerType,2,TRUE)</f>
        <v>44061</v>
      </c>
    </row>
    <row r="6198" spans="1:8" x14ac:dyDescent="0.25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  <c r="G6198" s="47" t="str">
        <f t="shared" si="96"/>
        <v>2250</v>
      </c>
      <c r="H6198" s="53">
        <f>VLOOKUP(Cust_Ref,customerType,2,TRUE)</f>
        <v>44061</v>
      </c>
    </row>
    <row r="6199" spans="1:8" x14ac:dyDescent="0.25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  <c r="G6199" s="47" t="str">
        <f t="shared" si="96"/>
        <v>0</v>
      </c>
      <c r="H6199" s="53">
        <f>VLOOKUP(Cust_Ref,customerType,2,TRUE)</f>
        <v>44061</v>
      </c>
    </row>
    <row r="6200" spans="1:8" x14ac:dyDescent="0.25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  <c r="G6200" s="47" t="str">
        <f t="shared" si="96"/>
        <v>5699.68</v>
      </c>
      <c r="H6200" s="53">
        <f>VLOOKUP(Cust_Ref,customerType,2,TRUE)</f>
        <v>44103</v>
      </c>
    </row>
    <row r="6201" spans="1:8" x14ac:dyDescent="0.25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  <c r="G6201" s="47" t="str">
        <f t="shared" si="96"/>
        <v>0</v>
      </c>
      <c r="H6201" s="53">
        <f>VLOOKUP(Cust_Ref,customerType,2,TRUE)</f>
        <v>44103</v>
      </c>
    </row>
    <row r="6202" spans="1:8" x14ac:dyDescent="0.25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  <c r="G6202" s="47" t="str">
        <f t="shared" si="96"/>
        <v>0</v>
      </c>
      <c r="H6202" s="53">
        <f>VLOOKUP(Cust_Ref,customerType,2,TRUE)</f>
        <v>44103</v>
      </c>
    </row>
    <row r="6203" spans="1:8" x14ac:dyDescent="0.25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  <c r="G6203" s="47" t="str">
        <f t="shared" si="96"/>
        <v>10584</v>
      </c>
      <c r="H6203" s="53">
        <f>VLOOKUP(Cust_Ref,customerType,2,TRUE)</f>
        <v>44103</v>
      </c>
    </row>
    <row r="6204" spans="1:8" x14ac:dyDescent="0.25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  <c r="G6204" s="47" t="str">
        <f t="shared" si="96"/>
        <v>580</v>
      </c>
      <c r="H6204" s="53">
        <f>VLOOKUP(Cust_Ref,customerType,2,TRUE)</f>
        <v>44103</v>
      </c>
    </row>
    <row r="6205" spans="1:8" x14ac:dyDescent="0.25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  <c r="G6205" s="47" t="str">
        <f t="shared" si="96"/>
        <v>0</v>
      </c>
      <c r="H6205" s="53">
        <f>VLOOKUP(Cust_Ref,customerType,2,TRUE)</f>
        <v>44103</v>
      </c>
    </row>
    <row r="6206" spans="1:8" x14ac:dyDescent="0.25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  <c r="G6206" s="47" t="str">
        <f t="shared" si="96"/>
        <v>2645.48</v>
      </c>
      <c r="H6206" s="53">
        <f>VLOOKUP(Cust_Ref,customerType,2,TRUE)</f>
        <v>44103</v>
      </c>
    </row>
    <row r="6207" spans="1:8" x14ac:dyDescent="0.25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  <c r="G6207" s="47" t="str">
        <f t="shared" si="96"/>
        <v>550</v>
      </c>
      <c r="H6207" s="53">
        <f>VLOOKUP(Cust_Ref,customerType,2,TRUE)</f>
        <v>44103</v>
      </c>
    </row>
    <row r="6208" spans="1:8" x14ac:dyDescent="0.25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  <c r="G6208" s="47" t="str">
        <f t="shared" si="96"/>
        <v>0</v>
      </c>
      <c r="H6208" s="53">
        <f>VLOOKUP(Cust_Ref,customerType,2,TRUE)</f>
        <v>44103</v>
      </c>
    </row>
    <row r="6209" spans="1:8" x14ac:dyDescent="0.25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  <c r="G6209" s="47" t="str">
        <f t="shared" si="96"/>
        <v>5040</v>
      </c>
      <c r="H6209" s="53">
        <f>VLOOKUP(Cust_Ref,customerType,2,TRUE)</f>
        <v>44090</v>
      </c>
    </row>
    <row r="6210" spans="1:8" x14ac:dyDescent="0.25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  <c r="G6210" s="47" t="str">
        <f t="shared" si="96"/>
        <v>1397</v>
      </c>
      <c r="H6210" s="53">
        <f>VLOOKUP(Cust_Ref,customerType,2,TRUE)</f>
        <v>44090</v>
      </c>
    </row>
    <row r="6211" spans="1:8" x14ac:dyDescent="0.25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  <c r="G6211" s="47" t="str">
        <f t="shared" ref="G6211:G6274" si="97">TRIM(VALUE(F6211))</f>
        <v>0</v>
      </c>
      <c r="H6211" s="53">
        <f>VLOOKUP(Cust_Ref,customerType,2,TRUE)</f>
        <v>44090</v>
      </c>
    </row>
    <row r="6212" spans="1:8" x14ac:dyDescent="0.25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  <c r="G6212" s="47" t="str">
        <f t="shared" si="97"/>
        <v>8785.05</v>
      </c>
      <c r="H6212" s="53">
        <f>VLOOKUP(Cust_Ref,customerType,2,TRUE)</f>
        <v>44103</v>
      </c>
    </row>
    <row r="6213" spans="1:8" x14ac:dyDescent="0.25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  <c r="G6213" s="47" t="str">
        <f t="shared" si="97"/>
        <v>520</v>
      </c>
      <c r="H6213" s="53">
        <f>VLOOKUP(Cust_Ref,customerType,2,TRUE)</f>
        <v>44103</v>
      </c>
    </row>
    <row r="6214" spans="1:8" x14ac:dyDescent="0.25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  <c r="G6214" s="47" t="str">
        <f t="shared" si="97"/>
        <v>0</v>
      </c>
      <c r="H6214" s="53">
        <f>VLOOKUP(Cust_Ref,customerType,2,TRUE)</f>
        <v>44103</v>
      </c>
    </row>
    <row r="6215" spans="1:8" x14ac:dyDescent="0.25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  <c r="G6215" s="47" t="str">
        <f t="shared" si="97"/>
        <v>7186.15</v>
      </c>
      <c r="H6215" s="53">
        <f>VLOOKUP(Cust_Ref,customerType,2,TRUE)</f>
        <v>44103</v>
      </c>
    </row>
    <row r="6216" spans="1:8" x14ac:dyDescent="0.25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  <c r="G6216" s="47" t="str">
        <f t="shared" si="97"/>
        <v>1865</v>
      </c>
      <c r="H6216" s="53">
        <f>VLOOKUP(Cust_Ref,customerType,2,TRUE)</f>
        <v>44103</v>
      </c>
    </row>
    <row r="6217" spans="1:8" x14ac:dyDescent="0.25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  <c r="G6217" s="47" t="str">
        <f t="shared" si="97"/>
        <v>0</v>
      </c>
      <c r="H6217" s="53">
        <f>VLOOKUP(Cust_Ref,customerType,2,TRUE)</f>
        <v>44103</v>
      </c>
    </row>
    <row r="6218" spans="1:8" x14ac:dyDescent="0.25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  <c r="G6218" s="47" t="str">
        <f t="shared" si="97"/>
        <v>3088</v>
      </c>
      <c r="H6218" s="53">
        <f>VLOOKUP(Cust_Ref,customerType,2,TRUE)</f>
        <v>44090</v>
      </c>
    </row>
    <row r="6219" spans="1:8" x14ac:dyDescent="0.25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  <c r="G6219" s="47" t="str">
        <f t="shared" si="97"/>
        <v>1256</v>
      </c>
      <c r="H6219" s="53">
        <f>VLOOKUP(Cust_Ref,customerType,2,TRUE)</f>
        <v>44090</v>
      </c>
    </row>
    <row r="6220" spans="1:8" x14ac:dyDescent="0.25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  <c r="G6220" s="47" t="str">
        <f t="shared" si="97"/>
        <v>0</v>
      </c>
      <c r="H6220" s="53">
        <f>VLOOKUP(Cust_Ref,customerType,2,TRUE)</f>
        <v>44090</v>
      </c>
    </row>
    <row r="6221" spans="1:8" x14ac:dyDescent="0.25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  <c r="G6221" s="47" t="str">
        <f t="shared" si="97"/>
        <v>3709.4</v>
      </c>
      <c r="H6221" s="53">
        <f>VLOOKUP(Cust_Ref,customerType,2,TRUE)</f>
        <v>44103</v>
      </c>
    </row>
    <row r="6222" spans="1:8" x14ac:dyDescent="0.25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  <c r="G6222" s="47" t="str">
        <f t="shared" si="97"/>
        <v>936</v>
      </c>
      <c r="H6222" s="53">
        <f>VLOOKUP(Cust_Ref,customerType,2,TRUE)</f>
        <v>44103</v>
      </c>
    </row>
    <row r="6223" spans="1:8" x14ac:dyDescent="0.25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  <c r="G6223" s="47" t="str">
        <f t="shared" si="97"/>
        <v>0</v>
      </c>
      <c r="H6223" s="53">
        <f>VLOOKUP(Cust_Ref,customerType,2,TRUE)</f>
        <v>44103</v>
      </c>
    </row>
    <row r="6224" spans="1:8" x14ac:dyDescent="0.25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  <c r="G6224" s="47" t="str">
        <f t="shared" si="97"/>
        <v>7610.08</v>
      </c>
      <c r="H6224" s="53">
        <f>VLOOKUP(Cust_Ref,customerType,2,TRUE)</f>
        <v>44103</v>
      </c>
    </row>
    <row r="6225" spans="1:8" x14ac:dyDescent="0.25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  <c r="G6225" s="47" t="str">
        <f t="shared" si="97"/>
        <v>1608</v>
      </c>
      <c r="H6225" s="53">
        <f>VLOOKUP(Cust_Ref,customerType,2,TRUE)</f>
        <v>44103</v>
      </c>
    </row>
    <row r="6226" spans="1:8" x14ac:dyDescent="0.25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  <c r="G6226" s="47" t="str">
        <f t="shared" si="97"/>
        <v>0</v>
      </c>
      <c r="H6226" s="53">
        <f>VLOOKUP(Cust_Ref,customerType,2,TRUE)</f>
        <v>44103</v>
      </c>
    </row>
    <row r="6227" spans="1:8" x14ac:dyDescent="0.25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  <c r="G6227" s="47" t="str">
        <f t="shared" si="97"/>
        <v>2721.71</v>
      </c>
      <c r="H6227" s="53">
        <f>VLOOKUP(Cust_Ref,customerType,2,TRUE)</f>
        <v>44060</v>
      </c>
    </row>
    <row r="6228" spans="1:8" x14ac:dyDescent="0.25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  <c r="G6228" s="47" t="str">
        <f t="shared" si="97"/>
        <v>169</v>
      </c>
      <c r="H6228" s="53">
        <f>VLOOKUP(Cust_Ref,customerType,2,TRUE)</f>
        <v>44060</v>
      </c>
    </row>
    <row r="6229" spans="1:8" x14ac:dyDescent="0.25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  <c r="G6229" s="47" t="str">
        <f t="shared" si="97"/>
        <v>0</v>
      </c>
      <c r="H6229" s="53">
        <f>VLOOKUP(Cust_Ref,customerType,2,TRUE)</f>
        <v>44060</v>
      </c>
    </row>
    <row r="6230" spans="1:8" x14ac:dyDescent="0.25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  <c r="G6230" s="47" t="str">
        <f t="shared" si="97"/>
        <v>7556</v>
      </c>
      <c r="H6230" s="53">
        <f>VLOOKUP(Cust_Ref,customerType,2,TRUE)</f>
        <v>44103</v>
      </c>
    </row>
    <row r="6231" spans="1:8" x14ac:dyDescent="0.25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  <c r="G6231" s="47" t="str">
        <f t="shared" si="97"/>
        <v>940</v>
      </c>
      <c r="H6231" s="53">
        <f>VLOOKUP(Cust_Ref,customerType,2,TRUE)</f>
        <v>44103</v>
      </c>
    </row>
    <row r="6232" spans="1:8" x14ac:dyDescent="0.25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  <c r="G6232" s="47" t="str">
        <f t="shared" si="97"/>
        <v>0</v>
      </c>
      <c r="H6232" s="53">
        <f>VLOOKUP(Cust_Ref,customerType,2,TRUE)</f>
        <v>44103</v>
      </c>
    </row>
    <row r="6233" spans="1:8" x14ac:dyDescent="0.25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  <c r="G6233" s="47" t="str">
        <f t="shared" si="97"/>
        <v>3174</v>
      </c>
      <c r="H6233" s="53">
        <f>VLOOKUP(Cust_Ref,customerType,2,TRUE)</f>
        <v>44103</v>
      </c>
    </row>
    <row r="6234" spans="1:8" x14ac:dyDescent="0.25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  <c r="G6234" s="47" t="str">
        <f t="shared" si="97"/>
        <v>2939</v>
      </c>
      <c r="H6234" s="53">
        <f>VLOOKUP(Cust_Ref,customerType,2,TRUE)</f>
        <v>44103</v>
      </c>
    </row>
    <row r="6235" spans="1:8" x14ac:dyDescent="0.25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  <c r="G6235" s="47" t="str">
        <f t="shared" si="97"/>
        <v>0</v>
      </c>
      <c r="H6235" s="53">
        <f>VLOOKUP(Cust_Ref,customerType,2,TRUE)</f>
        <v>44103</v>
      </c>
    </row>
    <row r="6236" spans="1:8" x14ac:dyDescent="0.25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  <c r="G6236" s="47" t="str">
        <f t="shared" si="97"/>
        <v>5228</v>
      </c>
      <c r="H6236" s="53">
        <f>VLOOKUP(Cust_Ref,customerType,2,TRUE)</f>
        <v>44103</v>
      </c>
    </row>
    <row r="6237" spans="1:8" x14ac:dyDescent="0.25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  <c r="G6237" s="47" t="str">
        <f t="shared" si="97"/>
        <v>435</v>
      </c>
      <c r="H6237" s="53">
        <f>VLOOKUP(Cust_Ref,customerType,2,TRUE)</f>
        <v>44103</v>
      </c>
    </row>
    <row r="6238" spans="1:8" x14ac:dyDescent="0.25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  <c r="G6238" s="47" t="str">
        <f t="shared" si="97"/>
        <v>0</v>
      </c>
      <c r="H6238" s="53">
        <f>VLOOKUP(Cust_Ref,customerType,2,TRUE)</f>
        <v>44103</v>
      </c>
    </row>
    <row r="6239" spans="1:8" x14ac:dyDescent="0.25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  <c r="G6239" s="47" t="str">
        <f t="shared" si="97"/>
        <v>3174</v>
      </c>
      <c r="H6239" s="53">
        <f>VLOOKUP(Cust_Ref,customerType,2,TRUE)</f>
        <v>44047</v>
      </c>
    </row>
    <row r="6240" spans="1:8" x14ac:dyDescent="0.25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  <c r="G6240" s="47" t="str">
        <f t="shared" si="97"/>
        <v>0</v>
      </c>
      <c r="H6240" s="53">
        <f>VLOOKUP(Cust_Ref,customerType,2,TRUE)</f>
        <v>44047</v>
      </c>
    </row>
    <row r="6241" spans="1:8" x14ac:dyDescent="0.25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  <c r="G6241" s="47" t="str">
        <f t="shared" si="97"/>
        <v>0</v>
      </c>
      <c r="H6241" s="53">
        <f>VLOOKUP(Cust_Ref,customerType,2,TRUE)</f>
        <v>44047</v>
      </c>
    </row>
    <row r="6242" spans="1:8" x14ac:dyDescent="0.25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  <c r="G6242" s="47" t="str">
        <f t="shared" si="97"/>
        <v>3892.85</v>
      </c>
      <c r="H6242" s="53">
        <f>VLOOKUP(Cust_Ref,customerType,2,TRUE)</f>
        <v>44103</v>
      </c>
    </row>
    <row r="6243" spans="1:8" x14ac:dyDescent="0.25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  <c r="G6243" s="47" t="str">
        <f t="shared" si="97"/>
        <v>1066</v>
      </c>
      <c r="H6243" s="53">
        <f>VLOOKUP(Cust_Ref,customerType,2,TRUE)</f>
        <v>44103</v>
      </c>
    </row>
    <row r="6244" spans="1:8" x14ac:dyDescent="0.25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  <c r="G6244" s="47" t="str">
        <f t="shared" si="97"/>
        <v>0</v>
      </c>
      <c r="H6244" s="53">
        <f>VLOOKUP(Cust_Ref,customerType,2,TRUE)</f>
        <v>44103</v>
      </c>
    </row>
    <row r="6245" spans="1:8" x14ac:dyDescent="0.25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  <c r="G6245" s="47" t="str">
        <f t="shared" si="97"/>
        <v>1927.42</v>
      </c>
      <c r="H6245" s="53">
        <f>VLOOKUP(Cust_Ref,customerType,2,TRUE)</f>
        <v>44103</v>
      </c>
    </row>
    <row r="6246" spans="1:8" x14ac:dyDescent="0.25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  <c r="G6246" s="47" t="str">
        <f t="shared" si="97"/>
        <v>2292</v>
      </c>
      <c r="H6246" s="53">
        <f>VLOOKUP(Cust_Ref,customerType,2,TRUE)</f>
        <v>44103</v>
      </c>
    </row>
    <row r="6247" spans="1:8" x14ac:dyDescent="0.25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  <c r="G6247" s="47" t="str">
        <f t="shared" si="97"/>
        <v>0</v>
      </c>
      <c r="H6247" s="53">
        <f>VLOOKUP(Cust_Ref,customerType,2,TRUE)</f>
        <v>44103</v>
      </c>
    </row>
    <row r="6248" spans="1:8" x14ac:dyDescent="0.25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  <c r="G6248" s="47" t="str">
        <f t="shared" si="97"/>
        <v>7252.95</v>
      </c>
      <c r="H6248" s="53">
        <f>VLOOKUP(Cust_Ref,customerType,2,TRUE)</f>
        <v>44103</v>
      </c>
    </row>
    <row r="6249" spans="1:8" x14ac:dyDescent="0.25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  <c r="G6249" s="47" t="str">
        <f t="shared" si="97"/>
        <v>0</v>
      </c>
      <c r="H6249" s="53">
        <f>VLOOKUP(Cust_Ref,customerType,2,TRUE)</f>
        <v>44103</v>
      </c>
    </row>
    <row r="6250" spans="1:8" x14ac:dyDescent="0.25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  <c r="G6250" s="47" t="str">
        <f t="shared" si="97"/>
        <v>0</v>
      </c>
      <c r="H6250" s="53">
        <f>VLOOKUP(Cust_Ref,customerType,2,TRUE)</f>
        <v>44103</v>
      </c>
    </row>
    <row r="6251" spans="1:8" x14ac:dyDescent="0.25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  <c r="G6251" s="47" t="str">
        <f t="shared" si="97"/>
        <v>4877.52</v>
      </c>
      <c r="H6251" s="53">
        <f>VLOOKUP(Cust_Ref,customerType,2,TRUE)</f>
        <v>44103</v>
      </c>
    </row>
    <row r="6252" spans="1:8" x14ac:dyDescent="0.25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  <c r="G6252" s="47" t="str">
        <f t="shared" si="97"/>
        <v>296</v>
      </c>
      <c r="H6252" s="53">
        <f>VLOOKUP(Cust_Ref,customerType,2,TRUE)</f>
        <v>44103</v>
      </c>
    </row>
    <row r="6253" spans="1:8" x14ac:dyDescent="0.25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  <c r="G6253" s="47" t="str">
        <f t="shared" si="97"/>
        <v>0</v>
      </c>
      <c r="H6253" s="53">
        <f>VLOOKUP(Cust_Ref,customerType,2,TRUE)</f>
        <v>44103</v>
      </c>
    </row>
    <row r="6254" spans="1:8" x14ac:dyDescent="0.25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  <c r="G6254" s="47" t="str">
        <f t="shared" si="97"/>
        <v>4738</v>
      </c>
      <c r="H6254" s="53">
        <f>VLOOKUP(Cust_Ref,customerType,2,TRUE)</f>
        <v>44103</v>
      </c>
    </row>
    <row r="6255" spans="1:8" x14ac:dyDescent="0.25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  <c r="G6255" s="47" t="str">
        <f t="shared" si="97"/>
        <v>790</v>
      </c>
      <c r="H6255" s="53">
        <f>VLOOKUP(Cust_Ref,customerType,2,TRUE)</f>
        <v>44103</v>
      </c>
    </row>
    <row r="6256" spans="1:8" x14ac:dyDescent="0.25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  <c r="G6256" s="47" t="str">
        <f t="shared" si="97"/>
        <v>0</v>
      </c>
      <c r="H6256" s="53">
        <f>VLOOKUP(Cust_Ref,customerType,2,TRUE)</f>
        <v>44103</v>
      </c>
    </row>
    <row r="6257" spans="1:8" x14ac:dyDescent="0.25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  <c r="G6257" s="47" t="str">
        <f t="shared" si="97"/>
        <v>9077.21</v>
      </c>
      <c r="H6257" s="53">
        <f>VLOOKUP(Cust_Ref,customerType,2,TRUE)</f>
        <v>44103</v>
      </c>
    </row>
    <row r="6258" spans="1:8" x14ac:dyDescent="0.25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  <c r="G6258" s="47" t="str">
        <f t="shared" si="97"/>
        <v>0</v>
      </c>
      <c r="H6258" s="53">
        <f>VLOOKUP(Cust_Ref,customerType,2,TRUE)</f>
        <v>44103</v>
      </c>
    </row>
    <row r="6259" spans="1:8" x14ac:dyDescent="0.25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  <c r="G6259" s="47" t="str">
        <f t="shared" si="97"/>
        <v>0</v>
      </c>
      <c r="H6259" s="53">
        <f>VLOOKUP(Cust_Ref,customerType,2,TRUE)</f>
        <v>44103</v>
      </c>
    </row>
    <row r="6260" spans="1:8" x14ac:dyDescent="0.25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  <c r="G6260" s="47" t="str">
        <f t="shared" si="97"/>
        <v>451.77</v>
      </c>
      <c r="H6260" s="53">
        <f>VLOOKUP(Cust_Ref,customerType,2,TRUE)</f>
        <v>44103</v>
      </c>
    </row>
    <row r="6261" spans="1:8" x14ac:dyDescent="0.25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  <c r="G6261" s="47" t="str">
        <f t="shared" si="97"/>
        <v>945</v>
      </c>
      <c r="H6261" s="53">
        <f>VLOOKUP(Cust_Ref,customerType,2,TRUE)</f>
        <v>44103</v>
      </c>
    </row>
    <row r="6262" spans="1:8" x14ac:dyDescent="0.25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  <c r="G6262" s="47" t="str">
        <f t="shared" si="97"/>
        <v>0</v>
      </c>
      <c r="H6262" s="53">
        <f>VLOOKUP(Cust_Ref,customerType,2,TRUE)</f>
        <v>44103</v>
      </c>
    </row>
    <row r="6263" spans="1:8" x14ac:dyDescent="0.25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  <c r="G6263" s="47" t="str">
        <f t="shared" si="97"/>
        <v>103.58</v>
      </c>
      <c r="H6263" s="53">
        <f>VLOOKUP(Cust_Ref,customerType,2,TRUE)</f>
        <v>44103</v>
      </c>
    </row>
    <row r="6264" spans="1:8" x14ac:dyDescent="0.25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  <c r="G6264" s="47" t="str">
        <f t="shared" si="97"/>
        <v>2064</v>
      </c>
      <c r="H6264" s="53">
        <f>VLOOKUP(Cust_Ref,customerType,2,TRUE)</f>
        <v>44103</v>
      </c>
    </row>
    <row r="6265" spans="1:8" x14ac:dyDescent="0.25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  <c r="G6265" s="47" t="str">
        <f t="shared" si="97"/>
        <v>0</v>
      </c>
      <c r="H6265" s="53">
        <f>VLOOKUP(Cust_Ref,customerType,2,TRUE)</f>
        <v>44103</v>
      </c>
    </row>
    <row r="6266" spans="1:8" x14ac:dyDescent="0.25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  <c r="G6266" s="47" t="str">
        <f t="shared" si="97"/>
        <v>7181.58</v>
      </c>
      <c r="H6266" s="53">
        <f>VLOOKUP(Cust_Ref,customerType,2,TRUE)</f>
        <v>44103</v>
      </c>
    </row>
    <row r="6267" spans="1:8" x14ac:dyDescent="0.25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  <c r="G6267" s="47" t="str">
        <f t="shared" si="97"/>
        <v>374</v>
      </c>
      <c r="H6267" s="53">
        <f>VLOOKUP(Cust_Ref,customerType,2,TRUE)</f>
        <v>44103</v>
      </c>
    </row>
    <row r="6268" spans="1:8" x14ac:dyDescent="0.25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  <c r="G6268" s="47" t="str">
        <f t="shared" si="97"/>
        <v>0</v>
      </c>
      <c r="H6268" s="53">
        <f>VLOOKUP(Cust_Ref,customerType,2,TRUE)</f>
        <v>44103</v>
      </c>
    </row>
    <row r="6269" spans="1:8" x14ac:dyDescent="0.25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  <c r="G6269" s="47" t="str">
        <f t="shared" si="97"/>
        <v>9211.75</v>
      </c>
      <c r="H6269" s="53">
        <f>VLOOKUP(Cust_Ref,customerType,2,TRUE)</f>
        <v>44062</v>
      </c>
    </row>
    <row r="6270" spans="1:8" x14ac:dyDescent="0.25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  <c r="G6270" s="47" t="str">
        <f t="shared" si="97"/>
        <v>2073</v>
      </c>
      <c r="H6270" s="53">
        <f>VLOOKUP(Cust_Ref,customerType,2,TRUE)</f>
        <v>44062</v>
      </c>
    </row>
    <row r="6271" spans="1:8" x14ac:dyDescent="0.25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  <c r="G6271" s="47" t="str">
        <f t="shared" si="97"/>
        <v>0</v>
      </c>
      <c r="H6271" s="53">
        <f>VLOOKUP(Cust_Ref,customerType,2,TRUE)</f>
        <v>44062</v>
      </c>
    </row>
    <row r="6272" spans="1:8" x14ac:dyDescent="0.25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  <c r="G6272" s="47" t="str">
        <f t="shared" si="97"/>
        <v>8468.26</v>
      </c>
      <c r="H6272" s="53">
        <f>VLOOKUP(Cust_Ref,customerType,2,TRUE)</f>
        <v>44090</v>
      </c>
    </row>
    <row r="6273" spans="1:8" x14ac:dyDescent="0.25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  <c r="G6273" s="47" t="str">
        <f t="shared" si="97"/>
        <v>1437</v>
      </c>
      <c r="H6273" s="53">
        <f>VLOOKUP(Cust_Ref,customerType,2,TRUE)</f>
        <v>44090</v>
      </c>
    </row>
    <row r="6274" spans="1:8" x14ac:dyDescent="0.25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  <c r="G6274" s="47" t="str">
        <f t="shared" si="97"/>
        <v>0</v>
      </c>
      <c r="H6274" s="53">
        <f>VLOOKUP(Cust_Ref,customerType,2,TRUE)</f>
        <v>44090</v>
      </c>
    </row>
    <row r="6275" spans="1:8" x14ac:dyDescent="0.25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  <c r="G6275" s="47" t="str">
        <f t="shared" ref="G6275:G6338" si="98">TRIM(VALUE(F6275))</f>
        <v>685.95</v>
      </c>
      <c r="H6275" s="53">
        <f>VLOOKUP(Cust_Ref,customerType,2,TRUE)</f>
        <v>44103</v>
      </c>
    </row>
    <row r="6276" spans="1:8" x14ac:dyDescent="0.25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  <c r="G6276" s="47" t="str">
        <f t="shared" si="98"/>
        <v>0</v>
      </c>
      <c r="H6276" s="53">
        <f>VLOOKUP(Cust_Ref,customerType,2,TRUE)</f>
        <v>44103</v>
      </c>
    </row>
    <row r="6277" spans="1:8" x14ac:dyDescent="0.25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  <c r="G6277" s="47" t="str">
        <f t="shared" si="98"/>
        <v>0</v>
      </c>
      <c r="H6277" s="53">
        <f>VLOOKUP(Cust_Ref,customerType,2,TRUE)</f>
        <v>44103</v>
      </c>
    </row>
    <row r="6278" spans="1:8" x14ac:dyDescent="0.25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  <c r="G6278" s="47" t="str">
        <f t="shared" si="98"/>
        <v>2395.58</v>
      </c>
      <c r="H6278" s="53">
        <f>VLOOKUP(Cust_Ref,customerType,2,TRUE)</f>
        <v>44103</v>
      </c>
    </row>
    <row r="6279" spans="1:8" x14ac:dyDescent="0.25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  <c r="G6279" s="47" t="str">
        <f t="shared" si="98"/>
        <v>576</v>
      </c>
      <c r="H6279" s="53">
        <f>VLOOKUP(Cust_Ref,customerType,2,TRUE)</f>
        <v>44103</v>
      </c>
    </row>
    <row r="6280" spans="1:8" x14ac:dyDescent="0.25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  <c r="G6280" s="47" t="str">
        <f t="shared" si="98"/>
        <v>0</v>
      </c>
      <c r="H6280" s="53">
        <f>VLOOKUP(Cust_Ref,customerType,2,TRUE)</f>
        <v>44103</v>
      </c>
    </row>
    <row r="6281" spans="1:8" x14ac:dyDescent="0.25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  <c r="G6281" s="47" t="str">
        <f t="shared" si="98"/>
        <v>6640.77</v>
      </c>
      <c r="H6281" s="53">
        <f>VLOOKUP(Cust_Ref,customerType,2,TRUE)</f>
        <v>44103</v>
      </c>
    </row>
    <row r="6282" spans="1:8" x14ac:dyDescent="0.25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  <c r="G6282" s="47" t="str">
        <f t="shared" si="98"/>
        <v>2561</v>
      </c>
      <c r="H6282" s="53">
        <f>VLOOKUP(Cust_Ref,customerType,2,TRUE)</f>
        <v>44103</v>
      </c>
    </row>
    <row r="6283" spans="1:8" x14ac:dyDescent="0.25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  <c r="G6283" s="47" t="str">
        <f t="shared" si="98"/>
        <v>0</v>
      </c>
      <c r="H6283" s="53">
        <f>VLOOKUP(Cust_Ref,customerType,2,TRUE)</f>
        <v>44103</v>
      </c>
    </row>
    <row r="6284" spans="1:8" x14ac:dyDescent="0.25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  <c r="G6284" s="47" t="str">
        <f t="shared" si="98"/>
        <v>4862</v>
      </c>
      <c r="H6284" s="53">
        <f>VLOOKUP(Cust_Ref,customerType,2,TRUE)</f>
        <v>44103</v>
      </c>
    </row>
    <row r="6285" spans="1:8" x14ac:dyDescent="0.25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  <c r="G6285" s="47" t="str">
        <f t="shared" si="98"/>
        <v>2134</v>
      </c>
      <c r="H6285" s="53">
        <f>VLOOKUP(Cust_Ref,customerType,2,TRUE)</f>
        <v>44103</v>
      </c>
    </row>
    <row r="6286" spans="1:8" x14ac:dyDescent="0.25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  <c r="G6286" s="47" t="str">
        <f t="shared" si="98"/>
        <v>0</v>
      </c>
      <c r="H6286" s="53">
        <f>VLOOKUP(Cust_Ref,customerType,2,TRUE)</f>
        <v>44103</v>
      </c>
    </row>
    <row r="6287" spans="1:8" x14ac:dyDescent="0.25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  <c r="G6287" s="47" t="str">
        <f t="shared" si="98"/>
        <v>11146.79</v>
      </c>
      <c r="H6287" s="53">
        <f>VLOOKUP(Cust_Ref,customerType,2,TRUE)</f>
        <v>44103</v>
      </c>
    </row>
    <row r="6288" spans="1:8" x14ac:dyDescent="0.25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  <c r="G6288" s="47" t="str">
        <f t="shared" si="98"/>
        <v>1770</v>
      </c>
      <c r="H6288" s="53">
        <f>VLOOKUP(Cust_Ref,customerType,2,TRUE)</f>
        <v>44103</v>
      </c>
    </row>
    <row r="6289" spans="1:8" x14ac:dyDescent="0.25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  <c r="G6289" s="47" t="str">
        <f t="shared" si="98"/>
        <v>0</v>
      </c>
      <c r="H6289" s="53">
        <f>VLOOKUP(Cust_Ref,customerType,2,TRUE)</f>
        <v>44103</v>
      </c>
    </row>
    <row r="6290" spans="1:8" x14ac:dyDescent="0.25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  <c r="G6290" s="47" t="str">
        <f t="shared" si="98"/>
        <v>169.7</v>
      </c>
      <c r="H6290" s="53">
        <f>VLOOKUP(Cust_Ref,customerType,2,TRUE)</f>
        <v>44103</v>
      </c>
    </row>
    <row r="6291" spans="1:8" x14ac:dyDescent="0.25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  <c r="G6291" s="47" t="str">
        <f t="shared" si="98"/>
        <v>0</v>
      </c>
      <c r="H6291" s="53">
        <f>VLOOKUP(Cust_Ref,customerType,2,TRUE)</f>
        <v>44103</v>
      </c>
    </row>
    <row r="6292" spans="1:8" x14ac:dyDescent="0.25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  <c r="G6292" s="47" t="str">
        <f t="shared" si="98"/>
        <v>0</v>
      </c>
      <c r="H6292" s="53">
        <f>VLOOKUP(Cust_Ref,customerType,2,TRUE)</f>
        <v>44103</v>
      </c>
    </row>
    <row r="6293" spans="1:8" x14ac:dyDescent="0.25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  <c r="G6293" s="47" t="str">
        <f t="shared" si="98"/>
        <v>15718.58</v>
      </c>
      <c r="H6293" s="53">
        <f>VLOOKUP(Cust_Ref,customerType,2,TRUE)</f>
        <v>44103</v>
      </c>
    </row>
    <row r="6294" spans="1:8" x14ac:dyDescent="0.25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  <c r="G6294" s="47" t="str">
        <f t="shared" si="98"/>
        <v>762</v>
      </c>
      <c r="H6294" s="53">
        <f>VLOOKUP(Cust_Ref,customerType,2,TRUE)</f>
        <v>44103</v>
      </c>
    </row>
    <row r="6295" spans="1:8" x14ac:dyDescent="0.25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  <c r="G6295" s="47" t="str">
        <f t="shared" si="98"/>
        <v>0</v>
      </c>
      <c r="H6295" s="53">
        <f>VLOOKUP(Cust_Ref,customerType,2,TRUE)</f>
        <v>44103</v>
      </c>
    </row>
    <row r="6296" spans="1:8" x14ac:dyDescent="0.25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  <c r="G6296" s="47" t="str">
        <f t="shared" si="98"/>
        <v>3568.05</v>
      </c>
      <c r="H6296" s="53">
        <f>VLOOKUP(Cust_Ref,customerType,2,TRUE)</f>
        <v>44090</v>
      </c>
    </row>
    <row r="6297" spans="1:8" x14ac:dyDescent="0.25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  <c r="G6297" s="47" t="str">
        <f t="shared" si="98"/>
        <v>1407</v>
      </c>
      <c r="H6297" s="53">
        <f>VLOOKUP(Cust_Ref,customerType,2,TRUE)</f>
        <v>44090</v>
      </c>
    </row>
    <row r="6298" spans="1:8" x14ac:dyDescent="0.25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  <c r="G6298" s="47" t="str">
        <f t="shared" si="98"/>
        <v>0</v>
      </c>
      <c r="H6298" s="53">
        <f>VLOOKUP(Cust_Ref,customerType,2,TRUE)</f>
        <v>44090</v>
      </c>
    </row>
    <row r="6299" spans="1:8" x14ac:dyDescent="0.25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  <c r="G6299" s="47" t="str">
        <f t="shared" si="98"/>
        <v>297</v>
      </c>
      <c r="H6299" s="53">
        <f>VLOOKUP(Cust_Ref,customerType,2,TRUE)</f>
        <v>44103</v>
      </c>
    </row>
    <row r="6300" spans="1:8" x14ac:dyDescent="0.25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  <c r="G6300" s="47" t="str">
        <f t="shared" si="98"/>
        <v>0</v>
      </c>
      <c r="H6300" s="53">
        <f>VLOOKUP(Cust_Ref,customerType,2,TRUE)</f>
        <v>44103</v>
      </c>
    </row>
    <row r="6301" spans="1:8" x14ac:dyDescent="0.25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  <c r="G6301" s="47" t="str">
        <f t="shared" si="98"/>
        <v>0</v>
      </c>
      <c r="H6301" s="53">
        <f>VLOOKUP(Cust_Ref,customerType,2,TRUE)</f>
        <v>44103</v>
      </c>
    </row>
    <row r="6302" spans="1:8" x14ac:dyDescent="0.25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  <c r="G6302" s="47" t="str">
        <f t="shared" si="98"/>
        <v>5087</v>
      </c>
      <c r="H6302" s="53">
        <f>VLOOKUP(Cust_Ref,customerType,2,TRUE)</f>
        <v>44090</v>
      </c>
    </row>
    <row r="6303" spans="1:8" x14ac:dyDescent="0.25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  <c r="G6303" s="47" t="str">
        <f t="shared" si="98"/>
        <v>2182</v>
      </c>
      <c r="H6303" s="53">
        <f>VLOOKUP(Cust_Ref,customerType,2,TRUE)</f>
        <v>44090</v>
      </c>
    </row>
    <row r="6304" spans="1:8" x14ac:dyDescent="0.25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  <c r="G6304" s="47" t="str">
        <f t="shared" si="98"/>
        <v>0</v>
      </c>
      <c r="H6304" s="53">
        <f>VLOOKUP(Cust_Ref,customerType,2,TRUE)</f>
        <v>44090</v>
      </c>
    </row>
    <row r="6305" spans="1:8" x14ac:dyDescent="0.25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  <c r="G6305" s="47" t="str">
        <f t="shared" si="98"/>
        <v>9910.14</v>
      </c>
      <c r="H6305" s="53">
        <f>VLOOKUP(Cust_Ref,customerType,2,TRUE)</f>
        <v>44103</v>
      </c>
    </row>
    <row r="6306" spans="1:8" x14ac:dyDescent="0.25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  <c r="G6306" s="47" t="str">
        <f t="shared" si="98"/>
        <v>566</v>
      </c>
      <c r="H6306" s="53">
        <f>VLOOKUP(Cust_Ref,customerType,2,TRUE)</f>
        <v>44103</v>
      </c>
    </row>
    <row r="6307" spans="1:8" x14ac:dyDescent="0.25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  <c r="G6307" s="47" t="str">
        <f t="shared" si="98"/>
        <v>0</v>
      </c>
      <c r="H6307" s="53">
        <f>VLOOKUP(Cust_Ref,customerType,2,TRUE)</f>
        <v>44103</v>
      </c>
    </row>
    <row r="6308" spans="1:8" x14ac:dyDescent="0.25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  <c r="G6308" s="47" t="str">
        <f t="shared" si="98"/>
        <v>1962.8</v>
      </c>
      <c r="H6308" s="53">
        <f>VLOOKUP(Cust_Ref,customerType,2,TRUE)</f>
        <v>44103</v>
      </c>
    </row>
    <row r="6309" spans="1:8" x14ac:dyDescent="0.25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  <c r="G6309" s="47" t="str">
        <f t="shared" si="98"/>
        <v>559</v>
      </c>
      <c r="H6309" s="53">
        <f>VLOOKUP(Cust_Ref,customerType,2,TRUE)</f>
        <v>44103</v>
      </c>
    </row>
    <row r="6310" spans="1:8" x14ac:dyDescent="0.25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  <c r="G6310" s="47" t="str">
        <f t="shared" si="98"/>
        <v>0</v>
      </c>
      <c r="H6310" s="53">
        <f>VLOOKUP(Cust_Ref,customerType,2,TRUE)</f>
        <v>44103</v>
      </c>
    </row>
    <row r="6311" spans="1:8" x14ac:dyDescent="0.25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  <c r="G6311" s="47" t="str">
        <f t="shared" si="98"/>
        <v>8599.15</v>
      </c>
      <c r="H6311" s="53">
        <f>VLOOKUP(Cust_Ref,customerType,2,TRUE)</f>
        <v>44106</v>
      </c>
    </row>
    <row r="6312" spans="1:8" x14ac:dyDescent="0.25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  <c r="G6312" s="47" t="str">
        <f t="shared" si="98"/>
        <v>2488</v>
      </c>
      <c r="H6312" s="53">
        <f>VLOOKUP(Cust_Ref,customerType,2,TRUE)</f>
        <v>44106</v>
      </c>
    </row>
    <row r="6313" spans="1:8" x14ac:dyDescent="0.25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  <c r="G6313" s="47" t="str">
        <f t="shared" si="98"/>
        <v>0</v>
      </c>
      <c r="H6313" s="53">
        <f>VLOOKUP(Cust_Ref,customerType,2,TRUE)</f>
        <v>44106</v>
      </c>
    </row>
    <row r="6314" spans="1:8" x14ac:dyDescent="0.25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  <c r="G6314" s="47" t="str">
        <f t="shared" si="98"/>
        <v>1194</v>
      </c>
      <c r="H6314" s="53">
        <f>VLOOKUP(Cust_Ref,customerType,2,TRUE)</f>
        <v>44098</v>
      </c>
    </row>
    <row r="6315" spans="1:8" x14ac:dyDescent="0.25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  <c r="G6315" s="47" t="str">
        <f t="shared" si="98"/>
        <v>0</v>
      </c>
      <c r="H6315" s="53">
        <f>VLOOKUP(Cust_Ref,customerType,2,TRUE)</f>
        <v>44098</v>
      </c>
    </row>
    <row r="6316" spans="1:8" x14ac:dyDescent="0.25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  <c r="G6316" s="47" t="str">
        <f t="shared" si="98"/>
        <v>0</v>
      </c>
      <c r="H6316" s="53">
        <f>VLOOKUP(Cust_Ref,customerType,2,TRUE)</f>
        <v>44098</v>
      </c>
    </row>
    <row r="6317" spans="1:8" x14ac:dyDescent="0.25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  <c r="G6317" s="47" t="str">
        <f t="shared" si="98"/>
        <v>275</v>
      </c>
      <c r="H6317" s="53">
        <f>VLOOKUP(Cust_Ref,customerType,2,TRUE)</f>
        <v>44060</v>
      </c>
    </row>
    <row r="6318" spans="1:8" x14ac:dyDescent="0.25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  <c r="G6318" s="47" t="str">
        <f t="shared" si="98"/>
        <v>2112</v>
      </c>
      <c r="H6318" s="53">
        <f>VLOOKUP(Cust_Ref,customerType,2,TRUE)</f>
        <v>44060</v>
      </c>
    </row>
    <row r="6319" spans="1:8" x14ac:dyDescent="0.25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  <c r="G6319" s="47" t="str">
        <f t="shared" si="98"/>
        <v>0</v>
      </c>
      <c r="H6319" s="53">
        <f>VLOOKUP(Cust_Ref,customerType,2,TRUE)</f>
        <v>44060</v>
      </c>
    </row>
    <row r="6320" spans="1:8" x14ac:dyDescent="0.25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  <c r="G6320" s="47" t="str">
        <f t="shared" si="98"/>
        <v>4359.55</v>
      </c>
      <c r="H6320" s="53">
        <f>VLOOKUP(Cust_Ref,customerType,2,TRUE)</f>
        <v>44103</v>
      </c>
    </row>
    <row r="6321" spans="1:8" x14ac:dyDescent="0.25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  <c r="G6321" s="47" t="str">
        <f t="shared" si="98"/>
        <v>819</v>
      </c>
      <c r="H6321" s="53">
        <f>VLOOKUP(Cust_Ref,customerType,2,TRUE)</f>
        <v>44103</v>
      </c>
    </row>
    <row r="6322" spans="1:8" x14ac:dyDescent="0.25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  <c r="G6322" s="47" t="str">
        <f t="shared" si="98"/>
        <v>0</v>
      </c>
      <c r="H6322" s="53">
        <f>VLOOKUP(Cust_Ref,customerType,2,TRUE)</f>
        <v>44103</v>
      </c>
    </row>
    <row r="6323" spans="1:8" x14ac:dyDescent="0.25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  <c r="G6323" s="47" t="str">
        <f t="shared" si="98"/>
        <v>3015.3</v>
      </c>
      <c r="H6323" s="53">
        <f>VLOOKUP(Cust_Ref,customerType,2,TRUE)</f>
        <v>44050</v>
      </c>
    </row>
    <row r="6324" spans="1:8" x14ac:dyDescent="0.25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  <c r="G6324" s="47" t="str">
        <f t="shared" si="98"/>
        <v>1182</v>
      </c>
      <c r="H6324" s="53">
        <f>VLOOKUP(Cust_Ref,customerType,2,TRUE)</f>
        <v>44050</v>
      </c>
    </row>
    <row r="6325" spans="1:8" x14ac:dyDescent="0.25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  <c r="G6325" s="47" t="str">
        <f t="shared" si="98"/>
        <v>0</v>
      </c>
      <c r="H6325" s="53">
        <f>VLOOKUP(Cust_Ref,customerType,2,TRUE)</f>
        <v>44050</v>
      </c>
    </row>
    <row r="6326" spans="1:8" x14ac:dyDescent="0.25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  <c r="G6326" s="47" t="str">
        <f t="shared" si="98"/>
        <v>7327.5</v>
      </c>
      <c r="H6326" s="53">
        <f>VLOOKUP(Cust_Ref,customerType,2,TRUE)</f>
        <v>44053</v>
      </c>
    </row>
    <row r="6327" spans="1:8" x14ac:dyDescent="0.25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  <c r="G6327" s="47" t="str">
        <f t="shared" si="98"/>
        <v>2009</v>
      </c>
      <c r="H6327" s="53">
        <f>VLOOKUP(Cust_Ref,customerType,2,TRUE)</f>
        <v>44053</v>
      </c>
    </row>
    <row r="6328" spans="1:8" x14ac:dyDescent="0.25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  <c r="G6328" s="47" t="str">
        <f t="shared" si="98"/>
        <v>0</v>
      </c>
      <c r="H6328" s="53">
        <f>VLOOKUP(Cust_Ref,customerType,2,TRUE)</f>
        <v>44053</v>
      </c>
    </row>
    <row r="6329" spans="1:8" x14ac:dyDescent="0.25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  <c r="G6329" s="47" t="str">
        <f t="shared" si="98"/>
        <v>25729.5</v>
      </c>
      <c r="H6329" s="53">
        <f>VLOOKUP(Cust_Ref,customerType,2,TRUE)</f>
        <v>44103</v>
      </c>
    </row>
    <row r="6330" spans="1:8" x14ac:dyDescent="0.25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  <c r="G6330" s="47" t="str">
        <f t="shared" si="98"/>
        <v>1828</v>
      </c>
      <c r="H6330" s="53">
        <f>VLOOKUP(Cust_Ref,customerType,2,TRUE)</f>
        <v>44103</v>
      </c>
    </row>
    <row r="6331" spans="1:8" x14ac:dyDescent="0.25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  <c r="G6331" s="47" t="str">
        <f t="shared" si="98"/>
        <v>0</v>
      </c>
      <c r="H6331" s="53">
        <f>VLOOKUP(Cust_Ref,customerType,2,TRUE)</f>
        <v>44103</v>
      </c>
    </row>
    <row r="6332" spans="1:8" x14ac:dyDescent="0.25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  <c r="G6332" s="47" t="str">
        <f t="shared" si="98"/>
        <v>26178</v>
      </c>
      <c r="H6332" s="53">
        <f>VLOOKUP(Cust_Ref,customerType,2,TRUE)</f>
        <v>44103</v>
      </c>
    </row>
    <row r="6333" spans="1:8" x14ac:dyDescent="0.25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  <c r="G6333" s="47" t="str">
        <f t="shared" si="98"/>
        <v>219</v>
      </c>
      <c r="H6333" s="53">
        <f>VLOOKUP(Cust_Ref,customerType,2,TRUE)</f>
        <v>44103</v>
      </c>
    </row>
    <row r="6334" spans="1:8" x14ac:dyDescent="0.25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  <c r="G6334" s="47" t="str">
        <f t="shared" si="98"/>
        <v>0</v>
      </c>
      <c r="H6334" s="53">
        <f>VLOOKUP(Cust_Ref,customerType,2,TRUE)</f>
        <v>44103</v>
      </c>
    </row>
    <row r="6335" spans="1:8" x14ac:dyDescent="0.25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  <c r="G6335" s="47" t="str">
        <f t="shared" si="98"/>
        <v>3082.75</v>
      </c>
      <c r="H6335" s="53">
        <f>VLOOKUP(Cust_Ref,customerType,2,TRUE)</f>
        <v>44103</v>
      </c>
    </row>
    <row r="6336" spans="1:8" x14ac:dyDescent="0.25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  <c r="G6336" s="47" t="str">
        <f t="shared" si="98"/>
        <v>0</v>
      </c>
      <c r="H6336" s="53">
        <f>VLOOKUP(Cust_Ref,customerType,2,TRUE)</f>
        <v>44103</v>
      </c>
    </row>
    <row r="6337" spans="1:8" x14ac:dyDescent="0.25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  <c r="G6337" s="47" t="str">
        <f t="shared" si="98"/>
        <v>0</v>
      </c>
      <c r="H6337" s="53">
        <f>VLOOKUP(Cust_Ref,customerType,2,TRUE)</f>
        <v>44103</v>
      </c>
    </row>
    <row r="6338" spans="1:8" x14ac:dyDescent="0.25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  <c r="G6338" s="47" t="str">
        <f t="shared" si="98"/>
        <v>9862</v>
      </c>
      <c r="H6338" s="53">
        <f>VLOOKUP(Cust_Ref,customerType,2,TRUE)</f>
        <v>44082</v>
      </c>
    </row>
    <row r="6339" spans="1:8" x14ac:dyDescent="0.25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  <c r="G6339" s="47" t="str">
        <f t="shared" ref="G6339:G6402" si="99">TRIM(VALUE(F6339))</f>
        <v>1073</v>
      </c>
      <c r="H6339" s="53">
        <f>VLOOKUP(Cust_Ref,customerType,2,TRUE)</f>
        <v>44082</v>
      </c>
    </row>
    <row r="6340" spans="1:8" x14ac:dyDescent="0.25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  <c r="G6340" s="47" t="str">
        <f t="shared" si="99"/>
        <v>0</v>
      </c>
      <c r="H6340" s="53">
        <f>VLOOKUP(Cust_Ref,customerType,2,TRUE)</f>
        <v>44082</v>
      </c>
    </row>
    <row r="6341" spans="1:8" x14ac:dyDescent="0.25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  <c r="G6341" s="47" t="str">
        <f t="shared" si="99"/>
        <v>5019.55</v>
      </c>
      <c r="H6341" s="53">
        <f>VLOOKUP(Cust_Ref,customerType,2,TRUE)</f>
        <v>44060</v>
      </c>
    </row>
    <row r="6342" spans="1:8" x14ac:dyDescent="0.25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  <c r="G6342" s="47" t="str">
        <f t="shared" si="99"/>
        <v>2650</v>
      </c>
      <c r="H6342" s="53">
        <f>VLOOKUP(Cust_Ref,customerType,2,TRUE)</f>
        <v>44060</v>
      </c>
    </row>
    <row r="6343" spans="1:8" x14ac:dyDescent="0.25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  <c r="G6343" s="47" t="str">
        <f t="shared" si="99"/>
        <v>0</v>
      </c>
      <c r="H6343" s="53">
        <f>VLOOKUP(Cust_Ref,customerType,2,TRUE)</f>
        <v>44060</v>
      </c>
    </row>
    <row r="6344" spans="1:8" x14ac:dyDescent="0.25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  <c r="G6344" s="47" t="str">
        <f t="shared" si="99"/>
        <v>386.95</v>
      </c>
      <c r="H6344" s="53">
        <f>VLOOKUP(Cust_Ref,customerType,2,TRUE)</f>
        <v>44103</v>
      </c>
    </row>
    <row r="6345" spans="1:8" x14ac:dyDescent="0.25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  <c r="G6345" s="47" t="str">
        <f t="shared" si="99"/>
        <v>0</v>
      </c>
      <c r="H6345" s="53">
        <f>VLOOKUP(Cust_Ref,customerType,2,TRUE)</f>
        <v>44103</v>
      </c>
    </row>
    <row r="6346" spans="1:8" x14ac:dyDescent="0.25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  <c r="G6346" s="47" t="str">
        <f t="shared" si="99"/>
        <v>0</v>
      </c>
      <c r="H6346" s="53">
        <f>VLOOKUP(Cust_Ref,customerType,2,TRUE)</f>
        <v>44103</v>
      </c>
    </row>
    <row r="6347" spans="1:8" x14ac:dyDescent="0.25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  <c r="G6347" s="47" t="str">
        <f t="shared" si="99"/>
        <v>963.88</v>
      </c>
      <c r="H6347" s="53">
        <f>VLOOKUP(Cust_Ref,customerType,2,TRUE)</f>
        <v>44060</v>
      </c>
    </row>
    <row r="6348" spans="1:8" x14ac:dyDescent="0.25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  <c r="G6348" s="47" t="str">
        <f t="shared" si="99"/>
        <v>1520</v>
      </c>
      <c r="H6348" s="53">
        <f>VLOOKUP(Cust_Ref,customerType,2,TRUE)</f>
        <v>44060</v>
      </c>
    </row>
    <row r="6349" spans="1:8" x14ac:dyDescent="0.25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  <c r="G6349" s="47" t="str">
        <f t="shared" si="99"/>
        <v>0</v>
      </c>
      <c r="H6349" s="53">
        <f>VLOOKUP(Cust_Ref,customerType,2,TRUE)</f>
        <v>44060</v>
      </c>
    </row>
    <row r="6350" spans="1:8" x14ac:dyDescent="0.25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  <c r="G6350" s="47" t="str">
        <f t="shared" si="99"/>
        <v>8223.12</v>
      </c>
      <c r="H6350" s="53">
        <f>VLOOKUP(Cust_Ref,customerType,2,TRUE)</f>
        <v>44050</v>
      </c>
    </row>
    <row r="6351" spans="1:8" x14ac:dyDescent="0.25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  <c r="G6351" s="47" t="str">
        <f t="shared" si="99"/>
        <v>230</v>
      </c>
      <c r="H6351" s="53">
        <f>VLOOKUP(Cust_Ref,customerType,2,TRUE)</f>
        <v>44050</v>
      </c>
    </row>
    <row r="6352" spans="1:8" x14ac:dyDescent="0.25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  <c r="G6352" s="47" t="str">
        <f t="shared" si="99"/>
        <v>0</v>
      </c>
      <c r="H6352" s="53">
        <f>VLOOKUP(Cust_Ref,customerType,2,TRUE)</f>
        <v>44050</v>
      </c>
    </row>
    <row r="6353" spans="1:8" x14ac:dyDescent="0.25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  <c r="G6353" s="47" t="str">
        <f t="shared" si="99"/>
        <v>4929.17</v>
      </c>
      <c r="H6353" s="53">
        <f>VLOOKUP(Cust_Ref,customerType,2,TRUE)</f>
        <v>44050</v>
      </c>
    </row>
    <row r="6354" spans="1:8" x14ac:dyDescent="0.25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  <c r="G6354" s="47" t="str">
        <f t="shared" si="99"/>
        <v>23</v>
      </c>
      <c r="H6354" s="53">
        <f>VLOOKUP(Cust_Ref,customerType,2,TRUE)</f>
        <v>44050</v>
      </c>
    </row>
    <row r="6355" spans="1:8" x14ac:dyDescent="0.25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  <c r="G6355" s="47" t="str">
        <f t="shared" si="99"/>
        <v>0</v>
      </c>
      <c r="H6355" s="53">
        <f>VLOOKUP(Cust_Ref,customerType,2,TRUE)</f>
        <v>44050</v>
      </c>
    </row>
    <row r="6356" spans="1:8" x14ac:dyDescent="0.25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  <c r="G6356" s="47" t="str">
        <f t="shared" si="99"/>
        <v>4030</v>
      </c>
      <c r="H6356" s="53">
        <f>VLOOKUP(Cust_Ref,customerType,2,TRUE)</f>
        <v>44060</v>
      </c>
    </row>
    <row r="6357" spans="1:8" x14ac:dyDescent="0.25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  <c r="G6357" s="47" t="str">
        <f t="shared" si="99"/>
        <v>112</v>
      </c>
      <c r="H6357" s="53">
        <f>VLOOKUP(Cust_Ref,customerType,2,TRUE)</f>
        <v>44060</v>
      </c>
    </row>
    <row r="6358" spans="1:8" x14ac:dyDescent="0.25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  <c r="G6358" s="47" t="str">
        <f t="shared" si="99"/>
        <v>0</v>
      </c>
      <c r="H6358" s="53">
        <f>VLOOKUP(Cust_Ref,customerType,2,TRUE)</f>
        <v>44060</v>
      </c>
    </row>
    <row r="6359" spans="1:8" x14ac:dyDescent="0.25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  <c r="G6359" s="47" t="str">
        <f t="shared" si="99"/>
        <v>1381</v>
      </c>
      <c r="H6359" s="53">
        <f>VLOOKUP(Cust_Ref,customerType,2,TRUE)</f>
        <v>44103</v>
      </c>
    </row>
    <row r="6360" spans="1:8" x14ac:dyDescent="0.25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  <c r="G6360" s="47" t="str">
        <f t="shared" si="99"/>
        <v>2096</v>
      </c>
      <c r="H6360" s="53">
        <f>VLOOKUP(Cust_Ref,customerType,2,TRUE)</f>
        <v>44103</v>
      </c>
    </row>
    <row r="6361" spans="1:8" x14ac:dyDescent="0.25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  <c r="G6361" s="47" t="str">
        <f t="shared" si="99"/>
        <v>0</v>
      </c>
      <c r="H6361" s="53">
        <f>VLOOKUP(Cust_Ref,customerType,2,TRUE)</f>
        <v>44103</v>
      </c>
    </row>
    <row r="6362" spans="1:8" x14ac:dyDescent="0.25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  <c r="G6362" s="47" t="str">
        <f t="shared" si="99"/>
        <v>6692.07</v>
      </c>
      <c r="H6362" s="53">
        <f>VLOOKUP(Cust_Ref,customerType,2,TRUE)</f>
        <v>44050</v>
      </c>
    </row>
    <row r="6363" spans="1:8" x14ac:dyDescent="0.25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  <c r="G6363" s="47" t="str">
        <f t="shared" si="99"/>
        <v>1414</v>
      </c>
      <c r="H6363" s="53">
        <f>VLOOKUP(Cust_Ref,customerType,2,TRUE)</f>
        <v>44050</v>
      </c>
    </row>
    <row r="6364" spans="1:8" x14ac:dyDescent="0.25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  <c r="G6364" s="47" t="str">
        <f t="shared" si="99"/>
        <v>0</v>
      </c>
      <c r="H6364" s="53">
        <f>VLOOKUP(Cust_Ref,customerType,2,TRUE)</f>
        <v>44050</v>
      </c>
    </row>
    <row r="6365" spans="1:8" x14ac:dyDescent="0.25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  <c r="G6365" s="47" t="str">
        <f t="shared" si="99"/>
        <v>5087</v>
      </c>
      <c r="H6365" s="53">
        <f>VLOOKUP(Cust_Ref,customerType,2,TRUE)</f>
        <v>44103</v>
      </c>
    </row>
    <row r="6366" spans="1:8" x14ac:dyDescent="0.25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  <c r="G6366" s="47" t="str">
        <f t="shared" si="99"/>
        <v>1644</v>
      </c>
      <c r="H6366" s="53">
        <f>VLOOKUP(Cust_Ref,customerType,2,TRUE)</f>
        <v>44103</v>
      </c>
    </row>
    <row r="6367" spans="1:8" x14ac:dyDescent="0.25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  <c r="G6367" s="47" t="str">
        <f t="shared" si="99"/>
        <v>0</v>
      </c>
      <c r="H6367" s="53">
        <f>VLOOKUP(Cust_Ref,customerType,2,TRUE)</f>
        <v>44103</v>
      </c>
    </row>
    <row r="6368" spans="1:8" x14ac:dyDescent="0.25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  <c r="G6368" s="47" t="str">
        <f t="shared" si="99"/>
        <v>1883.73</v>
      </c>
      <c r="H6368" s="53">
        <f>VLOOKUP(Cust_Ref,customerType,2,TRUE)</f>
        <v>44050</v>
      </c>
    </row>
    <row r="6369" spans="1:8" x14ac:dyDescent="0.25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  <c r="G6369" s="47" t="str">
        <f t="shared" si="99"/>
        <v>1826</v>
      </c>
      <c r="H6369" s="53">
        <f>VLOOKUP(Cust_Ref,customerType,2,TRUE)</f>
        <v>44050</v>
      </c>
    </row>
    <row r="6370" spans="1:8" x14ac:dyDescent="0.25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  <c r="G6370" s="47" t="str">
        <f t="shared" si="99"/>
        <v>0</v>
      </c>
      <c r="H6370" s="53">
        <f>VLOOKUP(Cust_Ref,customerType,2,TRUE)</f>
        <v>44050</v>
      </c>
    </row>
    <row r="6371" spans="1:8" x14ac:dyDescent="0.25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  <c r="G6371" s="47" t="str">
        <f t="shared" si="99"/>
        <v>15939.85</v>
      </c>
      <c r="H6371" s="53">
        <f>VLOOKUP(Cust_Ref,customerType,2,TRUE)</f>
        <v>44070</v>
      </c>
    </row>
    <row r="6372" spans="1:8" x14ac:dyDescent="0.25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  <c r="G6372" s="47" t="str">
        <f t="shared" si="99"/>
        <v>0</v>
      </c>
      <c r="H6372" s="53">
        <f>VLOOKUP(Cust_Ref,customerType,2,TRUE)</f>
        <v>44070</v>
      </c>
    </row>
    <row r="6373" spans="1:8" x14ac:dyDescent="0.25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  <c r="G6373" s="47" t="str">
        <f t="shared" si="99"/>
        <v>0</v>
      </c>
      <c r="H6373" s="53">
        <f>VLOOKUP(Cust_Ref,customerType,2,TRUE)</f>
        <v>44070</v>
      </c>
    </row>
    <row r="6374" spans="1:8" x14ac:dyDescent="0.25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  <c r="G6374" s="47" t="str">
        <f t="shared" si="99"/>
        <v>1275.84</v>
      </c>
      <c r="H6374" s="53">
        <f>VLOOKUP(Cust_Ref,customerType,2,TRUE)</f>
        <v>44060</v>
      </c>
    </row>
    <row r="6375" spans="1:8" x14ac:dyDescent="0.25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  <c r="G6375" s="47" t="str">
        <f t="shared" si="99"/>
        <v>2062</v>
      </c>
      <c r="H6375" s="53">
        <f>VLOOKUP(Cust_Ref,customerType,2,TRUE)</f>
        <v>44060</v>
      </c>
    </row>
    <row r="6376" spans="1:8" x14ac:dyDescent="0.25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  <c r="G6376" s="47" t="str">
        <f t="shared" si="99"/>
        <v>0</v>
      </c>
      <c r="H6376" s="53">
        <f>VLOOKUP(Cust_Ref,customerType,2,TRUE)</f>
        <v>44060</v>
      </c>
    </row>
    <row r="6377" spans="1:8" x14ac:dyDescent="0.25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  <c r="G6377" s="47" t="str">
        <f t="shared" si="99"/>
        <v>17037.25</v>
      </c>
      <c r="H6377" s="53">
        <f>VLOOKUP(Cust_Ref,customerType,2,TRUE)</f>
        <v>44070</v>
      </c>
    </row>
    <row r="6378" spans="1:8" x14ac:dyDescent="0.25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  <c r="G6378" s="47" t="str">
        <f t="shared" si="99"/>
        <v>259</v>
      </c>
      <c r="H6378" s="53">
        <f>VLOOKUP(Cust_Ref,customerType,2,TRUE)</f>
        <v>44070</v>
      </c>
    </row>
    <row r="6379" spans="1:8" x14ac:dyDescent="0.25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  <c r="G6379" s="47" t="str">
        <f t="shared" si="99"/>
        <v>0</v>
      </c>
      <c r="H6379" s="53">
        <f>VLOOKUP(Cust_Ref,customerType,2,TRUE)</f>
        <v>44070</v>
      </c>
    </row>
    <row r="6380" spans="1:8" x14ac:dyDescent="0.25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  <c r="G6380" s="47" t="str">
        <f t="shared" si="99"/>
        <v>3174</v>
      </c>
      <c r="H6380" s="53">
        <f>VLOOKUP(Cust_Ref,customerType,2,TRUE)</f>
        <v>44047</v>
      </c>
    </row>
    <row r="6381" spans="1:8" x14ac:dyDescent="0.25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  <c r="G6381" s="47" t="str">
        <f t="shared" si="99"/>
        <v>2958</v>
      </c>
      <c r="H6381" s="53">
        <f>VLOOKUP(Cust_Ref,customerType,2,TRUE)</f>
        <v>44047</v>
      </c>
    </row>
    <row r="6382" spans="1:8" x14ac:dyDescent="0.25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  <c r="G6382" s="47" t="str">
        <f t="shared" si="99"/>
        <v>0</v>
      </c>
      <c r="H6382" s="53">
        <f>VLOOKUP(Cust_Ref,customerType,2,TRUE)</f>
        <v>44047</v>
      </c>
    </row>
    <row r="6383" spans="1:8" x14ac:dyDescent="0.25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  <c r="G6383" s="47" t="str">
        <f t="shared" si="99"/>
        <v>3374</v>
      </c>
      <c r="H6383" s="53">
        <f>VLOOKUP(Cust_Ref,customerType,2,TRUE)</f>
        <v>44103</v>
      </c>
    </row>
    <row r="6384" spans="1:8" x14ac:dyDescent="0.25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  <c r="G6384" s="47" t="str">
        <f t="shared" si="99"/>
        <v>1546</v>
      </c>
      <c r="H6384" s="53">
        <f>VLOOKUP(Cust_Ref,customerType,2,TRUE)</f>
        <v>44103</v>
      </c>
    </row>
    <row r="6385" spans="1:8" x14ac:dyDescent="0.25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  <c r="G6385" s="47" t="str">
        <f t="shared" si="99"/>
        <v>0</v>
      </c>
      <c r="H6385" s="53">
        <f>VLOOKUP(Cust_Ref,customerType,2,TRUE)</f>
        <v>44103</v>
      </c>
    </row>
    <row r="6386" spans="1:8" x14ac:dyDescent="0.25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  <c r="G6386" s="47" t="str">
        <f t="shared" si="99"/>
        <v>3174</v>
      </c>
      <c r="H6386" s="53">
        <f>VLOOKUP(Cust_Ref,customerType,2,TRUE)</f>
        <v>44071</v>
      </c>
    </row>
    <row r="6387" spans="1:8" x14ac:dyDescent="0.25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  <c r="G6387" s="47" t="str">
        <f t="shared" si="99"/>
        <v>2854</v>
      </c>
      <c r="H6387" s="53">
        <f>VLOOKUP(Cust_Ref,customerType,2,TRUE)</f>
        <v>44071</v>
      </c>
    </row>
    <row r="6388" spans="1:8" x14ac:dyDescent="0.25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  <c r="G6388" s="47" t="str">
        <f t="shared" si="99"/>
        <v>0</v>
      </c>
      <c r="H6388" s="53">
        <f>VLOOKUP(Cust_Ref,customerType,2,TRUE)</f>
        <v>44071</v>
      </c>
    </row>
    <row r="6389" spans="1:8" x14ac:dyDescent="0.25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  <c r="G6389" s="47" t="str">
        <f t="shared" si="99"/>
        <v>3363</v>
      </c>
      <c r="H6389" s="53">
        <f>VLOOKUP(Cust_Ref,customerType,2,TRUE)</f>
        <v>44071</v>
      </c>
    </row>
    <row r="6390" spans="1:8" x14ac:dyDescent="0.25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  <c r="G6390" s="47" t="str">
        <f t="shared" si="99"/>
        <v>1421</v>
      </c>
      <c r="H6390" s="53">
        <f>VLOOKUP(Cust_Ref,customerType,2,TRUE)</f>
        <v>44071</v>
      </c>
    </row>
    <row r="6391" spans="1:8" x14ac:dyDescent="0.25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  <c r="G6391" s="47" t="str">
        <f t="shared" si="99"/>
        <v>0</v>
      </c>
      <c r="H6391" s="53">
        <f>VLOOKUP(Cust_Ref,customerType,2,TRUE)</f>
        <v>44071</v>
      </c>
    </row>
    <row r="6392" spans="1:8" x14ac:dyDescent="0.25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  <c r="G6392" s="47" t="str">
        <f t="shared" si="99"/>
        <v>426.6</v>
      </c>
      <c r="H6392" s="53">
        <f>VLOOKUP(Cust_Ref,customerType,2,TRUE)</f>
        <v>44071</v>
      </c>
    </row>
    <row r="6393" spans="1:8" x14ac:dyDescent="0.25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  <c r="G6393" s="47" t="str">
        <f t="shared" si="99"/>
        <v>0</v>
      </c>
      <c r="H6393" s="53">
        <f>VLOOKUP(Cust_Ref,customerType,2,TRUE)</f>
        <v>44071</v>
      </c>
    </row>
    <row r="6394" spans="1:8" x14ac:dyDescent="0.25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  <c r="G6394" s="47" t="str">
        <f t="shared" si="99"/>
        <v>0</v>
      </c>
      <c r="H6394" s="53">
        <f>VLOOKUP(Cust_Ref,customerType,2,TRUE)</f>
        <v>44071</v>
      </c>
    </row>
    <row r="6395" spans="1:8" x14ac:dyDescent="0.25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  <c r="G6395" s="47" t="str">
        <f t="shared" si="99"/>
        <v>4460.9</v>
      </c>
      <c r="H6395" s="53">
        <f>VLOOKUP(Cust_Ref,customerType,2,TRUE)</f>
        <v>44103</v>
      </c>
    </row>
    <row r="6396" spans="1:8" x14ac:dyDescent="0.25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  <c r="G6396" s="47" t="str">
        <f t="shared" si="99"/>
        <v>1928</v>
      </c>
      <c r="H6396" s="53">
        <f>VLOOKUP(Cust_Ref,customerType,2,TRUE)</f>
        <v>44103</v>
      </c>
    </row>
    <row r="6397" spans="1:8" x14ac:dyDescent="0.25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  <c r="G6397" s="47" t="str">
        <f t="shared" si="99"/>
        <v>0</v>
      </c>
      <c r="H6397" s="53">
        <f>VLOOKUP(Cust_Ref,customerType,2,TRUE)</f>
        <v>44103</v>
      </c>
    </row>
    <row r="6398" spans="1:8" x14ac:dyDescent="0.25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  <c r="G6398" s="47" t="str">
        <f t="shared" si="99"/>
        <v>3174</v>
      </c>
      <c r="H6398" s="53">
        <f>VLOOKUP(Cust_Ref,customerType,2,TRUE)</f>
        <v>44106</v>
      </c>
    </row>
    <row r="6399" spans="1:8" x14ac:dyDescent="0.25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  <c r="G6399" s="47" t="str">
        <f t="shared" si="99"/>
        <v>499</v>
      </c>
      <c r="H6399" s="53">
        <f>VLOOKUP(Cust_Ref,customerType,2,TRUE)</f>
        <v>44106</v>
      </c>
    </row>
    <row r="6400" spans="1:8" x14ac:dyDescent="0.25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  <c r="G6400" s="47" t="str">
        <f t="shared" si="99"/>
        <v>0</v>
      </c>
      <c r="H6400" s="53">
        <f>VLOOKUP(Cust_Ref,customerType,2,TRUE)</f>
        <v>44106</v>
      </c>
    </row>
    <row r="6401" spans="1:8" x14ac:dyDescent="0.25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  <c r="G6401" s="47" t="str">
        <f t="shared" si="99"/>
        <v>1529.92</v>
      </c>
      <c r="H6401" s="53">
        <f>VLOOKUP(Cust_Ref,customerType,2,TRUE)</f>
        <v>44096</v>
      </c>
    </row>
    <row r="6402" spans="1:8" x14ac:dyDescent="0.25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  <c r="G6402" s="47" t="str">
        <f t="shared" si="99"/>
        <v>2528</v>
      </c>
      <c r="H6402" s="53">
        <f>VLOOKUP(Cust_Ref,customerType,2,TRUE)</f>
        <v>44096</v>
      </c>
    </row>
    <row r="6403" spans="1:8" x14ac:dyDescent="0.25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  <c r="G6403" s="47" t="str">
        <f t="shared" ref="G6403:G6466" si="100">TRIM(VALUE(F6403))</f>
        <v>0</v>
      </c>
      <c r="H6403" s="53">
        <f>VLOOKUP(Cust_Ref,customerType,2,TRUE)</f>
        <v>44096</v>
      </c>
    </row>
    <row r="6404" spans="1:8" x14ac:dyDescent="0.25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  <c r="G6404" s="47" t="str">
        <f t="shared" si="100"/>
        <v>1731.4</v>
      </c>
      <c r="H6404" s="53">
        <f>VLOOKUP(Cust_Ref,customerType,2,TRUE)</f>
        <v>44103</v>
      </c>
    </row>
    <row r="6405" spans="1:8" x14ac:dyDescent="0.25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  <c r="G6405" s="47" t="str">
        <f t="shared" si="100"/>
        <v>2013</v>
      </c>
      <c r="H6405" s="53">
        <f>VLOOKUP(Cust_Ref,customerType,2,TRUE)</f>
        <v>44103</v>
      </c>
    </row>
    <row r="6406" spans="1:8" x14ac:dyDescent="0.25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  <c r="G6406" s="47" t="str">
        <f t="shared" si="100"/>
        <v>0</v>
      </c>
      <c r="H6406" s="53">
        <f>VLOOKUP(Cust_Ref,customerType,2,TRUE)</f>
        <v>44103</v>
      </c>
    </row>
    <row r="6407" spans="1:8" x14ac:dyDescent="0.25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  <c r="G6407" s="47" t="str">
        <f t="shared" si="100"/>
        <v>3174</v>
      </c>
      <c r="H6407" s="53">
        <f>VLOOKUP(Cust_Ref,customerType,2,TRUE)</f>
        <v>44069</v>
      </c>
    </row>
    <row r="6408" spans="1:8" x14ac:dyDescent="0.25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  <c r="G6408" s="47" t="str">
        <f t="shared" si="100"/>
        <v>2286</v>
      </c>
      <c r="H6408" s="53">
        <f>VLOOKUP(Cust_Ref,customerType,2,TRUE)</f>
        <v>44069</v>
      </c>
    </row>
    <row r="6409" spans="1:8" x14ac:dyDescent="0.25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  <c r="G6409" s="47" t="str">
        <f t="shared" si="100"/>
        <v>0</v>
      </c>
      <c r="H6409" s="53">
        <f>VLOOKUP(Cust_Ref,customerType,2,TRUE)</f>
        <v>44069</v>
      </c>
    </row>
    <row r="6410" spans="1:8" x14ac:dyDescent="0.25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  <c r="G6410" s="47" t="str">
        <f t="shared" si="100"/>
        <v>4863.97</v>
      </c>
      <c r="H6410" s="53">
        <f>VLOOKUP(Cust_Ref,customerType,2,TRUE)</f>
        <v>44061</v>
      </c>
    </row>
    <row r="6411" spans="1:8" x14ac:dyDescent="0.25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  <c r="G6411" s="47" t="str">
        <f t="shared" si="100"/>
        <v>2757</v>
      </c>
      <c r="H6411" s="53">
        <f>VLOOKUP(Cust_Ref,customerType,2,TRUE)</f>
        <v>44061</v>
      </c>
    </row>
    <row r="6412" spans="1:8" x14ac:dyDescent="0.25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  <c r="G6412" s="47" t="str">
        <f t="shared" si="100"/>
        <v>0</v>
      </c>
      <c r="H6412" s="53">
        <f>VLOOKUP(Cust_Ref,customerType,2,TRUE)</f>
        <v>44061</v>
      </c>
    </row>
    <row r="6413" spans="1:8" x14ac:dyDescent="0.25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  <c r="G6413" s="47" t="str">
        <f t="shared" si="100"/>
        <v>2681.93</v>
      </c>
      <c r="H6413" s="53">
        <f>VLOOKUP(Cust_Ref,customerType,2,TRUE)</f>
        <v>44089</v>
      </c>
    </row>
    <row r="6414" spans="1:8" x14ac:dyDescent="0.25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  <c r="G6414" s="47" t="str">
        <f t="shared" si="100"/>
        <v>1000</v>
      </c>
      <c r="H6414" s="53">
        <f>VLOOKUP(Cust_Ref,customerType,2,TRUE)</f>
        <v>44089</v>
      </c>
    </row>
    <row r="6415" spans="1:8" x14ac:dyDescent="0.25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  <c r="G6415" s="47" t="str">
        <f t="shared" si="100"/>
        <v>0</v>
      </c>
      <c r="H6415" s="53">
        <f>VLOOKUP(Cust_Ref,customerType,2,TRUE)</f>
        <v>44089</v>
      </c>
    </row>
    <row r="6416" spans="1:8" x14ac:dyDescent="0.25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  <c r="G6416" s="47" t="str">
        <f t="shared" si="100"/>
        <v>267.8</v>
      </c>
      <c r="H6416" s="53">
        <f>VLOOKUP(Cust_Ref,customerType,2,TRUE)</f>
        <v>44049</v>
      </c>
    </row>
    <row r="6417" spans="1:8" x14ac:dyDescent="0.25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  <c r="G6417" s="47" t="str">
        <f t="shared" si="100"/>
        <v>0</v>
      </c>
      <c r="H6417" s="53">
        <f>VLOOKUP(Cust_Ref,customerType,2,TRUE)</f>
        <v>44049</v>
      </c>
    </row>
    <row r="6418" spans="1:8" x14ac:dyDescent="0.25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  <c r="G6418" s="47" t="str">
        <f t="shared" si="100"/>
        <v>0</v>
      </c>
      <c r="H6418" s="53">
        <f>VLOOKUP(Cust_Ref,customerType,2,TRUE)</f>
        <v>44049</v>
      </c>
    </row>
    <row r="6419" spans="1:8" x14ac:dyDescent="0.25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  <c r="G6419" s="47" t="str">
        <f t="shared" si="100"/>
        <v>5203</v>
      </c>
      <c r="H6419" s="53">
        <f>VLOOKUP(Cust_Ref,customerType,2,TRUE)</f>
        <v>44103</v>
      </c>
    </row>
    <row r="6420" spans="1:8" x14ac:dyDescent="0.25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  <c r="G6420" s="47" t="str">
        <f t="shared" si="100"/>
        <v>521</v>
      </c>
      <c r="H6420" s="53">
        <f>VLOOKUP(Cust_Ref,customerType,2,TRUE)</f>
        <v>44103</v>
      </c>
    </row>
    <row r="6421" spans="1:8" x14ac:dyDescent="0.25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  <c r="G6421" s="47" t="str">
        <f t="shared" si="100"/>
        <v>0</v>
      </c>
      <c r="H6421" s="53">
        <f>VLOOKUP(Cust_Ref,customerType,2,TRUE)</f>
        <v>44103</v>
      </c>
    </row>
    <row r="6422" spans="1:8" x14ac:dyDescent="0.25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  <c r="G6422" s="47" t="str">
        <f t="shared" si="100"/>
        <v>4461</v>
      </c>
      <c r="H6422" s="53">
        <f>VLOOKUP(Cust_Ref,customerType,2,TRUE)</f>
        <v>44048</v>
      </c>
    </row>
    <row r="6423" spans="1:8" x14ac:dyDescent="0.25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  <c r="G6423" s="47" t="str">
        <f t="shared" si="100"/>
        <v>1476</v>
      </c>
      <c r="H6423" s="53">
        <f>VLOOKUP(Cust_Ref,customerType,2,TRUE)</f>
        <v>44048</v>
      </c>
    </row>
    <row r="6424" spans="1:8" x14ac:dyDescent="0.25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  <c r="G6424" s="47" t="str">
        <f t="shared" si="100"/>
        <v>0</v>
      </c>
      <c r="H6424" s="53">
        <f>VLOOKUP(Cust_Ref,customerType,2,TRUE)</f>
        <v>44048</v>
      </c>
    </row>
    <row r="6425" spans="1:8" x14ac:dyDescent="0.25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  <c r="G6425" s="47" t="str">
        <f t="shared" si="100"/>
        <v>7341.23</v>
      </c>
      <c r="H6425" s="53">
        <f>VLOOKUP(Cust_Ref,customerType,2,TRUE)</f>
        <v>44069</v>
      </c>
    </row>
    <row r="6426" spans="1:8" x14ac:dyDescent="0.25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  <c r="G6426" s="47" t="str">
        <f t="shared" si="100"/>
        <v>1805</v>
      </c>
      <c r="H6426" s="53">
        <f>VLOOKUP(Cust_Ref,customerType,2,TRUE)</f>
        <v>44069</v>
      </c>
    </row>
    <row r="6427" spans="1:8" x14ac:dyDescent="0.25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  <c r="G6427" s="47" t="str">
        <f t="shared" si="100"/>
        <v>0</v>
      </c>
      <c r="H6427" s="53">
        <f>VLOOKUP(Cust_Ref,customerType,2,TRUE)</f>
        <v>44069</v>
      </c>
    </row>
    <row r="6428" spans="1:8" x14ac:dyDescent="0.25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  <c r="G6428" s="47" t="str">
        <f t="shared" si="100"/>
        <v>149.55</v>
      </c>
      <c r="H6428" s="53">
        <f>VLOOKUP(Cust_Ref,customerType,2,TRUE)</f>
        <v>44103</v>
      </c>
    </row>
    <row r="6429" spans="1:8" x14ac:dyDescent="0.25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  <c r="G6429" s="47" t="str">
        <f t="shared" si="100"/>
        <v>0</v>
      </c>
      <c r="H6429" s="53">
        <f>VLOOKUP(Cust_Ref,customerType,2,TRUE)</f>
        <v>44103</v>
      </c>
    </row>
    <row r="6430" spans="1:8" x14ac:dyDescent="0.25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  <c r="G6430" s="47" t="str">
        <f t="shared" si="100"/>
        <v>0</v>
      </c>
      <c r="H6430" s="53">
        <f>VLOOKUP(Cust_Ref,customerType,2,TRUE)</f>
        <v>44103</v>
      </c>
    </row>
    <row r="6431" spans="1:8" x14ac:dyDescent="0.25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  <c r="G6431" s="47" t="str">
        <f t="shared" si="100"/>
        <v>3595.94</v>
      </c>
      <c r="H6431" s="53">
        <f>VLOOKUP(Cust_Ref,customerType,2,TRUE)</f>
        <v>44081</v>
      </c>
    </row>
    <row r="6432" spans="1:8" x14ac:dyDescent="0.25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  <c r="G6432" s="47" t="str">
        <f t="shared" si="100"/>
        <v>1688</v>
      </c>
      <c r="H6432" s="53">
        <f>VLOOKUP(Cust_Ref,customerType,2,TRUE)</f>
        <v>44081</v>
      </c>
    </row>
    <row r="6433" spans="1:8" x14ac:dyDescent="0.25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  <c r="G6433" s="47" t="str">
        <f t="shared" si="100"/>
        <v>0</v>
      </c>
      <c r="H6433" s="53">
        <f>VLOOKUP(Cust_Ref,customerType,2,TRUE)</f>
        <v>44081</v>
      </c>
    </row>
    <row r="6434" spans="1:8" x14ac:dyDescent="0.25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  <c r="G6434" s="47" t="str">
        <f t="shared" si="100"/>
        <v>3735.15</v>
      </c>
      <c r="H6434" s="53">
        <f>VLOOKUP(Cust_Ref,customerType,2,TRUE)</f>
        <v>44103</v>
      </c>
    </row>
    <row r="6435" spans="1:8" x14ac:dyDescent="0.25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  <c r="G6435" s="47" t="str">
        <f t="shared" si="100"/>
        <v>432</v>
      </c>
      <c r="H6435" s="53">
        <f>VLOOKUP(Cust_Ref,customerType,2,TRUE)</f>
        <v>44103</v>
      </c>
    </row>
    <row r="6436" spans="1:8" x14ac:dyDescent="0.25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  <c r="G6436" s="47" t="str">
        <f t="shared" si="100"/>
        <v>0</v>
      </c>
      <c r="H6436" s="53">
        <f>VLOOKUP(Cust_Ref,customerType,2,TRUE)</f>
        <v>44103</v>
      </c>
    </row>
    <row r="6437" spans="1:8" x14ac:dyDescent="0.25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  <c r="G6437" s="47" t="str">
        <f t="shared" si="100"/>
        <v>4795.26</v>
      </c>
      <c r="H6437" s="53">
        <f>VLOOKUP(Cust_Ref,customerType,2,TRUE)</f>
        <v>44103</v>
      </c>
    </row>
    <row r="6438" spans="1:8" x14ac:dyDescent="0.25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  <c r="G6438" s="47" t="str">
        <f t="shared" si="100"/>
        <v>0</v>
      </c>
      <c r="H6438" s="53">
        <f>VLOOKUP(Cust_Ref,customerType,2,TRUE)</f>
        <v>44103</v>
      </c>
    </row>
    <row r="6439" spans="1:8" x14ac:dyDescent="0.25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  <c r="G6439" s="47" t="str">
        <f t="shared" si="100"/>
        <v>0</v>
      </c>
      <c r="H6439" s="53">
        <f>VLOOKUP(Cust_Ref,customerType,2,TRUE)</f>
        <v>44103</v>
      </c>
    </row>
    <row r="6440" spans="1:8" x14ac:dyDescent="0.25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  <c r="G6440" s="47" t="str">
        <f t="shared" si="100"/>
        <v>3174</v>
      </c>
      <c r="H6440" s="53">
        <f>VLOOKUP(Cust_Ref,customerType,2,TRUE)</f>
        <v>44103</v>
      </c>
    </row>
    <row r="6441" spans="1:8" x14ac:dyDescent="0.25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  <c r="G6441" s="47" t="str">
        <f t="shared" si="100"/>
        <v>577</v>
      </c>
      <c r="H6441" s="53">
        <f>VLOOKUP(Cust_Ref,customerType,2,TRUE)</f>
        <v>44103</v>
      </c>
    </row>
    <row r="6442" spans="1:8" x14ac:dyDescent="0.25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  <c r="G6442" s="47" t="str">
        <f t="shared" si="100"/>
        <v>0</v>
      </c>
      <c r="H6442" s="53">
        <f>VLOOKUP(Cust_Ref,customerType,2,TRUE)</f>
        <v>44103</v>
      </c>
    </row>
    <row r="6443" spans="1:8" x14ac:dyDescent="0.25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  <c r="G6443" s="47" t="str">
        <f t="shared" si="100"/>
        <v>914.2</v>
      </c>
      <c r="H6443" s="53">
        <f>VLOOKUP(Cust_Ref,customerType,2,TRUE)</f>
        <v>44103</v>
      </c>
    </row>
    <row r="6444" spans="1:8" x14ac:dyDescent="0.25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  <c r="G6444" s="47" t="str">
        <f t="shared" si="100"/>
        <v>0</v>
      </c>
      <c r="H6444" s="53">
        <f>VLOOKUP(Cust_Ref,customerType,2,TRUE)</f>
        <v>44103</v>
      </c>
    </row>
    <row r="6445" spans="1:8" x14ac:dyDescent="0.25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  <c r="G6445" s="47" t="str">
        <f t="shared" si="100"/>
        <v>0</v>
      </c>
      <c r="H6445" s="53">
        <f>VLOOKUP(Cust_Ref,customerType,2,TRUE)</f>
        <v>44103</v>
      </c>
    </row>
    <row r="6446" spans="1:8" x14ac:dyDescent="0.25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  <c r="G6446" s="47" t="str">
        <f t="shared" si="100"/>
        <v>4781.95</v>
      </c>
      <c r="H6446" s="53">
        <f>VLOOKUP(Cust_Ref,customerType,2,TRUE)</f>
        <v>44047</v>
      </c>
    </row>
    <row r="6447" spans="1:8" x14ac:dyDescent="0.25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  <c r="G6447" s="47" t="str">
        <f t="shared" si="100"/>
        <v>128</v>
      </c>
      <c r="H6447" s="53">
        <f>VLOOKUP(Cust_Ref,customerType,2,TRUE)</f>
        <v>44047</v>
      </c>
    </row>
    <row r="6448" spans="1:8" x14ac:dyDescent="0.25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  <c r="G6448" s="47" t="str">
        <f t="shared" si="100"/>
        <v>0</v>
      </c>
      <c r="H6448" s="53">
        <f>VLOOKUP(Cust_Ref,customerType,2,TRUE)</f>
        <v>44047</v>
      </c>
    </row>
    <row r="6449" spans="1:8" x14ac:dyDescent="0.25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  <c r="G6449" s="47" t="str">
        <f t="shared" si="100"/>
        <v>9717.31</v>
      </c>
      <c r="H6449" s="53">
        <f>VLOOKUP(Cust_Ref,customerType,2,TRUE)</f>
        <v>44103</v>
      </c>
    </row>
    <row r="6450" spans="1:8" x14ac:dyDescent="0.25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  <c r="G6450" s="47" t="str">
        <f t="shared" si="100"/>
        <v>1039</v>
      </c>
      <c r="H6450" s="53">
        <f>VLOOKUP(Cust_Ref,customerType,2,TRUE)</f>
        <v>44103</v>
      </c>
    </row>
    <row r="6451" spans="1:8" x14ac:dyDescent="0.25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  <c r="G6451" s="47" t="str">
        <f t="shared" si="100"/>
        <v>0</v>
      </c>
      <c r="H6451" s="53">
        <f>VLOOKUP(Cust_Ref,customerType,2,TRUE)</f>
        <v>44103</v>
      </c>
    </row>
    <row r="6452" spans="1:8" x14ac:dyDescent="0.25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  <c r="G6452" s="47" t="str">
        <f t="shared" si="100"/>
        <v>164.9</v>
      </c>
      <c r="H6452" s="53">
        <f>VLOOKUP(Cust_Ref,customerType,2,TRUE)</f>
        <v>44099</v>
      </c>
    </row>
    <row r="6453" spans="1:8" x14ac:dyDescent="0.25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  <c r="G6453" s="47" t="str">
        <f t="shared" si="100"/>
        <v>0</v>
      </c>
      <c r="H6453" s="53">
        <f>VLOOKUP(Cust_Ref,customerType,2,TRUE)</f>
        <v>44099</v>
      </c>
    </row>
    <row r="6454" spans="1:8" x14ac:dyDescent="0.25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  <c r="G6454" s="47" t="str">
        <f t="shared" si="100"/>
        <v>0</v>
      </c>
      <c r="H6454" s="53">
        <f>VLOOKUP(Cust_Ref,customerType,2,TRUE)</f>
        <v>44099</v>
      </c>
    </row>
    <row r="6455" spans="1:8" x14ac:dyDescent="0.25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  <c r="G6455" s="47" t="str">
        <f t="shared" si="100"/>
        <v>3174</v>
      </c>
      <c r="H6455" s="53">
        <f>VLOOKUP(Cust_Ref,customerType,2,TRUE)</f>
        <v>44103</v>
      </c>
    </row>
    <row r="6456" spans="1:8" x14ac:dyDescent="0.25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  <c r="G6456" s="47" t="str">
        <f t="shared" si="100"/>
        <v>2967</v>
      </c>
      <c r="H6456" s="53">
        <f>VLOOKUP(Cust_Ref,customerType,2,TRUE)</f>
        <v>44103</v>
      </c>
    </row>
    <row r="6457" spans="1:8" x14ac:dyDescent="0.25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  <c r="G6457" s="47" t="str">
        <f t="shared" si="100"/>
        <v>0</v>
      </c>
      <c r="H6457" s="53">
        <f>VLOOKUP(Cust_Ref,customerType,2,TRUE)</f>
        <v>44103</v>
      </c>
    </row>
    <row r="6458" spans="1:8" x14ac:dyDescent="0.25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  <c r="G6458" s="47" t="str">
        <f t="shared" si="100"/>
        <v>5440.89</v>
      </c>
      <c r="H6458" s="53">
        <f>VLOOKUP(Cust_Ref,customerType,2,TRUE)</f>
        <v>44103</v>
      </c>
    </row>
    <row r="6459" spans="1:8" x14ac:dyDescent="0.25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  <c r="G6459" s="47" t="str">
        <f t="shared" si="100"/>
        <v>344</v>
      </c>
      <c r="H6459" s="53">
        <f>VLOOKUP(Cust_Ref,customerType,2,TRUE)</f>
        <v>44103</v>
      </c>
    </row>
    <row r="6460" spans="1:8" x14ac:dyDescent="0.25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  <c r="G6460" s="47" t="str">
        <f t="shared" si="100"/>
        <v>0</v>
      </c>
      <c r="H6460" s="53">
        <f>VLOOKUP(Cust_Ref,customerType,2,TRUE)</f>
        <v>44103</v>
      </c>
    </row>
    <row r="6461" spans="1:8" x14ac:dyDescent="0.25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  <c r="G6461" s="47" t="str">
        <f t="shared" si="100"/>
        <v>5228</v>
      </c>
      <c r="H6461" s="53">
        <f>VLOOKUP(Cust_Ref,customerType,2,TRUE)</f>
        <v>44047</v>
      </c>
    </row>
    <row r="6462" spans="1:8" x14ac:dyDescent="0.25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  <c r="G6462" s="47" t="str">
        <f t="shared" si="100"/>
        <v>867</v>
      </c>
      <c r="H6462" s="53">
        <f>VLOOKUP(Cust_Ref,customerType,2,TRUE)</f>
        <v>44047</v>
      </c>
    </row>
    <row r="6463" spans="1:8" x14ac:dyDescent="0.25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  <c r="G6463" s="47" t="str">
        <f t="shared" si="100"/>
        <v>0</v>
      </c>
      <c r="H6463" s="53">
        <f>VLOOKUP(Cust_Ref,customerType,2,TRUE)</f>
        <v>44047</v>
      </c>
    </row>
    <row r="6464" spans="1:8" x14ac:dyDescent="0.25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  <c r="G6464" s="47" t="str">
        <f t="shared" si="100"/>
        <v>8295.34</v>
      </c>
      <c r="H6464" s="53">
        <f>VLOOKUP(Cust_Ref,customerType,2,TRUE)</f>
        <v>44060</v>
      </c>
    </row>
    <row r="6465" spans="1:8" x14ac:dyDescent="0.25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  <c r="G6465" s="47" t="str">
        <f t="shared" si="100"/>
        <v>2754</v>
      </c>
      <c r="H6465" s="53">
        <f>VLOOKUP(Cust_Ref,customerType,2,TRUE)</f>
        <v>44060</v>
      </c>
    </row>
    <row r="6466" spans="1:8" x14ac:dyDescent="0.25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  <c r="G6466" s="47" t="str">
        <f t="shared" si="100"/>
        <v>0</v>
      </c>
      <c r="H6466" s="53">
        <f>VLOOKUP(Cust_Ref,customerType,2,TRUE)</f>
        <v>44060</v>
      </c>
    </row>
    <row r="6467" spans="1:8" x14ac:dyDescent="0.25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  <c r="G6467" s="47" t="str">
        <f t="shared" ref="G6467:G6530" si="101">TRIM(VALUE(F6467))</f>
        <v>275</v>
      </c>
      <c r="H6467" s="53">
        <f>VLOOKUP(Cust_Ref,customerType,2,TRUE)</f>
        <v>44060</v>
      </c>
    </row>
    <row r="6468" spans="1:8" x14ac:dyDescent="0.25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  <c r="G6468" s="47" t="str">
        <f t="shared" si="101"/>
        <v>1527</v>
      </c>
      <c r="H6468" s="53">
        <f>VLOOKUP(Cust_Ref,customerType,2,TRUE)</f>
        <v>44060</v>
      </c>
    </row>
    <row r="6469" spans="1:8" x14ac:dyDescent="0.25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  <c r="G6469" s="47" t="str">
        <f t="shared" si="101"/>
        <v>0</v>
      </c>
      <c r="H6469" s="53">
        <f>VLOOKUP(Cust_Ref,customerType,2,TRUE)</f>
        <v>44060</v>
      </c>
    </row>
    <row r="6470" spans="1:8" x14ac:dyDescent="0.25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  <c r="G6470" s="47" t="str">
        <f t="shared" si="101"/>
        <v>9752.7</v>
      </c>
      <c r="H6470" s="53">
        <f>VLOOKUP(Cust_Ref,customerType,2,TRUE)</f>
        <v>44103</v>
      </c>
    </row>
    <row r="6471" spans="1:8" x14ac:dyDescent="0.25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  <c r="G6471" s="47" t="str">
        <f t="shared" si="101"/>
        <v>852</v>
      </c>
      <c r="H6471" s="53">
        <f>VLOOKUP(Cust_Ref,customerType,2,TRUE)</f>
        <v>44103</v>
      </c>
    </row>
    <row r="6472" spans="1:8" x14ac:dyDescent="0.25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  <c r="G6472" s="47" t="str">
        <f t="shared" si="101"/>
        <v>0</v>
      </c>
      <c r="H6472" s="53">
        <f>VLOOKUP(Cust_Ref,customerType,2,TRUE)</f>
        <v>44103</v>
      </c>
    </row>
    <row r="6473" spans="1:8" x14ac:dyDescent="0.25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  <c r="G6473" s="47" t="str">
        <f t="shared" si="101"/>
        <v>9861</v>
      </c>
      <c r="H6473" s="53">
        <f>VLOOKUP(Cust_Ref,customerType,2,TRUE)</f>
        <v>44103</v>
      </c>
    </row>
    <row r="6474" spans="1:8" x14ac:dyDescent="0.25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  <c r="G6474" s="47" t="str">
        <f t="shared" si="101"/>
        <v>2994</v>
      </c>
      <c r="H6474" s="53">
        <f>VLOOKUP(Cust_Ref,customerType,2,TRUE)</f>
        <v>44103</v>
      </c>
    </row>
    <row r="6475" spans="1:8" x14ac:dyDescent="0.25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  <c r="G6475" s="47" t="str">
        <f t="shared" si="101"/>
        <v>0</v>
      </c>
      <c r="H6475" s="53">
        <f>VLOOKUP(Cust_Ref,customerType,2,TRUE)</f>
        <v>44103</v>
      </c>
    </row>
    <row r="6476" spans="1:8" x14ac:dyDescent="0.25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  <c r="G6476" s="47" t="str">
        <f t="shared" si="101"/>
        <v>6354.86</v>
      </c>
      <c r="H6476" s="53">
        <f>VLOOKUP(Cust_Ref,customerType,2,TRUE)</f>
        <v>44103</v>
      </c>
    </row>
    <row r="6477" spans="1:8" x14ac:dyDescent="0.25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  <c r="G6477" s="47" t="str">
        <f t="shared" si="101"/>
        <v>2654</v>
      </c>
      <c r="H6477" s="53">
        <f>VLOOKUP(Cust_Ref,customerType,2,TRUE)</f>
        <v>44103</v>
      </c>
    </row>
    <row r="6478" spans="1:8" x14ac:dyDescent="0.25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  <c r="G6478" s="47" t="str">
        <f t="shared" si="101"/>
        <v>0</v>
      </c>
      <c r="H6478" s="53">
        <f>VLOOKUP(Cust_Ref,customerType,2,TRUE)</f>
        <v>44103</v>
      </c>
    </row>
    <row r="6479" spans="1:8" x14ac:dyDescent="0.25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  <c r="G6479" s="47" t="str">
        <f t="shared" si="101"/>
        <v>3280.12</v>
      </c>
      <c r="H6479" s="53">
        <f>VLOOKUP(Cust_Ref,customerType,2,TRUE)</f>
        <v>44060</v>
      </c>
    </row>
    <row r="6480" spans="1:8" x14ac:dyDescent="0.25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  <c r="G6480" s="47" t="str">
        <f t="shared" si="101"/>
        <v>2152</v>
      </c>
      <c r="H6480" s="53">
        <f>VLOOKUP(Cust_Ref,customerType,2,TRUE)</f>
        <v>44060</v>
      </c>
    </row>
    <row r="6481" spans="1:8" x14ac:dyDescent="0.25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  <c r="G6481" s="47" t="str">
        <f t="shared" si="101"/>
        <v>0</v>
      </c>
      <c r="H6481" s="53">
        <f>VLOOKUP(Cust_Ref,customerType,2,TRUE)</f>
        <v>44060</v>
      </c>
    </row>
    <row r="6482" spans="1:8" x14ac:dyDescent="0.25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  <c r="G6482" s="47" t="str">
        <f t="shared" si="101"/>
        <v>4070.69</v>
      </c>
      <c r="H6482" s="53">
        <f>VLOOKUP(Cust_Ref,customerType,2,TRUE)</f>
        <v>44071</v>
      </c>
    </row>
    <row r="6483" spans="1:8" x14ac:dyDescent="0.25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  <c r="G6483" s="47" t="str">
        <f t="shared" si="101"/>
        <v>2785</v>
      </c>
      <c r="H6483" s="53">
        <f>VLOOKUP(Cust_Ref,customerType,2,TRUE)</f>
        <v>44071</v>
      </c>
    </row>
    <row r="6484" spans="1:8" x14ac:dyDescent="0.25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  <c r="G6484" s="47" t="str">
        <f t="shared" si="101"/>
        <v>0</v>
      </c>
      <c r="H6484" s="53">
        <f>VLOOKUP(Cust_Ref,customerType,2,TRUE)</f>
        <v>44071</v>
      </c>
    </row>
    <row r="6485" spans="1:8" x14ac:dyDescent="0.25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  <c r="G6485" s="47" t="str">
        <f t="shared" si="101"/>
        <v>816.67</v>
      </c>
      <c r="H6485" s="53">
        <f>VLOOKUP(Cust_Ref,customerType,2,TRUE)</f>
        <v>44103</v>
      </c>
    </row>
    <row r="6486" spans="1:8" x14ac:dyDescent="0.25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  <c r="G6486" s="47" t="str">
        <f t="shared" si="101"/>
        <v>120</v>
      </c>
      <c r="H6486" s="53">
        <f>VLOOKUP(Cust_Ref,customerType,2,TRUE)</f>
        <v>44103</v>
      </c>
    </row>
    <row r="6487" spans="1:8" x14ac:dyDescent="0.25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  <c r="G6487" s="47" t="str">
        <f t="shared" si="101"/>
        <v>0</v>
      </c>
      <c r="H6487" s="53">
        <f>VLOOKUP(Cust_Ref,customerType,2,TRUE)</f>
        <v>44103</v>
      </c>
    </row>
    <row r="6488" spans="1:8" x14ac:dyDescent="0.25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  <c r="G6488" s="47" t="str">
        <f t="shared" si="101"/>
        <v>5087</v>
      </c>
      <c r="H6488" s="53">
        <f>VLOOKUP(Cust_Ref,customerType,2,TRUE)</f>
        <v>44106</v>
      </c>
    </row>
    <row r="6489" spans="1:8" x14ac:dyDescent="0.25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  <c r="G6489" s="47" t="str">
        <f t="shared" si="101"/>
        <v>1307</v>
      </c>
      <c r="H6489" s="53">
        <f>VLOOKUP(Cust_Ref,customerType,2,TRUE)</f>
        <v>44106</v>
      </c>
    </row>
    <row r="6490" spans="1:8" x14ac:dyDescent="0.25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  <c r="G6490" s="47" t="str">
        <f t="shared" si="101"/>
        <v>0</v>
      </c>
      <c r="H6490" s="53">
        <f>VLOOKUP(Cust_Ref,customerType,2,TRUE)</f>
        <v>44106</v>
      </c>
    </row>
    <row r="6491" spans="1:8" x14ac:dyDescent="0.25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  <c r="G6491" s="47" t="str">
        <f t="shared" si="101"/>
        <v>8219.46</v>
      </c>
      <c r="H6491" s="53">
        <f>VLOOKUP(Cust_Ref,customerType,2,TRUE)</f>
        <v>44103</v>
      </c>
    </row>
    <row r="6492" spans="1:8" x14ac:dyDescent="0.25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  <c r="G6492" s="47" t="str">
        <f t="shared" si="101"/>
        <v>2981</v>
      </c>
      <c r="H6492" s="53">
        <f>VLOOKUP(Cust_Ref,customerType,2,TRUE)</f>
        <v>44103</v>
      </c>
    </row>
    <row r="6493" spans="1:8" x14ac:dyDescent="0.25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  <c r="G6493" s="47" t="str">
        <f t="shared" si="101"/>
        <v>0</v>
      </c>
      <c r="H6493" s="53">
        <f>VLOOKUP(Cust_Ref,customerType,2,TRUE)</f>
        <v>44103</v>
      </c>
    </row>
    <row r="6494" spans="1:8" x14ac:dyDescent="0.25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  <c r="G6494" s="47" t="str">
        <f t="shared" si="101"/>
        <v>4299.5</v>
      </c>
      <c r="H6494" s="53">
        <f>VLOOKUP(Cust_Ref,customerType,2,TRUE)</f>
        <v>44103</v>
      </c>
    </row>
    <row r="6495" spans="1:8" x14ac:dyDescent="0.25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  <c r="G6495" s="47" t="str">
        <f t="shared" si="101"/>
        <v>2680</v>
      </c>
      <c r="H6495" s="53">
        <f>VLOOKUP(Cust_Ref,customerType,2,TRUE)</f>
        <v>44103</v>
      </c>
    </row>
    <row r="6496" spans="1:8" x14ac:dyDescent="0.25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  <c r="G6496" s="47" t="str">
        <f t="shared" si="101"/>
        <v>0</v>
      </c>
      <c r="H6496" s="53">
        <f>VLOOKUP(Cust_Ref,customerType,2,TRUE)</f>
        <v>44103</v>
      </c>
    </row>
    <row r="6497" spans="1:8" x14ac:dyDescent="0.25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  <c r="G6497" s="47" t="str">
        <f t="shared" si="101"/>
        <v>3726.75</v>
      </c>
      <c r="H6497" s="53">
        <f>VLOOKUP(Cust_Ref,customerType,2,TRUE)</f>
        <v>44103</v>
      </c>
    </row>
    <row r="6498" spans="1:8" x14ac:dyDescent="0.25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  <c r="G6498" s="47" t="str">
        <f t="shared" si="101"/>
        <v>1851</v>
      </c>
      <c r="H6498" s="53">
        <f>VLOOKUP(Cust_Ref,customerType,2,TRUE)</f>
        <v>44103</v>
      </c>
    </row>
    <row r="6499" spans="1:8" x14ac:dyDescent="0.25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  <c r="G6499" s="47" t="str">
        <f t="shared" si="101"/>
        <v>0</v>
      </c>
      <c r="H6499" s="53">
        <f>VLOOKUP(Cust_Ref,customerType,2,TRUE)</f>
        <v>44103</v>
      </c>
    </row>
    <row r="6500" spans="1:8" x14ac:dyDescent="0.25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  <c r="G6500" s="47" t="str">
        <f t="shared" si="101"/>
        <v>7828.38</v>
      </c>
      <c r="H6500" s="53">
        <f>VLOOKUP(Cust_Ref,customerType,2,TRUE)</f>
        <v>44103</v>
      </c>
    </row>
    <row r="6501" spans="1:8" x14ac:dyDescent="0.25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  <c r="G6501" s="47" t="str">
        <f t="shared" si="101"/>
        <v>946</v>
      </c>
      <c r="H6501" s="53">
        <f>VLOOKUP(Cust_Ref,customerType,2,TRUE)</f>
        <v>44103</v>
      </c>
    </row>
    <row r="6502" spans="1:8" x14ac:dyDescent="0.25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  <c r="G6502" s="47" t="str">
        <f t="shared" si="101"/>
        <v>0</v>
      </c>
      <c r="H6502" s="53">
        <f>VLOOKUP(Cust_Ref,customerType,2,TRUE)</f>
        <v>44103</v>
      </c>
    </row>
    <row r="6503" spans="1:8" x14ac:dyDescent="0.25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  <c r="G6503" s="47" t="str">
        <f t="shared" si="101"/>
        <v>402.32</v>
      </c>
      <c r="H6503" s="53">
        <f>VLOOKUP(Cust_Ref,customerType,2,TRUE)</f>
        <v>44103</v>
      </c>
    </row>
    <row r="6504" spans="1:8" x14ac:dyDescent="0.25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  <c r="G6504" s="47" t="str">
        <f t="shared" si="101"/>
        <v>510</v>
      </c>
      <c r="H6504" s="53">
        <f>VLOOKUP(Cust_Ref,customerType,2,TRUE)</f>
        <v>44103</v>
      </c>
    </row>
    <row r="6505" spans="1:8" x14ac:dyDescent="0.25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  <c r="G6505" s="47" t="str">
        <f t="shared" si="101"/>
        <v>0</v>
      </c>
      <c r="H6505" s="53">
        <f>VLOOKUP(Cust_Ref,customerType,2,TRUE)</f>
        <v>44103</v>
      </c>
    </row>
    <row r="6506" spans="1:8" x14ac:dyDescent="0.25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  <c r="G6506" s="47" t="str">
        <f t="shared" si="101"/>
        <v>17208.78</v>
      </c>
      <c r="H6506" s="53">
        <f>VLOOKUP(Cust_Ref,customerType,2,TRUE)</f>
        <v>44103</v>
      </c>
    </row>
    <row r="6507" spans="1:8" x14ac:dyDescent="0.25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  <c r="G6507" s="47" t="str">
        <f t="shared" si="101"/>
        <v>0</v>
      </c>
      <c r="H6507" s="53">
        <f>VLOOKUP(Cust_Ref,customerType,2,TRUE)</f>
        <v>44103</v>
      </c>
    </row>
    <row r="6508" spans="1:8" x14ac:dyDescent="0.25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  <c r="G6508" s="47" t="str">
        <f t="shared" si="101"/>
        <v>0</v>
      </c>
      <c r="H6508" s="53">
        <f>VLOOKUP(Cust_Ref,customerType,2,TRUE)</f>
        <v>44103</v>
      </c>
    </row>
    <row r="6509" spans="1:8" x14ac:dyDescent="0.25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  <c r="G6509" s="47" t="str">
        <f t="shared" si="101"/>
        <v>4297.5</v>
      </c>
      <c r="H6509" s="53">
        <f>VLOOKUP(Cust_Ref,customerType,2,TRUE)</f>
        <v>44060</v>
      </c>
    </row>
    <row r="6510" spans="1:8" x14ac:dyDescent="0.25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  <c r="G6510" s="47" t="str">
        <f t="shared" si="101"/>
        <v>2275</v>
      </c>
      <c r="H6510" s="53">
        <f>VLOOKUP(Cust_Ref,customerType,2,TRUE)</f>
        <v>44060</v>
      </c>
    </row>
    <row r="6511" spans="1:8" x14ac:dyDescent="0.25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  <c r="G6511" s="47" t="str">
        <f t="shared" si="101"/>
        <v>0</v>
      </c>
      <c r="H6511" s="53">
        <f>VLOOKUP(Cust_Ref,customerType,2,TRUE)</f>
        <v>44060</v>
      </c>
    </row>
    <row r="6512" spans="1:8" x14ac:dyDescent="0.25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  <c r="G6512" s="47" t="str">
        <f t="shared" si="101"/>
        <v>3174</v>
      </c>
      <c r="H6512" s="53">
        <f>VLOOKUP(Cust_Ref,customerType,2,TRUE)</f>
        <v>44060</v>
      </c>
    </row>
    <row r="6513" spans="1:8" x14ac:dyDescent="0.25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  <c r="G6513" s="47" t="str">
        <f t="shared" si="101"/>
        <v>805</v>
      </c>
      <c r="H6513" s="53">
        <f>VLOOKUP(Cust_Ref,customerType,2,TRUE)</f>
        <v>44060</v>
      </c>
    </row>
    <row r="6514" spans="1:8" x14ac:dyDescent="0.25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  <c r="G6514" s="47" t="str">
        <f t="shared" si="101"/>
        <v>0</v>
      </c>
      <c r="H6514" s="53">
        <f>VLOOKUP(Cust_Ref,customerType,2,TRUE)</f>
        <v>44060</v>
      </c>
    </row>
    <row r="6515" spans="1:8" x14ac:dyDescent="0.25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  <c r="G6515" s="47" t="str">
        <f t="shared" si="101"/>
        <v>1692</v>
      </c>
      <c r="H6515" s="53">
        <f>VLOOKUP(Cust_Ref,customerType,2,TRUE)</f>
        <v>44103</v>
      </c>
    </row>
    <row r="6516" spans="1:8" x14ac:dyDescent="0.25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  <c r="G6516" s="47" t="str">
        <f t="shared" si="101"/>
        <v>0</v>
      </c>
      <c r="H6516" s="53">
        <f>VLOOKUP(Cust_Ref,customerType,2,TRUE)</f>
        <v>44103</v>
      </c>
    </row>
    <row r="6517" spans="1:8" x14ac:dyDescent="0.25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  <c r="G6517" s="47" t="str">
        <f t="shared" si="101"/>
        <v>0</v>
      </c>
      <c r="H6517" s="53">
        <f>VLOOKUP(Cust_Ref,customerType,2,TRUE)</f>
        <v>44103</v>
      </c>
    </row>
    <row r="6518" spans="1:8" x14ac:dyDescent="0.25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  <c r="G6518" s="47" t="str">
        <f t="shared" si="101"/>
        <v>271.93</v>
      </c>
      <c r="H6518" s="53">
        <f>VLOOKUP(Cust_Ref,customerType,2,TRUE)</f>
        <v>44103</v>
      </c>
    </row>
    <row r="6519" spans="1:8" x14ac:dyDescent="0.25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  <c r="G6519" s="47" t="str">
        <f t="shared" si="101"/>
        <v>1765</v>
      </c>
      <c r="H6519" s="53">
        <f>VLOOKUP(Cust_Ref,customerType,2,TRUE)</f>
        <v>44103</v>
      </c>
    </row>
    <row r="6520" spans="1:8" x14ac:dyDescent="0.25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  <c r="G6520" s="47" t="str">
        <f t="shared" si="101"/>
        <v>0</v>
      </c>
      <c r="H6520" s="53">
        <f>VLOOKUP(Cust_Ref,customerType,2,TRUE)</f>
        <v>44103</v>
      </c>
    </row>
    <row r="6521" spans="1:8" x14ac:dyDescent="0.25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  <c r="G6521" s="47" t="str">
        <f t="shared" si="101"/>
        <v>3590.42</v>
      </c>
      <c r="H6521" s="53">
        <f>VLOOKUP(Cust_Ref,customerType,2,TRUE)</f>
        <v>44103</v>
      </c>
    </row>
    <row r="6522" spans="1:8" x14ac:dyDescent="0.25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  <c r="G6522" s="47" t="str">
        <f t="shared" si="101"/>
        <v>575</v>
      </c>
      <c r="H6522" s="53">
        <f>VLOOKUP(Cust_Ref,customerType,2,TRUE)</f>
        <v>44103</v>
      </c>
    </row>
    <row r="6523" spans="1:8" x14ac:dyDescent="0.25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  <c r="G6523" s="47" t="str">
        <f t="shared" si="101"/>
        <v>0</v>
      </c>
      <c r="H6523" s="53">
        <f>VLOOKUP(Cust_Ref,customerType,2,TRUE)</f>
        <v>44103</v>
      </c>
    </row>
    <row r="6524" spans="1:8" x14ac:dyDescent="0.25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  <c r="G6524" s="47" t="str">
        <f t="shared" si="101"/>
        <v>3745.95</v>
      </c>
      <c r="H6524" s="53">
        <f>VLOOKUP(Cust_Ref,customerType,2,TRUE)</f>
        <v>44103</v>
      </c>
    </row>
    <row r="6525" spans="1:8" x14ac:dyDescent="0.25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  <c r="G6525" s="47" t="str">
        <f t="shared" si="101"/>
        <v>726</v>
      </c>
      <c r="H6525" s="53">
        <f>VLOOKUP(Cust_Ref,customerType,2,TRUE)</f>
        <v>44103</v>
      </c>
    </row>
    <row r="6526" spans="1:8" x14ac:dyDescent="0.25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  <c r="G6526" s="47" t="str">
        <f t="shared" si="101"/>
        <v>0</v>
      </c>
      <c r="H6526" s="53">
        <f>VLOOKUP(Cust_Ref,customerType,2,TRUE)</f>
        <v>44103</v>
      </c>
    </row>
    <row r="6527" spans="1:8" x14ac:dyDescent="0.25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  <c r="G6527" s="47" t="str">
        <f t="shared" si="101"/>
        <v>5084</v>
      </c>
      <c r="H6527" s="53">
        <f>VLOOKUP(Cust_Ref,customerType,2,TRUE)</f>
        <v>44060</v>
      </c>
    </row>
    <row r="6528" spans="1:8" x14ac:dyDescent="0.25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  <c r="G6528" s="47" t="str">
        <f t="shared" si="101"/>
        <v>0</v>
      </c>
      <c r="H6528" s="53">
        <f>VLOOKUP(Cust_Ref,customerType,2,TRUE)</f>
        <v>44060</v>
      </c>
    </row>
    <row r="6529" spans="1:8" x14ac:dyDescent="0.25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  <c r="G6529" s="47" t="str">
        <f t="shared" si="101"/>
        <v>0</v>
      </c>
      <c r="H6529" s="53">
        <f>VLOOKUP(Cust_Ref,customerType,2,TRUE)</f>
        <v>44060</v>
      </c>
    </row>
    <row r="6530" spans="1:8" x14ac:dyDescent="0.25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  <c r="G6530" s="47" t="str">
        <f t="shared" si="101"/>
        <v>2498.6</v>
      </c>
      <c r="H6530" s="53">
        <f>VLOOKUP(Cust_Ref,customerType,2,TRUE)</f>
        <v>44103</v>
      </c>
    </row>
    <row r="6531" spans="1:8" x14ac:dyDescent="0.25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  <c r="G6531" s="47" t="str">
        <f t="shared" ref="G6531:G6594" si="102">TRIM(VALUE(F6531))</f>
        <v>2801</v>
      </c>
      <c r="H6531" s="53">
        <f>VLOOKUP(Cust_Ref,customerType,2,TRUE)</f>
        <v>44103</v>
      </c>
    </row>
    <row r="6532" spans="1:8" x14ac:dyDescent="0.25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  <c r="G6532" s="47" t="str">
        <f t="shared" si="102"/>
        <v>0</v>
      </c>
      <c r="H6532" s="53">
        <f>VLOOKUP(Cust_Ref,customerType,2,TRUE)</f>
        <v>44103</v>
      </c>
    </row>
    <row r="6533" spans="1:8" x14ac:dyDescent="0.25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  <c r="G6533" s="47" t="str">
        <f t="shared" si="102"/>
        <v>6348</v>
      </c>
      <c r="H6533" s="53">
        <f>VLOOKUP(Cust_Ref,customerType,2,TRUE)</f>
        <v>44103</v>
      </c>
    </row>
    <row r="6534" spans="1:8" x14ac:dyDescent="0.25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  <c r="G6534" s="47" t="str">
        <f t="shared" si="102"/>
        <v>2337</v>
      </c>
      <c r="H6534" s="53">
        <f>VLOOKUP(Cust_Ref,customerType,2,TRUE)</f>
        <v>44103</v>
      </c>
    </row>
    <row r="6535" spans="1:8" x14ac:dyDescent="0.25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  <c r="G6535" s="47" t="str">
        <f t="shared" si="102"/>
        <v>0</v>
      </c>
      <c r="H6535" s="53">
        <f>VLOOKUP(Cust_Ref,customerType,2,TRUE)</f>
        <v>44103</v>
      </c>
    </row>
    <row r="6536" spans="1:8" x14ac:dyDescent="0.25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  <c r="G6536" s="47" t="str">
        <f t="shared" si="102"/>
        <v>9404</v>
      </c>
      <c r="H6536" s="53">
        <f>VLOOKUP(Cust_Ref,customerType,2,TRUE)</f>
        <v>44060</v>
      </c>
    </row>
    <row r="6537" spans="1:8" x14ac:dyDescent="0.25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  <c r="G6537" s="47" t="str">
        <f t="shared" si="102"/>
        <v>2871</v>
      </c>
      <c r="H6537" s="53">
        <f>VLOOKUP(Cust_Ref,customerType,2,TRUE)</f>
        <v>44060</v>
      </c>
    </row>
    <row r="6538" spans="1:8" x14ac:dyDescent="0.25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  <c r="G6538" s="47" t="str">
        <f t="shared" si="102"/>
        <v>0</v>
      </c>
      <c r="H6538" s="53">
        <f>VLOOKUP(Cust_Ref,customerType,2,TRUE)</f>
        <v>44060</v>
      </c>
    </row>
    <row r="6539" spans="1:8" x14ac:dyDescent="0.25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  <c r="G6539" s="47" t="str">
        <f t="shared" si="102"/>
        <v>4030</v>
      </c>
      <c r="H6539" s="53">
        <f>VLOOKUP(Cust_Ref,customerType,2,TRUE)</f>
        <v>44103</v>
      </c>
    </row>
    <row r="6540" spans="1:8" x14ac:dyDescent="0.25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  <c r="G6540" s="47" t="str">
        <f t="shared" si="102"/>
        <v>1870</v>
      </c>
      <c r="H6540" s="53">
        <f>VLOOKUP(Cust_Ref,customerType,2,TRUE)</f>
        <v>44103</v>
      </c>
    </row>
    <row r="6541" spans="1:8" x14ac:dyDescent="0.25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  <c r="G6541" s="47" t="str">
        <f t="shared" si="102"/>
        <v>0</v>
      </c>
      <c r="H6541" s="53">
        <f>VLOOKUP(Cust_Ref,customerType,2,TRUE)</f>
        <v>44103</v>
      </c>
    </row>
    <row r="6542" spans="1:8" x14ac:dyDescent="0.25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  <c r="G6542" s="47" t="str">
        <f t="shared" si="102"/>
        <v>3573.65</v>
      </c>
      <c r="H6542" s="53">
        <f>VLOOKUP(Cust_Ref,customerType,2,TRUE)</f>
        <v>44103</v>
      </c>
    </row>
    <row r="6543" spans="1:8" x14ac:dyDescent="0.25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  <c r="G6543" s="47" t="str">
        <f t="shared" si="102"/>
        <v>0</v>
      </c>
      <c r="H6543" s="53">
        <f>VLOOKUP(Cust_Ref,customerType,2,TRUE)</f>
        <v>44103</v>
      </c>
    </row>
    <row r="6544" spans="1:8" x14ac:dyDescent="0.25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  <c r="G6544" s="47" t="str">
        <f t="shared" si="102"/>
        <v>0</v>
      </c>
      <c r="H6544" s="53">
        <f>VLOOKUP(Cust_Ref,customerType,2,TRUE)</f>
        <v>44103</v>
      </c>
    </row>
    <row r="6545" spans="1:8" x14ac:dyDescent="0.25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  <c r="G6545" s="47" t="str">
        <f t="shared" si="102"/>
        <v>275</v>
      </c>
      <c r="H6545" s="53">
        <f>VLOOKUP(Cust_Ref,customerType,2,TRUE)</f>
        <v>44060</v>
      </c>
    </row>
    <row r="6546" spans="1:8" x14ac:dyDescent="0.25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  <c r="G6546" s="47" t="str">
        <f t="shared" si="102"/>
        <v>157</v>
      </c>
      <c r="H6546" s="53">
        <f>VLOOKUP(Cust_Ref,customerType,2,TRUE)</f>
        <v>44060</v>
      </c>
    </row>
    <row r="6547" spans="1:8" x14ac:dyDescent="0.25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  <c r="G6547" s="47" t="str">
        <f t="shared" si="102"/>
        <v>0</v>
      </c>
      <c r="H6547" s="53">
        <f>VLOOKUP(Cust_Ref,customerType,2,TRUE)</f>
        <v>44060</v>
      </c>
    </row>
    <row r="6548" spans="1:8" x14ac:dyDescent="0.25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  <c r="G6548" s="47" t="str">
        <f t="shared" si="102"/>
        <v>870.69</v>
      </c>
      <c r="H6548" s="53">
        <f>VLOOKUP(Cust_Ref,customerType,2,TRUE)</f>
        <v>44103</v>
      </c>
    </row>
    <row r="6549" spans="1:8" x14ac:dyDescent="0.25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  <c r="G6549" s="47" t="str">
        <f t="shared" si="102"/>
        <v>0</v>
      </c>
      <c r="H6549" s="53">
        <f>VLOOKUP(Cust_Ref,customerType,2,TRUE)</f>
        <v>44103</v>
      </c>
    </row>
    <row r="6550" spans="1:8" x14ac:dyDescent="0.25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  <c r="G6550" s="47" t="str">
        <f t="shared" si="102"/>
        <v>0</v>
      </c>
      <c r="H6550" s="53">
        <f>VLOOKUP(Cust_Ref,customerType,2,TRUE)</f>
        <v>44103</v>
      </c>
    </row>
    <row r="6551" spans="1:8" x14ac:dyDescent="0.25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  <c r="G6551" s="47" t="str">
        <f t="shared" si="102"/>
        <v>1500</v>
      </c>
      <c r="H6551" s="53">
        <f>VLOOKUP(Cust_Ref,customerType,2,TRUE)</f>
        <v>44103</v>
      </c>
    </row>
    <row r="6552" spans="1:8" x14ac:dyDescent="0.25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  <c r="G6552" s="47" t="str">
        <f t="shared" si="102"/>
        <v>0</v>
      </c>
      <c r="H6552" s="53">
        <f>VLOOKUP(Cust_Ref,customerType,2,TRUE)</f>
        <v>44103</v>
      </c>
    </row>
    <row r="6553" spans="1:8" x14ac:dyDescent="0.25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  <c r="G6553" s="47" t="str">
        <f t="shared" si="102"/>
        <v>0</v>
      </c>
      <c r="H6553" s="53">
        <f>VLOOKUP(Cust_Ref,customerType,2,TRUE)</f>
        <v>44103</v>
      </c>
    </row>
    <row r="6554" spans="1:8" x14ac:dyDescent="0.25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  <c r="G6554" s="47" t="str">
        <f t="shared" si="102"/>
        <v>5957.95</v>
      </c>
      <c r="H6554" s="53">
        <f>VLOOKUP(Cust_Ref,customerType,2,TRUE)</f>
        <v>44106</v>
      </c>
    </row>
    <row r="6555" spans="1:8" x14ac:dyDescent="0.25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  <c r="G6555" s="47" t="str">
        <f t="shared" si="102"/>
        <v>2302</v>
      </c>
      <c r="H6555" s="53">
        <f>VLOOKUP(Cust_Ref,customerType,2,TRUE)</f>
        <v>44106</v>
      </c>
    </row>
    <row r="6556" spans="1:8" x14ac:dyDescent="0.25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  <c r="G6556" s="47" t="str">
        <f t="shared" si="102"/>
        <v>0</v>
      </c>
      <c r="H6556" s="53">
        <f>VLOOKUP(Cust_Ref,customerType,2,TRUE)</f>
        <v>44106</v>
      </c>
    </row>
    <row r="6557" spans="1:8" x14ac:dyDescent="0.25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  <c r="G6557" s="47" t="str">
        <f t="shared" si="102"/>
        <v>7623.5</v>
      </c>
      <c r="H6557" s="53">
        <f>VLOOKUP(Cust_Ref,customerType,2,TRUE)</f>
        <v>44109</v>
      </c>
    </row>
    <row r="6558" spans="1:8" x14ac:dyDescent="0.25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  <c r="G6558" s="47" t="str">
        <f t="shared" si="102"/>
        <v>0</v>
      </c>
      <c r="H6558" s="53">
        <f>VLOOKUP(Cust_Ref,customerType,2,TRUE)</f>
        <v>44109</v>
      </c>
    </row>
    <row r="6559" spans="1:8" x14ac:dyDescent="0.25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  <c r="G6559" s="47" t="str">
        <f t="shared" si="102"/>
        <v>0</v>
      </c>
      <c r="H6559" s="53">
        <f>VLOOKUP(Cust_Ref,customerType,2,TRUE)</f>
        <v>44109</v>
      </c>
    </row>
    <row r="6560" spans="1:8" x14ac:dyDescent="0.25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  <c r="G6560" s="47" t="str">
        <f t="shared" si="102"/>
        <v>1500</v>
      </c>
      <c r="H6560" s="53">
        <f>VLOOKUP(Cust_Ref,customerType,2,TRUE)</f>
        <v>44103</v>
      </c>
    </row>
    <row r="6561" spans="1:8" x14ac:dyDescent="0.25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  <c r="G6561" s="47" t="str">
        <f t="shared" si="102"/>
        <v>0</v>
      </c>
      <c r="H6561" s="53">
        <f>VLOOKUP(Cust_Ref,customerType,2,TRUE)</f>
        <v>44103</v>
      </c>
    </row>
    <row r="6562" spans="1:8" x14ac:dyDescent="0.25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  <c r="G6562" s="47" t="str">
        <f t="shared" si="102"/>
        <v>0</v>
      </c>
      <c r="H6562" s="53">
        <f>VLOOKUP(Cust_Ref,customerType,2,TRUE)</f>
        <v>44103</v>
      </c>
    </row>
    <row r="6563" spans="1:8" x14ac:dyDescent="0.25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  <c r="G6563" s="47" t="str">
        <f t="shared" si="102"/>
        <v>4589</v>
      </c>
      <c r="H6563" s="53">
        <f>VLOOKUP(Cust_Ref,customerType,2,TRUE)</f>
        <v>44106</v>
      </c>
    </row>
    <row r="6564" spans="1:8" x14ac:dyDescent="0.25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  <c r="G6564" s="47" t="str">
        <f t="shared" si="102"/>
        <v>2167</v>
      </c>
      <c r="H6564" s="53">
        <f>VLOOKUP(Cust_Ref,customerType,2,TRUE)</f>
        <v>44106</v>
      </c>
    </row>
    <row r="6565" spans="1:8" x14ac:dyDescent="0.25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  <c r="G6565" s="47" t="str">
        <f t="shared" si="102"/>
        <v>0</v>
      </c>
      <c r="H6565" s="53">
        <f>VLOOKUP(Cust_Ref,customerType,2,TRUE)</f>
        <v>44106</v>
      </c>
    </row>
    <row r="6566" spans="1:8" x14ac:dyDescent="0.25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  <c r="G6566" s="47" t="str">
        <f t="shared" si="102"/>
        <v>1250.45</v>
      </c>
      <c r="H6566" s="53">
        <f>VLOOKUP(Cust_Ref,customerType,2,TRUE)</f>
        <v>44103</v>
      </c>
    </row>
    <row r="6567" spans="1:8" x14ac:dyDescent="0.25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  <c r="G6567" s="47" t="str">
        <f t="shared" si="102"/>
        <v>2456</v>
      </c>
      <c r="H6567" s="53">
        <f>VLOOKUP(Cust_Ref,customerType,2,TRUE)</f>
        <v>44103</v>
      </c>
    </row>
    <row r="6568" spans="1:8" x14ac:dyDescent="0.25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  <c r="G6568" s="47" t="str">
        <f t="shared" si="102"/>
        <v>0</v>
      </c>
      <c r="H6568" s="53">
        <f>VLOOKUP(Cust_Ref,customerType,2,TRUE)</f>
        <v>44103</v>
      </c>
    </row>
    <row r="6569" spans="1:8" x14ac:dyDescent="0.25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  <c r="G6569" s="47" t="str">
        <f t="shared" si="102"/>
        <v>6174.45</v>
      </c>
      <c r="H6569" s="53">
        <f>VLOOKUP(Cust_Ref,customerType,2,TRUE)</f>
        <v>44103</v>
      </c>
    </row>
    <row r="6570" spans="1:8" x14ac:dyDescent="0.25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  <c r="G6570" s="47" t="str">
        <f t="shared" si="102"/>
        <v>1548</v>
      </c>
      <c r="H6570" s="53">
        <f>VLOOKUP(Cust_Ref,customerType,2,TRUE)</f>
        <v>44103</v>
      </c>
    </row>
    <row r="6571" spans="1:8" x14ac:dyDescent="0.25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  <c r="G6571" s="47" t="str">
        <f t="shared" si="102"/>
        <v>0</v>
      </c>
      <c r="H6571" s="53">
        <f>VLOOKUP(Cust_Ref,customerType,2,TRUE)</f>
        <v>44103</v>
      </c>
    </row>
    <row r="6572" spans="1:8" x14ac:dyDescent="0.25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  <c r="G6572" s="47" t="str">
        <f t="shared" si="102"/>
        <v>3449</v>
      </c>
      <c r="H6572" s="53">
        <f>VLOOKUP(Cust_Ref,customerType,2,TRUE)</f>
        <v>44103</v>
      </c>
    </row>
    <row r="6573" spans="1:8" x14ac:dyDescent="0.25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  <c r="G6573" s="47" t="str">
        <f t="shared" si="102"/>
        <v>2573</v>
      </c>
      <c r="H6573" s="53">
        <f>VLOOKUP(Cust_Ref,customerType,2,TRUE)</f>
        <v>44103</v>
      </c>
    </row>
    <row r="6574" spans="1:8" x14ac:dyDescent="0.25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  <c r="G6574" s="47" t="str">
        <f t="shared" si="102"/>
        <v>0</v>
      </c>
      <c r="H6574" s="53">
        <f>VLOOKUP(Cust_Ref,customerType,2,TRUE)</f>
        <v>44103</v>
      </c>
    </row>
    <row r="6575" spans="1:8" x14ac:dyDescent="0.25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  <c r="G6575" s="47" t="str">
        <f t="shared" si="102"/>
        <v>4461</v>
      </c>
      <c r="H6575" s="53">
        <f>VLOOKUP(Cust_Ref,customerType,2,TRUE)</f>
        <v>44106</v>
      </c>
    </row>
    <row r="6576" spans="1:8" x14ac:dyDescent="0.25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  <c r="G6576" s="47" t="str">
        <f t="shared" si="102"/>
        <v>54</v>
      </c>
      <c r="H6576" s="53">
        <f>VLOOKUP(Cust_Ref,customerType,2,TRUE)</f>
        <v>44106</v>
      </c>
    </row>
    <row r="6577" spans="1:8" x14ac:dyDescent="0.25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  <c r="G6577" s="47" t="str">
        <f t="shared" si="102"/>
        <v>0</v>
      </c>
      <c r="H6577" s="53">
        <f>VLOOKUP(Cust_Ref,customerType,2,TRUE)</f>
        <v>44106</v>
      </c>
    </row>
    <row r="6578" spans="1:8" x14ac:dyDescent="0.25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  <c r="G6578" s="47" t="str">
        <f t="shared" si="102"/>
        <v>2878.14</v>
      </c>
      <c r="H6578" s="53">
        <f>VLOOKUP(Cust_Ref,customerType,2,TRUE)</f>
        <v>44103</v>
      </c>
    </row>
    <row r="6579" spans="1:8" x14ac:dyDescent="0.25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  <c r="G6579" s="47" t="str">
        <f t="shared" si="102"/>
        <v>229</v>
      </c>
      <c r="H6579" s="53">
        <f>VLOOKUP(Cust_Ref,customerType,2,TRUE)</f>
        <v>44103</v>
      </c>
    </row>
    <row r="6580" spans="1:8" x14ac:dyDescent="0.25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  <c r="G6580" s="47" t="str">
        <f t="shared" si="102"/>
        <v>0</v>
      </c>
      <c r="H6580" s="53">
        <f>VLOOKUP(Cust_Ref,customerType,2,TRUE)</f>
        <v>44103</v>
      </c>
    </row>
    <row r="6581" spans="1:8" x14ac:dyDescent="0.25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  <c r="G6581" s="47" t="str">
        <f t="shared" si="102"/>
        <v>576.7</v>
      </c>
      <c r="H6581" s="53">
        <f>VLOOKUP(Cust_Ref,customerType,2,TRUE)</f>
        <v>44103</v>
      </c>
    </row>
    <row r="6582" spans="1:8" x14ac:dyDescent="0.25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  <c r="G6582" s="47" t="str">
        <f t="shared" si="102"/>
        <v>0</v>
      </c>
      <c r="H6582" s="53">
        <f>VLOOKUP(Cust_Ref,customerType,2,TRUE)</f>
        <v>44103</v>
      </c>
    </row>
    <row r="6583" spans="1:8" x14ac:dyDescent="0.25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  <c r="G6583" s="47" t="str">
        <f t="shared" si="102"/>
        <v>0</v>
      </c>
      <c r="H6583" s="53">
        <f>VLOOKUP(Cust_Ref,customerType,2,TRUE)</f>
        <v>44103</v>
      </c>
    </row>
    <row r="6584" spans="1:8" x14ac:dyDescent="0.25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  <c r="G6584" s="47" t="str">
        <f t="shared" si="102"/>
        <v>4251.51</v>
      </c>
      <c r="H6584" s="53">
        <f>VLOOKUP(Cust_Ref,customerType,2,TRUE)</f>
        <v>44103</v>
      </c>
    </row>
    <row r="6585" spans="1:8" x14ac:dyDescent="0.25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  <c r="G6585" s="47" t="str">
        <f t="shared" si="102"/>
        <v>1061</v>
      </c>
      <c r="H6585" s="53">
        <f>VLOOKUP(Cust_Ref,customerType,2,TRUE)</f>
        <v>44103</v>
      </c>
    </row>
    <row r="6586" spans="1:8" x14ac:dyDescent="0.25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  <c r="G6586" s="47" t="str">
        <f t="shared" si="102"/>
        <v>0</v>
      </c>
      <c r="H6586" s="53">
        <f>VLOOKUP(Cust_Ref,customerType,2,TRUE)</f>
        <v>44103</v>
      </c>
    </row>
    <row r="6587" spans="1:8" x14ac:dyDescent="0.25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  <c r="G6587" s="47" t="str">
        <f t="shared" si="102"/>
        <v>4261</v>
      </c>
      <c r="H6587" s="53">
        <f>VLOOKUP(Cust_Ref,customerType,2,TRUE)</f>
        <v>44060</v>
      </c>
    </row>
    <row r="6588" spans="1:8" x14ac:dyDescent="0.25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  <c r="G6588" s="47" t="str">
        <f t="shared" si="102"/>
        <v>518</v>
      </c>
      <c r="H6588" s="53">
        <f>VLOOKUP(Cust_Ref,customerType,2,TRUE)</f>
        <v>44060</v>
      </c>
    </row>
    <row r="6589" spans="1:8" x14ac:dyDescent="0.25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  <c r="G6589" s="47" t="str">
        <f t="shared" si="102"/>
        <v>0</v>
      </c>
      <c r="H6589" s="53">
        <f>VLOOKUP(Cust_Ref,customerType,2,TRUE)</f>
        <v>44060</v>
      </c>
    </row>
    <row r="6590" spans="1:8" x14ac:dyDescent="0.25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  <c r="G6590" s="47" t="str">
        <f t="shared" si="102"/>
        <v>3668</v>
      </c>
      <c r="H6590" s="53">
        <f>VLOOKUP(Cust_Ref,customerType,2,TRUE)</f>
        <v>44103</v>
      </c>
    </row>
    <row r="6591" spans="1:8" x14ac:dyDescent="0.25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  <c r="G6591" s="47" t="str">
        <f t="shared" si="102"/>
        <v>0</v>
      </c>
      <c r="H6591" s="53">
        <f>VLOOKUP(Cust_Ref,customerType,2,TRUE)</f>
        <v>44103</v>
      </c>
    </row>
    <row r="6592" spans="1:8" x14ac:dyDescent="0.25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  <c r="G6592" s="47" t="str">
        <f t="shared" si="102"/>
        <v>0</v>
      </c>
      <c r="H6592" s="53">
        <f>VLOOKUP(Cust_Ref,customerType,2,TRUE)</f>
        <v>44103</v>
      </c>
    </row>
    <row r="6593" spans="1:8" x14ac:dyDescent="0.25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  <c r="G6593" s="47" t="str">
        <f t="shared" si="102"/>
        <v>3169.7</v>
      </c>
      <c r="H6593" s="53">
        <f>VLOOKUP(Cust_Ref,customerType,2,TRUE)</f>
        <v>44103</v>
      </c>
    </row>
    <row r="6594" spans="1:8" x14ac:dyDescent="0.25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  <c r="G6594" s="47" t="str">
        <f t="shared" si="102"/>
        <v>2616</v>
      </c>
      <c r="H6594" s="53">
        <f>VLOOKUP(Cust_Ref,customerType,2,TRUE)</f>
        <v>44103</v>
      </c>
    </row>
    <row r="6595" spans="1:8" x14ac:dyDescent="0.25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  <c r="G6595" s="47" t="str">
        <f t="shared" ref="G6595:G6658" si="103">TRIM(VALUE(F6595))</f>
        <v>0</v>
      </c>
      <c r="H6595" s="53">
        <f>VLOOKUP(Cust_Ref,customerType,2,TRUE)</f>
        <v>44103</v>
      </c>
    </row>
    <row r="6596" spans="1:8" x14ac:dyDescent="0.25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  <c r="G6596" s="47" t="str">
        <f t="shared" si="103"/>
        <v>3174</v>
      </c>
      <c r="H6596" s="53">
        <f>VLOOKUP(Cust_Ref,customerType,2,TRUE)</f>
        <v>44060</v>
      </c>
    </row>
    <row r="6597" spans="1:8" x14ac:dyDescent="0.25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  <c r="G6597" s="47" t="str">
        <f t="shared" si="103"/>
        <v>848</v>
      </c>
      <c r="H6597" s="53">
        <f>VLOOKUP(Cust_Ref,customerType,2,TRUE)</f>
        <v>44060</v>
      </c>
    </row>
    <row r="6598" spans="1:8" x14ac:dyDescent="0.25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  <c r="G6598" s="47" t="str">
        <f t="shared" si="103"/>
        <v>0</v>
      </c>
      <c r="H6598" s="53">
        <f>VLOOKUP(Cust_Ref,customerType,2,TRUE)</f>
        <v>44060</v>
      </c>
    </row>
    <row r="6599" spans="1:8" x14ac:dyDescent="0.25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  <c r="G6599" s="47" t="str">
        <f t="shared" si="103"/>
        <v>104.85</v>
      </c>
      <c r="H6599" s="53">
        <f>VLOOKUP(Cust_Ref,customerType,2,TRUE)</f>
        <v>44103</v>
      </c>
    </row>
    <row r="6600" spans="1:8" x14ac:dyDescent="0.25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  <c r="G6600" s="47" t="str">
        <f t="shared" si="103"/>
        <v>0</v>
      </c>
      <c r="H6600" s="53">
        <f>VLOOKUP(Cust_Ref,customerType,2,TRUE)</f>
        <v>44103</v>
      </c>
    </row>
    <row r="6601" spans="1:8" x14ac:dyDescent="0.25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  <c r="G6601" s="47" t="str">
        <f t="shared" si="103"/>
        <v>0</v>
      </c>
      <c r="H6601" s="53">
        <f>VLOOKUP(Cust_Ref,customerType,2,TRUE)</f>
        <v>44103</v>
      </c>
    </row>
    <row r="6602" spans="1:8" x14ac:dyDescent="0.25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  <c r="G6602" s="47" t="str">
        <f t="shared" si="103"/>
        <v>7008</v>
      </c>
      <c r="H6602" s="53">
        <f>VLOOKUP(Cust_Ref,customerType,2,TRUE)</f>
        <v>44103</v>
      </c>
    </row>
    <row r="6603" spans="1:8" x14ac:dyDescent="0.25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  <c r="G6603" s="47" t="str">
        <f t="shared" si="103"/>
        <v>0</v>
      </c>
      <c r="H6603" s="53">
        <f>VLOOKUP(Cust_Ref,customerType,2,TRUE)</f>
        <v>44103</v>
      </c>
    </row>
    <row r="6604" spans="1:8" x14ac:dyDescent="0.25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  <c r="G6604" s="47" t="str">
        <f t="shared" si="103"/>
        <v>0</v>
      </c>
      <c r="H6604" s="53">
        <f>VLOOKUP(Cust_Ref,customerType,2,TRUE)</f>
        <v>44103</v>
      </c>
    </row>
    <row r="6605" spans="1:8" x14ac:dyDescent="0.25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  <c r="G6605" s="47" t="str">
        <f t="shared" si="103"/>
        <v>7200.08</v>
      </c>
      <c r="H6605" s="53">
        <f>VLOOKUP(Cust_Ref,customerType,2,TRUE)</f>
        <v>44103</v>
      </c>
    </row>
    <row r="6606" spans="1:8" x14ac:dyDescent="0.25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  <c r="G6606" s="47" t="str">
        <f t="shared" si="103"/>
        <v>2621</v>
      </c>
      <c r="H6606" s="53">
        <f>VLOOKUP(Cust_Ref,customerType,2,TRUE)</f>
        <v>44103</v>
      </c>
    </row>
    <row r="6607" spans="1:8" x14ac:dyDescent="0.25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  <c r="G6607" s="47" t="str">
        <f t="shared" si="103"/>
        <v>0</v>
      </c>
      <c r="H6607" s="53">
        <f>VLOOKUP(Cust_Ref,customerType,2,TRUE)</f>
        <v>44103</v>
      </c>
    </row>
    <row r="6608" spans="1:8" x14ac:dyDescent="0.25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  <c r="G6608" s="47" t="str">
        <f t="shared" si="103"/>
        <v>434</v>
      </c>
      <c r="H6608" s="53">
        <f>VLOOKUP(Cust_Ref,customerType,2,TRUE)</f>
        <v>44103</v>
      </c>
    </row>
    <row r="6609" spans="1:8" x14ac:dyDescent="0.25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  <c r="G6609" s="47" t="str">
        <f t="shared" si="103"/>
        <v>0</v>
      </c>
      <c r="H6609" s="53">
        <f>VLOOKUP(Cust_Ref,customerType,2,TRUE)</f>
        <v>44103</v>
      </c>
    </row>
    <row r="6610" spans="1:8" x14ac:dyDescent="0.25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  <c r="G6610" s="47" t="str">
        <f t="shared" si="103"/>
        <v>0</v>
      </c>
      <c r="H6610" s="53">
        <f>VLOOKUP(Cust_Ref,customerType,2,TRUE)</f>
        <v>44103</v>
      </c>
    </row>
    <row r="6611" spans="1:8" x14ac:dyDescent="0.25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  <c r="G6611" s="47" t="str">
        <f t="shared" si="103"/>
        <v>26178</v>
      </c>
      <c r="H6611" s="53">
        <f>VLOOKUP(Cust_Ref,customerType,2,TRUE)</f>
        <v>44103</v>
      </c>
    </row>
    <row r="6612" spans="1:8" x14ac:dyDescent="0.25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  <c r="G6612" s="47" t="str">
        <f t="shared" si="103"/>
        <v>2368</v>
      </c>
      <c r="H6612" s="53">
        <f>VLOOKUP(Cust_Ref,customerType,2,TRUE)</f>
        <v>44103</v>
      </c>
    </row>
    <row r="6613" spans="1:8" x14ac:dyDescent="0.25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  <c r="G6613" s="47" t="str">
        <f t="shared" si="103"/>
        <v>0</v>
      </c>
      <c r="H6613" s="53">
        <f>VLOOKUP(Cust_Ref,customerType,2,TRUE)</f>
        <v>44103</v>
      </c>
    </row>
    <row r="6614" spans="1:8" x14ac:dyDescent="0.25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  <c r="G6614" s="47" t="str">
        <f t="shared" si="103"/>
        <v>9243.95</v>
      </c>
      <c r="H6614" s="53">
        <f>VLOOKUP(Cust_Ref,customerType,2,TRUE)</f>
        <v>44060</v>
      </c>
    </row>
    <row r="6615" spans="1:8" x14ac:dyDescent="0.25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  <c r="G6615" s="47" t="str">
        <f t="shared" si="103"/>
        <v>889</v>
      </c>
      <c r="H6615" s="53">
        <f>VLOOKUP(Cust_Ref,customerType,2,TRUE)</f>
        <v>44060</v>
      </c>
    </row>
    <row r="6616" spans="1:8" x14ac:dyDescent="0.25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  <c r="G6616" s="47" t="str">
        <f t="shared" si="103"/>
        <v>0</v>
      </c>
      <c r="H6616" s="53">
        <f>VLOOKUP(Cust_Ref,customerType,2,TRUE)</f>
        <v>44060</v>
      </c>
    </row>
    <row r="6617" spans="1:8" x14ac:dyDescent="0.25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  <c r="G6617" s="47" t="str">
        <f t="shared" si="103"/>
        <v>6148</v>
      </c>
      <c r="H6617" s="53">
        <f>VLOOKUP(Cust_Ref,customerType,2,TRUE)</f>
        <v>44106</v>
      </c>
    </row>
    <row r="6618" spans="1:8" x14ac:dyDescent="0.25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  <c r="G6618" s="47" t="str">
        <f t="shared" si="103"/>
        <v>0</v>
      </c>
      <c r="H6618" s="53">
        <f>VLOOKUP(Cust_Ref,customerType,2,TRUE)</f>
        <v>44106</v>
      </c>
    </row>
    <row r="6619" spans="1:8" x14ac:dyDescent="0.25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  <c r="G6619" s="47" t="str">
        <f t="shared" si="103"/>
        <v>0</v>
      </c>
      <c r="H6619" s="53">
        <f>VLOOKUP(Cust_Ref,customerType,2,TRUE)</f>
        <v>44106</v>
      </c>
    </row>
    <row r="6620" spans="1:8" x14ac:dyDescent="0.25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  <c r="G6620" s="47" t="str">
        <f t="shared" si="103"/>
        <v>4771.04</v>
      </c>
      <c r="H6620" s="53">
        <f>VLOOKUP(Cust_Ref,customerType,2,TRUE)</f>
        <v>44103</v>
      </c>
    </row>
    <row r="6621" spans="1:8" x14ac:dyDescent="0.25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  <c r="G6621" s="47" t="str">
        <f t="shared" si="103"/>
        <v>260</v>
      </c>
      <c r="H6621" s="53">
        <f>VLOOKUP(Cust_Ref,customerType,2,TRUE)</f>
        <v>44103</v>
      </c>
    </row>
    <row r="6622" spans="1:8" x14ac:dyDescent="0.25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  <c r="G6622" s="47" t="str">
        <f t="shared" si="103"/>
        <v>0</v>
      </c>
      <c r="H6622" s="53">
        <f>VLOOKUP(Cust_Ref,customerType,2,TRUE)</f>
        <v>44103</v>
      </c>
    </row>
    <row r="6623" spans="1:8" x14ac:dyDescent="0.25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  <c r="G6623" s="47" t="str">
        <f t="shared" si="103"/>
        <v>4871</v>
      </c>
      <c r="H6623" s="53">
        <f>VLOOKUP(Cust_Ref,customerType,2,TRUE)</f>
        <v>44055</v>
      </c>
    </row>
    <row r="6624" spans="1:8" x14ac:dyDescent="0.25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  <c r="G6624" s="47" t="str">
        <f t="shared" si="103"/>
        <v>0</v>
      </c>
      <c r="H6624" s="53">
        <f>VLOOKUP(Cust_Ref,customerType,2,TRUE)</f>
        <v>44055</v>
      </c>
    </row>
    <row r="6625" spans="1:8" x14ac:dyDescent="0.25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  <c r="G6625" s="47" t="str">
        <f t="shared" si="103"/>
        <v>0</v>
      </c>
      <c r="H6625" s="53">
        <f>VLOOKUP(Cust_Ref,customerType,2,TRUE)</f>
        <v>44055</v>
      </c>
    </row>
    <row r="6626" spans="1:8" x14ac:dyDescent="0.25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  <c r="G6626" s="47" t="str">
        <f t="shared" si="103"/>
        <v>7872.49</v>
      </c>
      <c r="H6626" s="53">
        <f>VLOOKUP(Cust_Ref,customerType,2,TRUE)</f>
        <v>44054</v>
      </c>
    </row>
    <row r="6627" spans="1:8" x14ac:dyDescent="0.25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  <c r="G6627" s="47" t="str">
        <f t="shared" si="103"/>
        <v>1334</v>
      </c>
      <c r="H6627" s="53">
        <f>VLOOKUP(Cust_Ref,customerType,2,TRUE)</f>
        <v>44054</v>
      </c>
    </row>
    <row r="6628" spans="1:8" x14ac:dyDescent="0.25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  <c r="G6628" s="47" t="str">
        <f t="shared" si="103"/>
        <v>0</v>
      </c>
      <c r="H6628" s="53">
        <f>VLOOKUP(Cust_Ref,customerType,2,TRUE)</f>
        <v>44054</v>
      </c>
    </row>
    <row r="6629" spans="1:8" x14ac:dyDescent="0.25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  <c r="G6629" s="47" t="str">
        <f t="shared" si="103"/>
        <v>275</v>
      </c>
      <c r="H6629" s="53">
        <f>VLOOKUP(Cust_Ref,customerType,2,TRUE)</f>
        <v>44060</v>
      </c>
    </row>
    <row r="6630" spans="1:8" x14ac:dyDescent="0.25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  <c r="G6630" s="47" t="str">
        <f t="shared" si="103"/>
        <v>2041</v>
      </c>
      <c r="H6630" s="53">
        <f>VLOOKUP(Cust_Ref,customerType,2,TRUE)</f>
        <v>44060</v>
      </c>
    </row>
    <row r="6631" spans="1:8" x14ac:dyDescent="0.25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  <c r="G6631" s="47" t="str">
        <f t="shared" si="103"/>
        <v>0</v>
      </c>
      <c r="H6631" s="53">
        <f>VLOOKUP(Cust_Ref,customerType,2,TRUE)</f>
        <v>44060</v>
      </c>
    </row>
    <row r="6632" spans="1:8" x14ac:dyDescent="0.25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  <c r="G6632" s="47" t="str">
        <f t="shared" si="103"/>
        <v>5349</v>
      </c>
      <c r="H6632" s="53">
        <f>VLOOKUP(Cust_Ref,customerType,2,TRUE)</f>
        <v>44090</v>
      </c>
    </row>
    <row r="6633" spans="1:8" x14ac:dyDescent="0.25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  <c r="G6633" s="47" t="str">
        <f t="shared" si="103"/>
        <v>2154</v>
      </c>
      <c r="H6633" s="53">
        <f>VLOOKUP(Cust_Ref,customerType,2,TRUE)</f>
        <v>44090</v>
      </c>
    </row>
    <row r="6634" spans="1:8" x14ac:dyDescent="0.25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  <c r="G6634" s="47" t="str">
        <f t="shared" si="103"/>
        <v>0</v>
      </c>
      <c r="H6634" s="53">
        <f>VLOOKUP(Cust_Ref,customerType,2,TRUE)</f>
        <v>44090</v>
      </c>
    </row>
    <row r="6635" spans="1:8" x14ac:dyDescent="0.25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  <c r="G6635" s="47" t="str">
        <f t="shared" si="103"/>
        <v>7230.76</v>
      </c>
      <c r="H6635" s="53">
        <f>VLOOKUP(Cust_Ref,customerType,2,TRUE)</f>
        <v>44088</v>
      </c>
    </row>
    <row r="6636" spans="1:8" x14ac:dyDescent="0.25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  <c r="G6636" s="47" t="str">
        <f t="shared" si="103"/>
        <v>1191</v>
      </c>
      <c r="H6636" s="53">
        <f>VLOOKUP(Cust_Ref,customerType,2,TRUE)</f>
        <v>44088</v>
      </c>
    </row>
    <row r="6637" spans="1:8" x14ac:dyDescent="0.25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  <c r="G6637" s="47" t="str">
        <f t="shared" si="103"/>
        <v>0</v>
      </c>
      <c r="H6637" s="53">
        <f>VLOOKUP(Cust_Ref,customerType,2,TRUE)</f>
        <v>44088</v>
      </c>
    </row>
    <row r="6638" spans="1:8" x14ac:dyDescent="0.25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  <c r="G6638" s="47" t="str">
        <f t="shared" si="103"/>
        <v>4030</v>
      </c>
      <c r="H6638" s="53">
        <f>VLOOKUP(Cust_Ref,customerType,2,TRUE)</f>
        <v>44103</v>
      </c>
    </row>
    <row r="6639" spans="1:8" x14ac:dyDescent="0.25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  <c r="G6639" s="47" t="str">
        <f t="shared" si="103"/>
        <v>2033</v>
      </c>
      <c r="H6639" s="53">
        <f>VLOOKUP(Cust_Ref,customerType,2,TRUE)</f>
        <v>44103</v>
      </c>
    </row>
    <row r="6640" spans="1:8" x14ac:dyDescent="0.25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  <c r="G6640" s="47" t="str">
        <f t="shared" si="103"/>
        <v>0</v>
      </c>
      <c r="H6640" s="53">
        <f>VLOOKUP(Cust_Ref,customerType,2,TRUE)</f>
        <v>44103</v>
      </c>
    </row>
    <row r="6641" spans="1:8" x14ac:dyDescent="0.25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  <c r="G6641" s="47" t="str">
        <f t="shared" si="103"/>
        <v>10021.84</v>
      </c>
      <c r="H6641" s="53">
        <f>VLOOKUP(Cust_Ref,customerType,2,TRUE)</f>
        <v>44075</v>
      </c>
    </row>
    <row r="6642" spans="1:8" x14ac:dyDescent="0.25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  <c r="G6642" s="47" t="str">
        <f t="shared" si="103"/>
        <v>1743</v>
      </c>
      <c r="H6642" s="53">
        <f>VLOOKUP(Cust_Ref,customerType,2,TRUE)</f>
        <v>44075</v>
      </c>
    </row>
    <row r="6643" spans="1:8" x14ac:dyDescent="0.25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  <c r="G6643" s="47" t="str">
        <f t="shared" si="103"/>
        <v>0</v>
      </c>
      <c r="H6643" s="53">
        <f>VLOOKUP(Cust_Ref,customerType,2,TRUE)</f>
        <v>44075</v>
      </c>
    </row>
    <row r="6644" spans="1:8" x14ac:dyDescent="0.25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  <c r="G6644" s="47" t="str">
        <f t="shared" si="103"/>
        <v>6130.9</v>
      </c>
      <c r="H6644" s="53">
        <f>VLOOKUP(Cust_Ref,customerType,2,TRUE)</f>
        <v>44082</v>
      </c>
    </row>
    <row r="6645" spans="1:8" x14ac:dyDescent="0.25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  <c r="G6645" s="47" t="str">
        <f t="shared" si="103"/>
        <v>1274</v>
      </c>
      <c r="H6645" s="53">
        <f>VLOOKUP(Cust_Ref,customerType,2,TRUE)</f>
        <v>44082</v>
      </c>
    </row>
    <row r="6646" spans="1:8" x14ac:dyDescent="0.25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  <c r="G6646" s="47" t="str">
        <f t="shared" si="103"/>
        <v>0</v>
      </c>
      <c r="H6646" s="53">
        <f>VLOOKUP(Cust_Ref,customerType,2,TRUE)</f>
        <v>44082</v>
      </c>
    </row>
    <row r="6647" spans="1:8" x14ac:dyDescent="0.25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  <c r="G6647" s="47" t="str">
        <f t="shared" si="103"/>
        <v>14881</v>
      </c>
      <c r="H6647" s="53">
        <f>VLOOKUP(Cust_Ref,customerType,2,TRUE)</f>
        <v>44106</v>
      </c>
    </row>
    <row r="6648" spans="1:8" x14ac:dyDescent="0.25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  <c r="G6648" s="47" t="str">
        <f t="shared" si="103"/>
        <v>1370</v>
      </c>
      <c r="H6648" s="53">
        <f>VLOOKUP(Cust_Ref,customerType,2,TRUE)</f>
        <v>44106</v>
      </c>
    </row>
    <row r="6649" spans="1:8" x14ac:dyDescent="0.25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  <c r="G6649" s="47" t="str">
        <f t="shared" si="103"/>
        <v>0</v>
      </c>
      <c r="H6649" s="53">
        <f>VLOOKUP(Cust_Ref,customerType,2,TRUE)</f>
        <v>44106</v>
      </c>
    </row>
    <row r="6650" spans="1:8" x14ac:dyDescent="0.25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  <c r="G6650" s="47" t="str">
        <f t="shared" si="103"/>
        <v>8236</v>
      </c>
      <c r="H6650" s="53">
        <f>VLOOKUP(Cust_Ref,customerType,2,TRUE)</f>
        <v>44060</v>
      </c>
    </row>
    <row r="6651" spans="1:8" x14ac:dyDescent="0.25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  <c r="G6651" s="47" t="str">
        <f t="shared" si="103"/>
        <v>731</v>
      </c>
      <c r="H6651" s="53">
        <f>VLOOKUP(Cust_Ref,customerType,2,TRUE)</f>
        <v>44060</v>
      </c>
    </row>
    <row r="6652" spans="1:8" x14ac:dyDescent="0.25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  <c r="G6652" s="47" t="str">
        <f t="shared" si="103"/>
        <v>0</v>
      </c>
      <c r="H6652" s="53">
        <f>VLOOKUP(Cust_Ref,customerType,2,TRUE)</f>
        <v>44060</v>
      </c>
    </row>
    <row r="6653" spans="1:8" x14ac:dyDescent="0.25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  <c r="G6653" s="47" t="str">
        <f t="shared" si="103"/>
        <v>5087</v>
      </c>
      <c r="H6653" s="53">
        <f>VLOOKUP(Cust_Ref,customerType,2,TRUE)</f>
        <v>44082</v>
      </c>
    </row>
    <row r="6654" spans="1:8" x14ac:dyDescent="0.25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  <c r="G6654" s="47" t="str">
        <f t="shared" si="103"/>
        <v>0</v>
      </c>
      <c r="H6654" s="53">
        <f>VLOOKUP(Cust_Ref,customerType,2,TRUE)</f>
        <v>44082</v>
      </c>
    </row>
    <row r="6655" spans="1:8" x14ac:dyDescent="0.25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  <c r="G6655" s="47" t="str">
        <f t="shared" si="103"/>
        <v>0</v>
      </c>
      <c r="H6655" s="53">
        <f>VLOOKUP(Cust_Ref,customerType,2,TRUE)</f>
        <v>44082</v>
      </c>
    </row>
    <row r="6656" spans="1:8" x14ac:dyDescent="0.25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  <c r="G6656" s="47" t="str">
        <f t="shared" si="103"/>
        <v>19623</v>
      </c>
      <c r="H6656" s="53">
        <f>VLOOKUP(Cust_Ref,customerType,2,TRUE)</f>
        <v>44106</v>
      </c>
    </row>
    <row r="6657" spans="1:8" x14ac:dyDescent="0.25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  <c r="G6657" s="47" t="str">
        <f t="shared" si="103"/>
        <v>503</v>
      </c>
      <c r="H6657" s="53">
        <f>VLOOKUP(Cust_Ref,customerType,2,TRUE)</f>
        <v>44106</v>
      </c>
    </row>
    <row r="6658" spans="1:8" x14ac:dyDescent="0.25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  <c r="G6658" s="47" t="str">
        <f t="shared" si="103"/>
        <v>0</v>
      </c>
      <c r="H6658" s="53">
        <f>VLOOKUP(Cust_Ref,customerType,2,TRUE)</f>
        <v>44106</v>
      </c>
    </row>
    <row r="6659" spans="1:8" x14ac:dyDescent="0.25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  <c r="G6659" s="47" t="str">
        <f t="shared" ref="G6659:G6722" si="104">TRIM(VALUE(F6659))</f>
        <v>9489.85</v>
      </c>
      <c r="H6659" s="53">
        <f>VLOOKUP(Cust_Ref,customerType,2,TRUE)</f>
        <v>44082</v>
      </c>
    </row>
    <row r="6660" spans="1:8" x14ac:dyDescent="0.25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  <c r="G6660" s="47" t="str">
        <f t="shared" si="104"/>
        <v>2656</v>
      </c>
      <c r="H6660" s="53">
        <f>VLOOKUP(Cust_Ref,customerType,2,TRUE)</f>
        <v>44082</v>
      </c>
    </row>
    <row r="6661" spans="1:8" x14ac:dyDescent="0.25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  <c r="G6661" s="47" t="str">
        <f t="shared" si="104"/>
        <v>0</v>
      </c>
      <c r="H6661" s="53">
        <f>VLOOKUP(Cust_Ref,customerType,2,TRUE)</f>
        <v>44082</v>
      </c>
    </row>
    <row r="6662" spans="1:8" x14ac:dyDescent="0.25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  <c r="G6662" s="47" t="str">
        <f t="shared" si="104"/>
        <v>11082.6</v>
      </c>
      <c r="H6662" s="53">
        <f>VLOOKUP(Cust_Ref,customerType,2,TRUE)</f>
        <v>44106</v>
      </c>
    </row>
    <row r="6663" spans="1:8" x14ac:dyDescent="0.25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  <c r="G6663" s="47" t="str">
        <f t="shared" si="104"/>
        <v>417</v>
      </c>
      <c r="H6663" s="53">
        <f>VLOOKUP(Cust_Ref,customerType,2,TRUE)</f>
        <v>44106</v>
      </c>
    </row>
    <row r="6664" spans="1:8" x14ac:dyDescent="0.25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  <c r="G6664" s="47" t="str">
        <f t="shared" si="104"/>
        <v>0</v>
      </c>
      <c r="H6664" s="53">
        <f>VLOOKUP(Cust_Ref,customerType,2,TRUE)</f>
        <v>44106</v>
      </c>
    </row>
    <row r="6665" spans="1:8" x14ac:dyDescent="0.25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  <c r="G6665" s="47" t="str">
        <f t="shared" si="104"/>
        <v>9404</v>
      </c>
      <c r="H6665" s="53">
        <f>VLOOKUP(Cust_Ref,customerType,2,TRUE)</f>
        <v>44060</v>
      </c>
    </row>
    <row r="6666" spans="1:8" x14ac:dyDescent="0.25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  <c r="G6666" s="47" t="str">
        <f t="shared" si="104"/>
        <v>2939</v>
      </c>
      <c r="H6666" s="53">
        <f>VLOOKUP(Cust_Ref,customerType,2,TRUE)</f>
        <v>44060</v>
      </c>
    </row>
    <row r="6667" spans="1:8" x14ac:dyDescent="0.25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  <c r="G6667" s="47" t="str">
        <f t="shared" si="104"/>
        <v>0</v>
      </c>
      <c r="H6667" s="53">
        <f>VLOOKUP(Cust_Ref,customerType,2,TRUE)</f>
        <v>44060</v>
      </c>
    </row>
    <row r="6668" spans="1:8" x14ac:dyDescent="0.25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  <c r="G6668" s="47" t="str">
        <f t="shared" si="104"/>
        <v>3814.26</v>
      </c>
      <c r="H6668" s="53">
        <f>VLOOKUP(Cust_Ref,customerType,2,TRUE)</f>
        <v>44060</v>
      </c>
    </row>
    <row r="6669" spans="1:8" x14ac:dyDescent="0.25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  <c r="G6669" s="47" t="str">
        <f t="shared" si="104"/>
        <v>252</v>
      </c>
      <c r="H6669" s="53">
        <f>VLOOKUP(Cust_Ref,customerType,2,TRUE)</f>
        <v>44060</v>
      </c>
    </row>
    <row r="6670" spans="1:8" x14ac:dyDescent="0.25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  <c r="G6670" s="47" t="str">
        <f t="shared" si="104"/>
        <v>0</v>
      </c>
      <c r="H6670" s="53">
        <f>VLOOKUP(Cust_Ref,customerType,2,TRUE)</f>
        <v>44060</v>
      </c>
    </row>
    <row r="6671" spans="1:8" x14ac:dyDescent="0.25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  <c r="G6671" s="47" t="str">
        <f t="shared" si="104"/>
        <v>13321.5</v>
      </c>
      <c r="H6671" s="53">
        <f>VLOOKUP(Cust_Ref,customerType,2,TRUE)</f>
        <v>44053</v>
      </c>
    </row>
    <row r="6672" spans="1:8" x14ac:dyDescent="0.25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  <c r="G6672" s="47" t="str">
        <f t="shared" si="104"/>
        <v>436</v>
      </c>
      <c r="H6672" s="53">
        <f>VLOOKUP(Cust_Ref,customerType,2,TRUE)</f>
        <v>44053</v>
      </c>
    </row>
    <row r="6673" spans="1:8" x14ac:dyDescent="0.25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  <c r="G6673" s="47" t="str">
        <f t="shared" si="104"/>
        <v>0</v>
      </c>
      <c r="H6673" s="53">
        <f>VLOOKUP(Cust_Ref,customerType,2,TRUE)</f>
        <v>44053</v>
      </c>
    </row>
    <row r="6674" spans="1:8" x14ac:dyDescent="0.25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  <c r="G6674" s="47" t="str">
        <f t="shared" si="104"/>
        <v>3366</v>
      </c>
      <c r="H6674" s="53">
        <f>VLOOKUP(Cust_Ref,customerType,2,TRUE)</f>
        <v>44106</v>
      </c>
    </row>
    <row r="6675" spans="1:8" x14ac:dyDescent="0.25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  <c r="G6675" s="47" t="str">
        <f t="shared" si="104"/>
        <v>2638</v>
      </c>
      <c r="H6675" s="53">
        <f>VLOOKUP(Cust_Ref,customerType,2,TRUE)</f>
        <v>44106</v>
      </c>
    </row>
    <row r="6676" spans="1:8" x14ac:dyDescent="0.25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  <c r="G6676" s="47" t="str">
        <f t="shared" si="104"/>
        <v>0</v>
      </c>
      <c r="H6676" s="53">
        <f>VLOOKUP(Cust_Ref,customerType,2,TRUE)</f>
        <v>44106</v>
      </c>
    </row>
    <row r="6677" spans="1:8" x14ac:dyDescent="0.25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  <c r="G6677" s="47" t="str">
        <f t="shared" si="104"/>
        <v>5428</v>
      </c>
      <c r="H6677" s="53">
        <f>VLOOKUP(Cust_Ref,customerType,2,TRUE)</f>
        <v>44062</v>
      </c>
    </row>
    <row r="6678" spans="1:8" x14ac:dyDescent="0.25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  <c r="G6678" s="47" t="str">
        <f t="shared" si="104"/>
        <v>988</v>
      </c>
      <c r="H6678" s="53">
        <f>VLOOKUP(Cust_Ref,customerType,2,TRUE)</f>
        <v>44062</v>
      </c>
    </row>
    <row r="6679" spans="1:8" x14ac:dyDescent="0.25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  <c r="G6679" s="47" t="str">
        <f t="shared" si="104"/>
        <v>0</v>
      </c>
      <c r="H6679" s="53">
        <f>VLOOKUP(Cust_Ref,customerType,2,TRUE)</f>
        <v>44062</v>
      </c>
    </row>
    <row r="6680" spans="1:8" x14ac:dyDescent="0.25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  <c r="G6680" s="47" t="str">
        <f t="shared" si="104"/>
        <v>2044.02</v>
      </c>
      <c r="H6680" s="53">
        <f>VLOOKUP(Cust_Ref,customerType,2,TRUE)</f>
        <v>44106</v>
      </c>
    </row>
    <row r="6681" spans="1:8" x14ac:dyDescent="0.25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  <c r="G6681" s="47" t="str">
        <f t="shared" si="104"/>
        <v>0</v>
      </c>
      <c r="H6681" s="53">
        <f>VLOOKUP(Cust_Ref,customerType,2,TRUE)</f>
        <v>44106</v>
      </c>
    </row>
    <row r="6682" spans="1:8" x14ac:dyDescent="0.25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  <c r="G6682" s="47" t="str">
        <f t="shared" si="104"/>
        <v>0</v>
      </c>
      <c r="H6682" s="53">
        <f>VLOOKUP(Cust_Ref,customerType,2,TRUE)</f>
        <v>44106</v>
      </c>
    </row>
    <row r="6683" spans="1:8" x14ac:dyDescent="0.25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  <c r="G6683" s="47" t="str">
        <f t="shared" si="104"/>
        <v>6540</v>
      </c>
      <c r="H6683" s="53">
        <f>VLOOKUP(Cust_Ref,customerType,2,TRUE)</f>
        <v>44106</v>
      </c>
    </row>
    <row r="6684" spans="1:8" x14ac:dyDescent="0.25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  <c r="G6684" s="47" t="str">
        <f t="shared" si="104"/>
        <v>0</v>
      </c>
      <c r="H6684" s="53">
        <f>VLOOKUP(Cust_Ref,customerType,2,TRUE)</f>
        <v>44106</v>
      </c>
    </row>
    <row r="6685" spans="1:8" x14ac:dyDescent="0.25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  <c r="G6685" s="47" t="str">
        <f t="shared" si="104"/>
        <v>0</v>
      </c>
      <c r="H6685" s="53">
        <f>VLOOKUP(Cust_Ref,customerType,2,TRUE)</f>
        <v>44106</v>
      </c>
    </row>
    <row r="6686" spans="1:8" x14ac:dyDescent="0.25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  <c r="G6686" s="47" t="str">
        <f t="shared" si="104"/>
        <v>3174</v>
      </c>
      <c r="H6686" s="53">
        <f>VLOOKUP(Cust_Ref,customerType,2,TRUE)</f>
        <v>44067</v>
      </c>
    </row>
    <row r="6687" spans="1:8" x14ac:dyDescent="0.25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  <c r="G6687" s="47" t="str">
        <f t="shared" si="104"/>
        <v>737</v>
      </c>
      <c r="H6687" s="53">
        <f>VLOOKUP(Cust_Ref,customerType,2,TRUE)</f>
        <v>44067</v>
      </c>
    </row>
    <row r="6688" spans="1:8" x14ac:dyDescent="0.25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  <c r="G6688" s="47" t="str">
        <f t="shared" si="104"/>
        <v>0</v>
      </c>
      <c r="H6688" s="53">
        <f>VLOOKUP(Cust_Ref,customerType,2,TRUE)</f>
        <v>44067</v>
      </c>
    </row>
    <row r="6689" spans="1:8" x14ac:dyDescent="0.25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  <c r="G6689" s="47" t="str">
        <f t="shared" si="104"/>
        <v>3551.09</v>
      </c>
      <c r="H6689" s="53">
        <f>VLOOKUP(Cust_Ref,customerType,2,TRUE)</f>
        <v>44106</v>
      </c>
    </row>
    <row r="6690" spans="1:8" x14ac:dyDescent="0.25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  <c r="G6690" s="47" t="str">
        <f t="shared" si="104"/>
        <v>248</v>
      </c>
      <c r="H6690" s="53">
        <f>VLOOKUP(Cust_Ref,customerType,2,TRUE)</f>
        <v>44106</v>
      </c>
    </row>
    <row r="6691" spans="1:8" x14ac:dyDescent="0.25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  <c r="G6691" s="47" t="str">
        <f t="shared" si="104"/>
        <v>0</v>
      </c>
      <c r="H6691" s="53">
        <f>VLOOKUP(Cust_Ref,customerType,2,TRUE)</f>
        <v>44106</v>
      </c>
    </row>
    <row r="6692" spans="1:8" x14ac:dyDescent="0.25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  <c r="G6692" s="47" t="str">
        <f t="shared" si="104"/>
        <v>3155.14</v>
      </c>
      <c r="H6692" s="53">
        <f>VLOOKUP(Cust_Ref,customerType,2,TRUE)</f>
        <v>44060</v>
      </c>
    </row>
    <row r="6693" spans="1:8" x14ac:dyDescent="0.25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  <c r="G6693" s="47" t="str">
        <f t="shared" si="104"/>
        <v>2175</v>
      </c>
      <c r="H6693" s="53">
        <f>VLOOKUP(Cust_Ref,customerType,2,TRUE)</f>
        <v>44060</v>
      </c>
    </row>
    <row r="6694" spans="1:8" x14ac:dyDescent="0.25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  <c r="G6694" s="47" t="str">
        <f t="shared" si="104"/>
        <v>0</v>
      </c>
      <c r="H6694" s="53">
        <f>VLOOKUP(Cust_Ref,customerType,2,TRUE)</f>
        <v>44060</v>
      </c>
    </row>
    <row r="6695" spans="1:8" x14ac:dyDescent="0.25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  <c r="G6695" s="47" t="str">
        <f t="shared" si="104"/>
        <v>4197.75</v>
      </c>
      <c r="H6695" s="53">
        <f>VLOOKUP(Cust_Ref,customerType,2,TRUE)</f>
        <v>44106</v>
      </c>
    </row>
    <row r="6696" spans="1:8" x14ac:dyDescent="0.25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  <c r="G6696" s="47" t="str">
        <f t="shared" si="104"/>
        <v>176</v>
      </c>
      <c r="H6696" s="53">
        <f>VLOOKUP(Cust_Ref,customerType,2,TRUE)</f>
        <v>44106</v>
      </c>
    </row>
    <row r="6697" spans="1:8" x14ac:dyDescent="0.25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  <c r="G6697" s="47" t="str">
        <f t="shared" si="104"/>
        <v>0</v>
      </c>
      <c r="H6697" s="53">
        <f>VLOOKUP(Cust_Ref,customerType,2,TRUE)</f>
        <v>44106</v>
      </c>
    </row>
    <row r="6698" spans="1:8" x14ac:dyDescent="0.25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  <c r="G6698" s="47" t="str">
        <f t="shared" si="104"/>
        <v>3174</v>
      </c>
      <c r="H6698" s="53">
        <f>VLOOKUP(Cust_Ref,customerType,2,TRUE)</f>
        <v>44106</v>
      </c>
    </row>
    <row r="6699" spans="1:8" x14ac:dyDescent="0.25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  <c r="G6699" s="47" t="str">
        <f t="shared" si="104"/>
        <v>1928</v>
      </c>
      <c r="H6699" s="53">
        <f>VLOOKUP(Cust_Ref,customerType,2,TRUE)</f>
        <v>44106</v>
      </c>
    </row>
    <row r="6700" spans="1:8" x14ac:dyDescent="0.25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  <c r="G6700" s="47" t="str">
        <f t="shared" si="104"/>
        <v>0</v>
      </c>
      <c r="H6700" s="53">
        <f>VLOOKUP(Cust_Ref,customerType,2,TRUE)</f>
        <v>44106</v>
      </c>
    </row>
    <row r="6701" spans="1:8" x14ac:dyDescent="0.25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  <c r="G6701" s="47" t="str">
        <f t="shared" si="104"/>
        <v>6485.41</v>
      </c>
      <c r="H6701" s="53">
        <f>VLOOKUP(Cust_Ref,customerType,2,TRUE)</f>
        <v>44099</v>
      </c>
    </row>
    <row r="6702" spans="1:8" x14ac:dyDescent="0.25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  <c r="G6702" s="47" t="str">
        <f t="shared" si="104"/>
        <v>2231</v>
      </c>
      <c r="H6702" s="53">
        <f>VLOOKUP(Cust_Ref,customerType,2,TRUE)</f>
        <v>44099</v>
      </c>
    </row>
    <row r="6703" spans="1:8" x14ac:dyDescent="0.25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  <c r="G6703" s="47" t="str">
        <f t="shared" si="104"/>
        <v>0</v>
      </c>
      <c r="H6703" s="53">
        <f>VLOOKUP(Cust_Ref,customerType,2,TRUE)</f>
        <v>44099</v>
      </c>
    </row>
    <row r="6704" spans="1:8" x14ac:dyDescent="0.25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  <c r="G6704" s="47" t="str">
        <f t="shared" si="104"/>
        <v>9583</v>
      </c>
      <c r="H6704" s="53">
        <f>VLOOKUP(Cust_Ref,customerType,2,TRUE)</f>
        <v>44106</v>
      </c>
    </row>
    <row r="6705" spans="1:8" x14ac:dyDescent="0.25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  <c r="G6705" s="47" t="str">
        <f t="shared" si="104"/>
        <v>625</v>
      </c>
      <c r="H6705" s="53">
        <f>VLOOKUP(Cust_Ref,customerType,2,TRUE)</f>
        <v>44106</v>
      </c>
    </row>
    <row r="6706" spans="1:8" x14ac:dyDescent="0.25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  <c r="G6706" s="47" t="str">
        <f t="shared" si="104"/>
        <v>0</v>
      </c>
      <c r="H6706" s="53">
        <f>VLOOKUP(Cust_Ref,customerType,2,TRUE)</f>
        <v>44106</v>
      </c>
    </row>
    <row r="6707" spans="1:8" x14ac:dyDescent="0.25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  <c r="G6707" s="47" t="str">
        <f t="shared" si="104"/>
        <v>3726.75</v>
      </c>
      <c r="H6707" s="53">
        <f>VLOOKUP(Cust_Ref,customerType,2,TRUE)</f>
        <v>44106</v>
      </c>
    </row>
    <row r="6708" spans="1:8" x14ac:dyDescent="0.25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  <c r="G6708" s="47" t="str">
        <f t="shared" si="104"/>
        <v>261</v>
      </c>
      <c r="H6708" s="53">
        <f>VLOOKUP(Cust_Ref,customerType,2,TRUE)</f>
        <v>44106</v>
      </c>
    </row>
    <row r="6709" spans="1:8" x14ac:dyDescent="0.25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  <c r="G6709" s="47" t="str">
        <f t="shared" si="104"/>
        <v>0</v>
      </c>
      <c r="H6709" s="53">
        <f>VLOOKUP(Cust_Ref,customerType,2,TRUE)</f>
        <v>44106</v>
      </c>
    </row>
    <row r="6710" spans="1:8" x14ac:dyDescent="0.25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  <c r="G6710" s="47" t="str">
        <f t="shared" si="104"/>
        <v>5086.55</v>
      </c>
      <c r="H6710" s="53">
        <f>VLOOKUP(Cust_Ref,customerType,2,TRUE)</f>
        <v>44060</v>
      </c>
    </row>
    <row r="6711" spans="1:8" x14ac:dyDescent="0.25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  <c r="G6711" s="47" t="str">
        <f t="shared" si="104"/>
        <v>1935</v>
      </c>
      <c r="H6711" s="53">
        <f>VLOOKUP(Cust_Ref,customerType,2,TRUE)</f>
        <v>44060</v>
      </c>
    </row>
    <row r="6712" spans="1:8" x14ac:dyDescent="0.25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  <c r="G6712" s="47" t="str">
        <f t="shared" si="104"/>
        <v>0</v>
      </c>
      <c r="H6712" s="53">
        <f>VLOOKUP(Cust_Ref,customerType,2,TRUE)</f>
        <v>44060</v>
      </c>
    </row>
    <row r="6713" spans="1:8" x14ac:dyDescent="0.25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  <c r="G6713" s="47" t="str">
        <f t="shared" si="104"/>
        <v>4231.9</v>
      </c>
      <c r="H6713" s="53">
        <f>VLOOKUP(Cust_Ref,customerType,2,TRUE)</f>
        <v>44055</v>
      </c>
    </row>
    <row r="6714" spans="1:8" x14ac:dyDescent="0.25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  <c r="G6714" s="47" t="str">
        <f t="shared" si="104"/>
        <v>1875</v>
      </c>
      <c r="H6714" s="53">
        <f>VLOOKUP(Cust_Ref,customerType,2,TRUE)</f>
        <v>44055</v>
      </c>
    </row>
    <row r="6715" spans="1:8" x14ac:dyDescent="0.25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  <c r="G6715" s="47" t="str">
        <f t="shared" si="104"/>
        <v>0</v>
      </c>
      <c r="H6715" s="53">
        <f>VLOOKUP(Cust_Ref,customerType,2,TRUE)</f>
        <v>44055</v>
      </c>
    </row>
    <row r="6716" spans="1:8" x14ac:dyDescent="0.25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  <c r="G6716" s="47" t="str">
        <f t="shared" si="104"/>
        <v>5087</v>
      </c>
      <c r="H6716" s="53">
        <f>VLOOKUP(Cust_Ref,customerType,2,TRUE)</f>
        <v>44099</v>
      </c>
    </row>
    <row r="6717" spans="1:8" x14ac:dyDescent="0.25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  <c r="G6717" s="47" t="str">
        <f t="shared" si="104"/>
        <v>1284</v>
      </c>
      <c r="H6717" s="53">
        <f>VLOOKUP(Cust_Ref,customerType,2,TRUE)</f>
        <v>44099</v>
      </c>
    </row>
    <row r="6718" spans="1:8" x14ac:dyDescent="0.25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  <c r="G6718" s="47" t="str">
        <f t="shared" si="104"/>
        <v>0</v>
      </c>
      <c r="H6718" s="53">
        <f>VLOOKUP(Cust_Ref,customerType,2,TRUE)</f>
        <v>44099</v>
      </c>
    </row>
    <row r="6719" spans="1:8" x14ac:dyDescent="0.25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  <c r="G6719" s="47" t="str">
        <f t="shared" si="104"/>
        <v>6393.14</v>
      </c>
      <c r="H6719" s="53">
        <f>VLOOKUP(Cust_Ref,customerType,2,TRUE)</f>
        <v>44106</v>
      </c>
    </row>
    <row r="6720" spans="1:8" x14ac:dyDescent="0.25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  <c r="G6720" s="47" t="str">
        <f t="shared" si="104"/>
        <v>605</v>
      </c>
      <c r="H6720" s="53">
        <f>VLOOKUP(Cust_Ref,customerType,2,TRUE)</f>
        <v>44106</v>
      </c>
    </row>
    <row r="6721" spans="1:8" x14ac:dyDescent="0.25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  <c r="G6721" s="47" t="str">
        <f t="shared" si="104"/>
        <v>0</v>
      </c>
      <c r="H6721" s="53">
        <f>VLOOKUP(Cust_Ref,customerType,2,TRUE)</f>
        <v>44106</v>
      </c>
    </row>
    <row r="6722" spans="1:8" x14ac:dyDescent="0.25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  <c r="G6722" s="47" t="str">
        <f t="shared" si="104"/>
        <v>4177.4</v>
      </c>
      <c r="H6722" s="53">
        <f>VLOOKUP(Cust_Ref,customerType,2,TRUE)</f>
        <v>44106</v>
      </c>
    </row>
    <row r="6723" spans="1:8" x14ac:dyDescent="0.25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  <c r="G6723" s="47" t="str">
        <f t="shared" ref="G6723:G6786" si="105">TRIM(VALUE(F6723))</f>
        <v>2644</v>
      </c>
      <c r="H6723" s="53">
        <f>VLOOKUP(Cust_Ref,customerType,2,TRUE)</f>
        <v>44106</v>
      </c>
    </row>
    <row r="6724" spans="1:8" x14ac:dyDescent="0.25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  <c r="G6724" s="47" t="str">
        <f t="shared" si="105"/>
        <v>0</v>
      </c>
      <c r="H6724" s="53">
        <f>VLOOKUP(Cust_Ref,customerType,2,TRUE)</f>
        <v>44106</v>
      </c>
    </row>
    <row r="6725" spans="1:8" x14ac:dyDescent="0.25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  <c r="G6725" s="47" t="str">
        <f t="shared" si="105"/>
        <v>4072</v>
      </c>
      <c r="H6725" s="53">
        <f>VLOOKUP(Cust_Ref,customerType,2,TRUE)</f>
        <v>44106</v>
      </c>
    </row>
    <row r="6726" spans="1:8" x14ac:dyDescent="0.25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  <c r="G6726" s="47" t="str">
        <f t="shared" si="105"/>
        <v>1391</v>
      </c>
      <c r="H6726" s="53">
        <f>VLOOKUP(Cust_Ref,customerType,2,TRUE)</f>
        <v>44106</v>
      </c>
    </row>
    <row r="6727" spans="1:8" x14ac:dyDescent="0.25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  <c r="G6727" s="47" t="str">
        <f t="shared" si="105"/>
        <v>0</v>
      </c>
      <c r="H6727" s="53">
        <f>VLOOKUP(Cust_Ref,customerType,2,TRUE)</f>
        <v>44106</v>
      </c>
    </row>
    <row r="6728" spans="1:8" x14ac:dyDescent="0.25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  <c r="G6728" s="47" t="str">
        <f t="shared" si="105"/>
        <v>604</v>
      </c>
      <c r="H6728" s="53">
        <f>VLOOKUP(Cust_Ref,customerType,2,TRUE)</f>
        <v>44099</v>
      </c>
    </row>
    <row r="6729" spans="1:8" x14ac:dyDescent="0.25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  <c r="G6729" s="47" t="str">
        <f t="shared" si="105"/>
        <v>0</v>
      </c>
      <c r="H6729" s="53">
        <f>VLOOKUP(Cust_Ref,customerType,2,TRUE)</f>
        <v>44099</v>
      </c>
    </row>
    <row r="6730" spans="1:8" x14ac:dyDescent="0.25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  <c r="G6730" s="47" t="str">
        <f t="shared" si="105"/>
        <v>0</v>
      </c>
      <c r="H6730" s="53">
        <f>VLOOKUP(Cust_Ref,customerType,2,TRUE)</f>
        <v>44099</v>
      </c>
    </row>
    <row r="6731" spans="1:8" x14ac:dyDescent="0.25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  <c r="G6731" s="47" t="str">
        <f t="shared" si="105"/>
        <v>9763.4</v>
      </c>
      <c r="H6731" s="53">
        <f>VLOOKUP(Cust_Ref,customerType,2,TRUE)</f>
        <v>44049</v>
      </c>
    </row>
    <row r="6732" spans="1:8" x14ac:dyDescent="0.25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  <c r="G6732" s="47" t="str">
        <f t="shared" si="105"/>
        <v>2665</v>
      </c>
      <c r="H6732" s="53">
        <f>VLOOKUP(Cust_Ref,customerType,2,TRUE)</f>
        <v>44049</v>
      </c>
    </row>
    <row r="6733" spans="1:8" x14ac:dyDescent="0.25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  <c r="G6733" s="47" t="str">
        <f t="shared" si="105"/>
        <v>0</v>
      </c>
      <c r="H6733" s="53">
        <f>VLOOKUP(Cust_Ref,customerType,2,TRUE)</f>
        <v>44049</v>
      </c>
    </row>
    <row r="6734" spans="1:8" x14ac:dyDescent="0.25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  <c r="G6734" s="47" t="str">
        <f t="shared" si="105"/>
        <v>6047.25</v>
      </c>
      <c r="H6734" s="53">
        <f>VLOOKUP(Cust_Ref,customerType,2,TRUE)</f>
        <v>44106</v>
      </c>
    </row>
    <row r="6735" spans="1:8" x14ac:dyDescent="0.25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  <c r="G6735" s="47" t="str">
        <f t="shared" si="105"/>
        <v>0</v>
      </c>
      <c r="H6735" s="53">
        <f>VLOOKUP(Cust_Ref,customerType,2,TRUE)</f>
        <v>44106</v>
      </c>
    </row>
    <row r="6736" spans="1:8" x14ac:dyDescent="0.25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  <c r="G6736" s="47" t="str">
        <f t="shared" si="105"/>
        <v>0</v>
      </c>
      <c r="H6736" s="53">
        <f>VLOOKUP(Cust_Ref,customerType,2,TRUE)</f>
        <v>44106</v>
      </c>
    </row>
    <row r="6737" spans="1:8" x14ac:dyDescent="0.25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  <c r="G6737" s="47" t="str">
        <f t="shared" si="105"/>
        <v>13014.47</v>
      </c>
      <c r="H6737" s="53">
        <f>VLOOKUP(Cust_Ref,customerType,2,TRUE)</f>
        <v>44106</v>
      </c>
    </row>
    <row r="6738" spans="1:8" x14ac:dyDescent="0.25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  <c r="G6738" s="47" t="str">
        <f t="shared" si="105"/>
        <v>0</v>
      </c>
      <c r="H6738" s="53">
        <f>VLOOKUP(Cust_Ref,customerType,2,TRUE)</f>
        <v>44106</v>
      </c>
    </row>
    <row r="6739" spans="1:8" x14ac:dyDescent="0.25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  <c r="G6739" s="47" t="str">
        <f t="shared" si="105"/>
        <v>0</v>
      </c>
      <c r="H6739" s="53">
        <f>VLOOKUP(Cust_Ref,customerType,2,TRUE)</f>
        <v>44106</v>
      </c>
    </row>
    <row r="6740" spans="1:8" x14ac:dyDescent="0.25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  <c r="G6740" s="47" t="str">
        <f t="shared" si="105"/>
        <v>316.09</v>
      </c>
      <c r="H6740" s="53">
        <f>VLOOKUP(Cust_Ref,customerType,2,TRUE)</f>
        <v>44106</v>
      </c>
    </row>
    <row r="6741" spans="1:8" x14ac:dyDescent="0.25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  <c r="G6741" s="47" t="str">
        <f t="shared" si="105"/>
        <v>2725</v>
      </c>
      <c r="H6741" s="53">
        <f>VLOOKUP(Cust_Ref,customerType,2,TRUE)</f>
        <v>44106</v>
      </c>
    </row>
    <row r="6742" spans="1:8" x14ac:dyDescent="0.25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  <c r="G6742" s="47" t="str">
        <f t="shared" si="105"/>
        <v>0</v>
      </c>
      <c r="H6742" s="53">
        <f>VLOOKUP(Cust_Ref,customerType,2,TRUE)</f>
        <v>44106</v>
      </c>
    </row>
    <row r="6743" spans="1:8" x14ac:dyDescent="0.25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  <c r="G6743" s="47" t="str">
        <f t="shared" si="105"/>
        <v>3174</v>
      </c>
      <c r="H6743" s="53">
        <f>VLOOKUP(Cust_Ref,customerType,2,TRUE)</f>
        <v>44060</v>
      </c>
    </row>
    <row r="6744" spans="1:8" x14ac:dyDescent="0.25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  <c r="G6744" s="47" t="str">
        <f t="shared" si="105"/>
        <v>763</v>
      </c>
      <c r="H6744" s="53">
        <f>VLOOKUP(Cust_Ref,customerType,2,TRUE)</f>
        <v>44060</v>
      </c>
    </row>
    <row r="6745" spans="1:8" x14ac:dyDescent="0.25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  <c r="G6745" s="47" t="str">
        <f t="shared" si="105"/>
        <v>0</v>
      </c>
      <c r="H6745" s="53">
        <f>VLOOKUP(Cust_Ref,customerType,2,TRUE)</f>
        <v>44060</v>
      </c>
    </row>
    <row r="6746" spans="1:8" x14ac:dyDescent="0.25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  <c r="G6746" s="47" t="str">
        <f t="shared" si="105"/>
        <v>700</v>
      </c>
      <c r="H6746" s="53">
        <f>VLOOKUP(Cust_Ref,customerType,2,TRUE)</f>
        <v>44106</v>
      </c>
    </row>
    <row r="6747" spans="1:8" x14ac:dyDescent="0.25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  <c r="G6747" s="47" t="str">
        <f t="shared" si="105"/>
        <v>0</v>
      </c>
      <c r="H6747" s="53">
        <f>VLOOKUP(Cust_Ref,customerType,2,TRUE)</f>
        <v>44106</v>
      </c>
    </row>
    <row r="6748" spans="1:8" x14ac:dyDescent="0.25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  <c r="G6748" s="47" t="str">
        <f t="shared" si="105"/>
        <v>0</v>
      </c>
      <c r="H6748" s="53">
        <f>VLOOKUP(Cust_Ref,customerType,2,TRUE)</f>
        <v>44106</v>
      </c>
    </row>
    <row r="6749" spans="1:8" x14ac:dyDescent="0.25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  <c r="G6749" s="47" t="str">
        <f t="shared" si="105"/>
        <v>5087</v>
      </c>
      <c r="H6749" s="53">
        <f>VLOOKUP(Cust_Ref,customerType,2,TRUE)</f>
        <v>44106</v>
      </c>
    </row>
    <row r="6750" spans="1:8" x14ac:dyDescent="0.25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  <c r="G6750" s="47" t="str">
        <f t="shared" si="105"/>
        <v>1979</v>
      </c>
      <c r="H6750" s="53">
        <f>VLOOKUP(Cust_Ref,customerType,2,TRUE)</f>
        <v>44106</v>
      </c>
    </row>
    <row r="6751" spans="1:8" x14ac:dyDescent="0.25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  <c r="G6751" s="47" t="str">
        <f t="shared" si="105"/>
        <v>0</v>
      </c>
      <c r="H6751" s="53">
        <f>VLOOKUP(Cust_Ref,customerType,2,TRUE)</f>
        <v>44106</v>
      </c>
    </row>
    <row r="6752" spans="1:8" x14ac:dyDescent="0.25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  <c r="G6752" s="47" t="str">
        <f t="shared" si="105"/>
        <v>9857</v>
      </c>
      <c r="H6752" s="53">
        <f>VLOOKUP(Cust_Ref,customerType,2,TRUE)</f>
        <v>44106</v>
      </c>
    </row>
    <row r="6753" spans="1:8" x14ac:dyDescent="0.25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  <c r="G6753" s="47" t="str">
        <f t="shared" si="105"/>
        <v>924</v>
      </c>
      <c r="H6753" s="53">
        <f>VLOOKUP(Cust_Ref,customerType,2,TRUE)</f>
        <v>44106</v>
      </c>
    </row>
    <row r="6754" spans="1:8" x14ac:dyDescent="0.25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  <c r="G6754" s="47" t="str">
        <f t="shared" si="105"/>
        <v>0</v>
      </c>
      <c r="H6754" s="53">
        <f>VLOOKUP(Cust_Ref,customerType,2,TRUE)</f>
        <v>44106</v>
      </c>
    </row>
    <row r="6755" spans="1:8" x14ac:dyDescent="0.25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  <c r="G6755" s="47" t="str">
        <f t="shared" si="105"/>
        <v>5019.55</v>
      </c>
      <c r="H6755" s="53">
        <f>VLOOKUP(Cust_Ref,customerType,2,TRUE)</f>
        <v>44106</v>
      </c>
    </row>
    <row r="6756" spans="1:8" x14ac:dyDescent="0.25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  <c r="G6756" s="47" t="str">
        <f t="shared" si="105"/>
        <v>1002</v>
      </c>
      <c r="H6756" s="53">
        <f>VLOOKUP(Cust_Ref,customerType,2,TRUE)</f>
        <v>44106</v>
      </c>
    </row>
    <row r="6757" spans="1:8" x14ac:dyDescent="0.25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  <c r="G6757" s="47" t="str">
        <f t="shared" si="105"/>
        <v>0</v>
      </c>
      <c r="H6757" s="53">
        <f>VLOOKUP(Cust_Ref,customerType,2,TRUE)</f>
        <v>44106</v>
      </c>
    </row>
    <row r="6758" spans="1:8" x14ac:dyDescent="0.25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  <c r="G6758" s="47" t="str">
        <f t="shared" si="105"/>
        <v>4942.1</v>
      </c>
      <c r="H6758" s="53">
        <f>VLOOKUP(Cust_Ref,customerType,2,TRUE)</f>
        <v>44062</v>
      </c>
    </row>
    <row r="6759" spans="1:8" x14ac:dyDescent="0.25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  <c r="G6759" s="47" t="str">
        <f t="shared" si="105"/>
        <v>0</v>
      </c>
      <c r="H6759" s="53">
        <f>VLOOKUP(Cust_Ref,customerType,2,TRUE)</f>
        <v>44062</v>
      </c>
    </row>
    <row r="6760" spans="1:8" x14ac:dyDescent="0.25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  <c r="G6760" s="47" t="str">
        <f t="shared" si="105"/>
        <v>0</v>
      </c>
      <c r="H6760" s="53">
        <f>VLOOKUP(Cust_Ref,customerType,2,TRUE)</f>
        <v>44062</v>
      </c>
    </row>
    <row r="6761" spans="1:8" x14ac:dyDescent="0.25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  <c r="G6761" s="47" t="str">
        <f t="shared" si="105"/>
        <v>2611.77</v>
      </c>
      <c r="H6761" s="53">
        <f>VLOOKUP(Cust_Ref,customerType,2,TRUE)</f>
        <v>44106</v>
      </c>
    </row>
    <row r="6762" spans="1:8" x14ac:dyDescent="0.25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  <c r="G6762" s="47" t="str">
        <f t="shared" si="105"/>
        <v>389</v>
      </c>
      <c r="H6762" s="53">
        <f>VLOOKUP(Cust_Ref,customerType,2,TRUE)</f>
        <v>44106</v>
      </c>
    </row>
    <row r="6763" spans="1:8" x14ac:dyDescent="0.25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  <c r="G6763" s="47" t="str">
        <f t="shared" si="105"/>
        <v>0</v>
      </c>
      <c r="H6763" s="53">
        <f>VLOOKUP(Cust_Ref,customerType,2,TRUE)</f>
        <v>44106</v>
      </c>
    </row>
    <row r="6764" spans="1:8" x14ac:dyDescent="0.25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  <c r="G6764" s="47" t="str">
        <f t="shared" si="105"/>
        <v>16744.61</v>
      </c>
      <c r="H6764" s="53">
        <f>VLOOKUP(Cust_Ref,customerType,2,TRUE)</f>
        <v>44060</v>
      </c>
    </row>
    <row r="6765" spans="1:8" x14ac:dyDescent="0.25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  <c r="G6765" s="47" t="str">
        <f t="shared" si="105"/>
        <v>946</v>
      </c>
      <c r="H6765" s="53">
        <f>VLOOKUP(Cust_Ref,customerType,2,TRUE)</f>
        <v>44060</v>
      </c>
    </row>
    <row r="6766" spans="1:8" x14ac:dyDescent="0.25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  <c r="G6766" s="47" t="str">
        <f t="shared" si="105"/>
        <v>0</v>
      </c>
      <c r="H6766" s="53">
        <f>VLOOKUP(Cust_Ref,customerType,2,TRUE)</f>
        <v>44060</v>
      </c>
    </row>
    <row r="6767" spans="1:8" x14ac:dyDescent="0.25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  <c r="G6767" s="47" t="str">
        <f t="shared" si="105"/>
        <v>3174</v>
      </c>
      <c r="H6767" s="53">
        <f>VLOOKUP(Cust_Ref,customerType,2,TRUE)</f>
        <v>44060</v>
      </c>
    </row>
    <row r="6768" spans="1:8" x14ac:dyDescent="0.25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  <c r="G6768" s="47" t="str">
        <f t="shared" si="105"/>
        <v>229</v>
      </c>
      <c r="H6768" s="53">
        <f>VLOOKUP(Cust_Ref,customerType,2,TRUE)</f>
        <v>44060</v>
      </c>
    </row>
    <row r="6769" spans="1:8" x14ac:dyDescent="0.25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  <c r="G6769" s="47" t="str">
        <f t="shared" si="105"/>
        <v>0</v>
      </c>
      <c r="H6769" s="53">
        <f>VLOOKUP(Cust_Ref,customerType,2,TRUE)</f>
        <v>44060</v>
      </c>
    </row>
    <row r="6770" spans="1:8" x14ac:dyDescent="0.25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  <c r="G6770" s="47" t="str">
        <f t="shared" si="105"/>
        <v>289</v>
      </c>
      <c r="H6770" s="53">
        <f>VLOOKUP(Cust_Ref,customerType,2,TRUE)</f>
        <v>44106</v>
      </c>
    </row>
    <row r="6771" spans="1:8" x14ac:dyDescent="0.25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  <c r="G6771" s="47" t="str">
        <f t="shared" si="105"/>
        <v>498</v>
      </c>
      <c r="H6771" s="53">
        <f>VLOOKUP(Cust_Ref,customerType,2,TRUE)</f>
        <v>44106</v>
      </c>
    </row>
    <row r="6772" spans="1:8" x14ac:dyDescent="0.25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  <c r="G6772" s="47" t="str">
        <f t="shared" si="105"/>
        <v>0</v>
      </c>
      <c r="H6772" s="53">
        <f>VLOOKUP(Cust_Ref,customerType,2,TRUE)</f>
        <v>44106</v>
      </c>
    </row>
    <row r="6773" spans="1:8" x14ac:dyDescent="0.25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  <c r="G6773" s="47" t="str">
        <f t="shared" si="105"/>
        <v>2179.07</v>
      </c>
      <c r="H6773" s="53">
        <f>VLOOKUP(Cust_Ref,customerType,2,TRUE)</f>
        <v>44106</v>
      </c>
    </row>
    <row r="6774" spans="1:8" x14ac:dyDescent="0.25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  <c r="G6774" s="47" t="str">
        <f t="shared" si="105"/>
        <v>630</v>
      </c>
      <c r="H6774" s="53">
        <f>VLOOKUP(Cust_Ref,customerType,2,TRUE)</f>
        <v>44106</v>
      </c>
    </row>
    <row r="6775" spans="1:8" x14ac:dyDescent="0.25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  <c r="G6775" s="47" t="str">
        <f t="shared" si="105"/>
        <v>0</v>
      </c>
      <c r="H6775" s="53">
        <f>VLOOKUP(Cust_Ref,customerType,2,TRUE)</f>
        <v>44106</v>
      </c>
    </row>
    <row r="6776" spans="1:8" x14ac:dyDescent="0.25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  <c r="G6776" s="47" t="str">
        <f t="shared" si="105"/>
        <v>4582.75</v>
      </c>
      <c r="H6776" s="53">
        <f>VLOOKUP(Cust_Ref,customerType,2,TRUE)</f>
        <v>44106</v>
      </c>
    </row>
    <row r="6777" spans="1:8" x14ac:dyDescent="0.25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  <c r="G6777" s="47" t="str">
        <f t="shared" si="105"/>
        <v>0</v>
      </c>
      <c r="H6777" s="53">
        <f>VLOOKUP(Cust_Ref,customerType,2,TRUE)</f>
        <v>44106</v>
      </c>
    </row>
    <row r="6778" spans="1:8" x14ac:dyDescent="0.25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  <c r="G6778" s="47" t="str">
        <f t="shared" si="105"/>
        <v>0</v>
      </c>
      <c r="H6778" s="53">
        <f>VLOOKUP(Cust_Ref,customerType,2,TRUE)</f>
        <v>44106</v>
      </c>
    </row>
    <row r="6779" spans="1:8" x14ac:dyDescent="0.25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  <c r="G6779" s="47" t="str">
        <f t="shared" si="105"/>
        <v>448.82</v>
      </c>
      <c r="H6779" s="53">
        <f>VLOOKUP(Cust_Ref,customerType,2,TRUE)</f>
        <v>44106</v>
      </c>
    </row>
    <row r="6780" spans="1:8" x14ac:dyDescent="0.25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  <c r="G6780" s="47" t="str">
        <f t="shared" si="105"/>
        <v>1105</v>
      </c>
      <c r="H6780" s="53">
        <f>VLOOKUP(Cust_Ref,customerType,2,TRUE)</f>
        <v>44106</v>
      </c>
    </row>
    <row r="6781" spans="1:8" x14ac:dyDescent="0.25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  <c r="G6781" s="47" t="str">
        <f t="shared" si="105"/>
        <v>0</v>
      </c>
      <c r="H6781" s="53">
        <f>VLOOKUP(Cust_Ref,customerType,2,TRUE)</f>
        <v>44106</v>
      </c>
    </row>
    <row r="6782" spans="1:8" x14ac:dyDescent="0.25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  <c r="G6782" s="47" t="str">
        <f t="shared" si="105"/>
        <v>15806</v>
      </c>
      <c r="H6782" s="53">
        <f>VLOOKUP(Cust_Ref,customerType,2,TRUE)</f>
        <v>44060</v>
      </c>
    </row>
    <row r="6783" spans="1:8" x14ac:dyDescent="0.25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  <c r="G6783" s="47" t="str">
        <f t="shared" si="105"/>
        <v>1927</v>
      </c>
      <c r="H6783" s="53">
        <f>VLOOKUP(Cust_Ref,customerType,2,TRUE)</f>
        <v>44060</v>
      </c>
    </row>
    <row r="6784" spans="1:8" x14ac:dyDescent="0.25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  <c r="G6784" s="47" t="str">
        <f t="shared" si="105"/>
        <v>0</v>
      </c>
      <c r="H6784" s="53">
        <f>VLOOKUP(Cust_Ref,customerType,2,TRUE)</f>
        <v>44060</v>
      </c>
    </row>
    <row r="6785" spans="1:8" x14ac:dyDescent="0.25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  <c r="G6785" s="47" t="str">
        <f t="shared" si="105"/>
        <v>9149.25</v>
      </c>
      <c r="H6785" s="53">
        <f>VLOOKUP(Cust_Ref,customerType,2,TRUE)</f>
        <v>44060</v>
      </c>
    </row>
    <row r="6786" spans="1:8" x14ac:dyDescent="0.25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  <c r="G6786" s="47" t="str">
        <f t="shared" si="105"/>
        <v>889</v>
      </c>
      <c r="H6786" s="53">
        <f>VLOOKUP(Cust_Ref,customerType,2,TRUE)</f>
        <v>44060</v>
      </c>
    </row>
    <row r="6787" spans="1:8" x14ac:dyDescent="0.25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  <c r="G6787" s="47" t="str">
        <f t="shared" ref="G6787:G6850" si="106">TRIM(VALUE(F6787))</f>
        <v>0</v>
      </c>
      <c r="H6787" s="53">
        <f>VLOOKUP(Cust_Ref,customerType,2,TRUE)</f>
        <v>44060</v>
      </c>
    </row>
    <row r="6788" spans="1:8" x14ac:dyDescent="0.25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  <c r="G6788" s="47" t="str">
        <f t="shared" si="106"/>
        <v>9097.15</v>
      </c>
      <c r="H6788" s="53">
        <f>VLOOKUP(Cust_Ref,customerType,2,TRUE)</f>
        <v>44099</v>
      </c>
    </row>
    <row r="6789" spans="1:8" x14ac:dyDescent="0.25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  <c r="G6789" s="47" t="str">
        <f t="shared" si="106"/>
        <v>1687</v>
      </c>
      <c r="H6789" s="53">
        <f>VLOOKUP(Cust_Ref,customerType,2,TRUE)</f>
        <v>44099</v>
      </c>
    </row>
    <row r="6790" spans="1:8" x14ac:dyDescent="0.25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  <c r="G6790" s="47" t="str">
        <f t="shared" si="106"/>
        <v>0</v>
      </c>
      <c r="H6790" s="53">
        <f>VLOOKUP(Cust_Ref,customerType,2,TRUE)</f>
        <v>44099</v>
      </c>
    </row>
    <row r="6791" spans="1:8" x14ac:dyDescent="0.25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  <c r="G6791" s="47" t="str">
        <f t="shared" si="106"/>
        <v>8548.27</v>
      </c>
      <c r="H6791" s="53">
        <f>VLOOKUP(Cust_Ref,customerType,2,TRUE)</f>
        <v>44060</v>
      </c>
    </row>
    <row r="6792" spans="1:8" x14ac:dyDescent="0.25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  <c r="G6792" s="47" t="str">
        <f t="shared" si="106"/>
        <v>0</v>
      </c>
      <c r="H6792" s="53">
        <f>VLOOKUP(Cust_Ref,customerType,2,TRUE)</f>
        <v>44060</v>
      </c>
    </row>
    <row r="6793" spans="1:8" x14ac:dyDescent="0.25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  <c r="G6793" s="47" t="str">
        <f t="shared" si="106"/>
        <v>0</v>
      </c>
      <c r="H6793" s="53">
        <f>VLOOKUP(Cust_Ref,customerType,2,TRUE)</f>
        <v>44060</v>
      </c>
    </row>
    <row r="6794" spans="1:8" x14ac:dyDescent="0.25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  <c r="G6794" s="47" t="str">
        <f t="shared" si="106"/>
        <v>4225.1</v>
      </c>
      <c r="H6794" s="53">
        <f>VLOOKUP(Cust_Ref,customerType,2,TRUE)</f>
        <v>44062</v>
      </c>
    </row>
    <row r="6795" spans="1:8" x14ac:dyDescent="0.25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  <c r="G6795" s="47" t="str">
        <f t="shared" si="106"/>
        <v>722</v>
      </c>
      <c r="H6795" s="53">
        <f>VLOOKUP(Cust_Ref,customerType,2,TRUE)</f>
        <v>44062</v>
      </c>
    </row>
    <row r="6796" spans="1:8" x14ac:dyDescent="0.25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  <c r="G6796" s="47" t="str">
        <f t="shared" si="106"/>
        <v>0</v>
      </c>
      <c r="H6796" s="53">
        <f>VLOOKUP(Cust_Ref,customerType,2,TRUE)</f>
        <v>44062</v>
      </c>
    </row>
    <row r="6797" spans="1:8" x14ac:dyDescent="0.25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  <c r="G6797" s="47" t="str">
        <f t="shared" si="106"/>
        <v>5087</v>
      </c>
      <c r="H6797" s="53">
        <f>VLOOKUP(Cust_Ref,customerType,2,TRUE)</f>
        <v>44106</v>
      </c>
    </row>
    <row r="6798" spans="1:8" x14ac:dyDescent="0.25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  <c r="G6798" s="47" t="str">
        <f t="shared" si="106"/>
        <v>1296</v>
      </c>
      <c r="H6798" s="53">
        <f>VLOOKUP(Cust_Ref,customerType,2,TRUE)</f>
        <v>44106</v>
      </c>
    </row>
    <row r="6799" spans="1:8" x14ac:dyDescent="0.25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  <c r="G6799" s="47" t="str">
        <f t="shared" si="106"/>
        <v>0</v>
      </c>
      <c r="H6799" s="53">
        <f>VLOOKUP(Cust_Ref,customerType,2,TRUE)</f>
        <v>44106</v>
      </c>
    </row>
    <row r="6800" spans="1:8" x14ac:dyDescent="0.25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  <c r="G6800" s="47" t="str">
        <f t="shared" si="106"/>
        <v>6306.01</v>
      </c>
      <c r="H6800" s="53">
        <f>VLOOKUP(Cust_Ref,customerType,2,TRUE)</f>
        <v>44106</v>
      </c>
    </row>
    <row r="6801" spans="1:8" x14ac:dyDescent="0.25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  <c r="G6801" s="47" t="str">
        <f t="shared" si="106"/>
        <v>1852</v>
      </c>
      <c r="H6801" s="53">
        <f>VLOOKUP(Cust_Ref,customerType,2,TRUE)</f>
        <v>44106</v>
      </c>
    </row>
    <row r="6802" spans="1:8" x14ac:dyDescent="0.25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  <c r="G6802" s="47" t="str">
        <f t="shared" si="106"/>
        <v>0</v>
      </c>
      <c r="H6802" s="53">
        <f>VLOOKUP(Cust_Ref,customerType,2,TRUE)</f>
        <v>44106</v>
      </c>
    </row>
    <row r="6803" spans="1:8" x14ac:dyDescent="0.25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  <c r="G6803" s="47" t="str">
        <f t="shared" si="106"/>
        <v>574.85</v>
      </c>
      <c r="H6803" s="53">
        <f>VLOOKUP(Cust_Ref,customerType,2,TRUE)</f>
        <v>44106</v>
      </c>
    </row>
    <row r="6804" spans="1:8" x14ac:dyDescent="0.25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  <c r="G6804" s="47" t="str">
        <f t="shared" si="106"/>
        <v>1692</v>
      </c>
      <c r="H6804" s="53">
        <f>VLOOKUP(Cust_Ref,customerType,2,TRUE)</f>
        <v>44106</v>
      </c>
    </row>
    <row r="6805" spans="1:8" x14ac:dyDescent="0.25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  <c r="G6805" s="47" t="str">
        <f t="shared" si="106"/>
        <v>0</v>
      </c>
      <c r="H6805" s="53">
        <f>VLOOKUP(Cust_Ref,customerType,2,TRUE)</f>
        <v>44106</v>
      </c>
    </row>
    <row r="6806" spans="1:8" x14ac:dyDescent="0.25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  <c r="G6806" s="47" t="str">
        <f t="shared" si="106"/>
        <v>3569.12</v>
      </c>
      <c r="H6806" s="53">
        <f>VLOOKUP(Cust_Ref,customerType,2,TRUE)</f>
        <v>44099</v>
      </c>
    </row>
    <row r="6807" spans="1:8" x14ac:dyDescent="0.25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  <c r="G6807" s="47" t="str">
        <f t="shared" si="106"/>
        <v>932</v>
      </c>
      <c r="H6807" s="53">
        <f>VLOOKUP(Cust_Ref,customerType,2,TRUE)</f>
        <v>44099</v>
      </c>
    </row>
    <row r="6808" spans="1:8" x14ac:dyDescent="0.25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  <c r="G6808" s="47" t="str">
        <f t="shared" si="106"/>
        <v>0</v>
      </c>
      <c r="H6808" s="53">
        <f>VLOOKUP(Cust_Ref,customerType,2,TRUE)</f>
        <v>44099</v>
      </c>
    </row>
    <row r="6809" spans="1:8" x14ac:dyDescent="0.25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  <c r="G6809" s="47" t="str">
        <f t="shared" si="106"/>
        <v>8772.6</v>
      </c>
      <c r="H6809" s="53">
        <f>VLOOKUP(Cust_Ref,customerType,2,TRUE)</f>
        <v>44099</v>
      </c>
    </row>
    <row r="6810" spans="1:8" x14ac:dyDescent="0.25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  <c r="G6810" s="47" t="str">
        <f t="shared" si="106"/>
        <v>0</v>
      </c>
      <c r="H6810" s="53">
        <f>VLOOKUP(Cust_Ref,customerType,2,TRUE)</f>
        <v>44099</v>
      </c>
    </row>
    <row r="6811" spans="1:8" x14ac:dyDescent="0.25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  <c r="G6811" s="47" t="str">
        <f t="shared" si="106"/>
        <v>0</v>
      </c>
      <c r="H6811" s="53">
        <f>VLOOKUP(Cust_Ref,customerType,2,TRUE)</f>
        <v>44099</v>
      </c>
    </row>
    <row r="6812" spans="1:8" x14ac:dyDescent="0.25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  <c r="G6812" s="47" t="str">
        <f t="shared" si="106"/>
        <v>8247.14</v>
      </c>
      <c r="H6812" s="53">
        <f>VLOOKUP(Cust_Ref,customerType,2,TRUE)</f>
        <v>44060</v>
      </c>
    </row>
    <row r="6813" spans="1:8" x14ac:dyDescent="0.25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  <c r="G6813" s="47" t="str">
        <f t="shared" si="106"/>
        <v>2310</v>
      </c>
      <c r="H6813" s="53">
        <f>VLOOKUP(Cust_Ref,customerType,2,TRUE)</f>
        <v>44060</v>
      </c>
    </row>
    <row r="6814" spans="1:8" x14ac:dyDescent="0.25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  <c r="G6814" s="47" t="str">
        <f t="shared" si="106"/>
        <v>0</v>
      </c>
      <c r="H6814" s="53">
        <f>VLOOKUP(Cust_Ref,customerType,2,TRUE)</f>
        <v>44060</v>
      </c>
    </row>
    <row r="6815" spans="1:8" x14ac:dyDescent="0.25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  <c r="G6815" s="47" t="str">
        <f t="shared" si="106"/>
        <v>2629.63</v>
      </c>
      <c r="H6815" s="53">
        <f>VLOOKUP(Cust_Ref,customerType,2,TRUE)</f>
        <v>44099</v>
      </c>
    </row>
    <row r="6816" spans="1:8" x14ac:dyDescent="0.25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  <c r="G6816" s="47" t="str">
        <f t="shared" si="106"/>
        <v>0</v>
      </c>
      <c r="H6816" s="53">
        <f>VLOOKUP(Cust_Ref,customerType,2,TRUE)</f>
        <v>44099</v>
      </c>
    </row>
    <row r="6817" spans="1:8" x14ac:dyDescent="0.25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  <c r="G6817" s="47" t="str">
        <f t="shared" si="106"/>
        <v>0</v>
      </c>
      <c r="H6817" s="53">
        <f>VLOOKUP(Cust_Ref,customerType,2,TRUE)</f>
        <v>44099</v>
      </c>
    </row>
    <row r="6818" spans="1:8" x14ac:dyDescent="0.25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  <c r="G6818" s="47" t="str">
        <f t="shared" si="106"/>
        <v>4582.75</v>
      </c>
      <c r="H6818" s="53">
        <f>VLOOKUP(Cust_Ref,customerType,2,TRUE)</f>
        <v>44106</v>
      </c>
    </row>
    <row r="6819" spans="1:8" x14ac:dyDescent="0.25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  <c r="G6819" s="47" t="str">
        <f t="shared" si="106"/>
        <v>687</v>
      </c>
      <c r="H6819" s="53">
        <f>VLOOKUP(Cust_Ref,customerType,2,TRUE)</f>
        <v>44106</v>
      </c>
    </row>
    <row r="6820" spans="1:8" x14ac:dyDescent="0.25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  <c r="G6820" s="47" t="str">
        <f t="shared" si="106"/>
        <v>0</v>
      </c>
      <c r="H6820" s="53">
        <f>VLOOKUP(Cust_Ref,customerType,2,TRUE)</f>
        <v>44106</v>
      </c>
    </row>
    <row r="6821" spans="1:8" x14ac:dyDescent="0.25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  <c r="G6821" s="47" t="str">
        <f t="shared" si="106"/>
        <v>9761.95</v>
      </c>
      <c r="H6821" s="53">
        <f>VLOOKUP(Cust_Ref,customerType,2,TRUE)</f>
        <v>44048</v>
      </c>
    </row>
    <row r="6822" spans="1:8" x14ac:dyDescent="0.25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  <c r="G6822" s="47" t="str">
        <f t="shared" si="106"/>
        <v>0</v>
      </c>
      <c r="H6822" s="53">
        <f>VLOOKUP(Cust_Ref,customerType,2,TRUE)</f>
        <v>44048</v>
      </c>
    </row>
    <row r="6823" spans="1:8" x14ac:dyDescent="0.25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  <c r="G6823" s="47" t="str">
        <f t="shared" si="106"/>
        <v>0</v>
      </c>
      <c r="H6823" s="53">
        <f>VLOOKUP(Cust_Ref,customerType,2,TRUE)</f>
        <v>44048</v>
      </c>
    </row>
    <row r="6824" spans="1:8" x14ac:dyDescent="0.25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  <c r="G6824" s="47" t="str">
        <f t="shared" si="106"/>
        <v>7756.75</v>
      </c>
      <c r="H6824" s="53">
        <f>VLOOKUP(Cust_Ref,customerType,2,TRUE)</f>
        <v>44099</v>
      </c>
    </row>
    <row r="6825" spans="1:8" x14ac:dyDescent="0.25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  <c r="G6825" s="47" t="str">
        <f t="shared" si="106"/>
        <v>2967</v>
      </c>
      <c r="H6825" s="53">
        <f>VLOOKUP(Cust_Ref,customerType,2,TRUE)</f>
        <v>44099</v>
      </c>
    </row>
    <row r="6826" spans="1:8" x14ac:dyDescent="0.25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  <c r="G6826" s="47" t="str">
        <f t="shared" si="106"/>
        <v>0</v>
      </c>
      <c r="H6826" s="53">
        <f>VLOOKUP(Cust_Ref,customerType,2,TRUE)</f>
        <v>44099</v>
      </c>
    </row>
    <row r="6827" spans="1:8" x14ac:dyDescent="0.25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  <c r="G6827" s="47" t="str">
        <f t="shared" si="106"/>
        <v>6176.36</v>
      </c>
      <c r="H6827" s="53">
        <f>VLOOKUP(Cust_Ref,customerType,2,TRUE)</f>
        <v>44099</v>
      </c>
    </row>
    <row r="6828" spans="1:8" x14ac:dyDescent="0.25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  <c r="G6828" s="47" t="str">
        <f t="shared" si="106"/>
        <v>2617</v>
      </c>
      <c r="H6828" s="53">
        <f>VLOOKUP(Cust_Ref,customerType,2,TRUE)</f>
        <v>44099</v>
      </c>
    </row>
    <row r="6829" spans="1:8" x14ac:dyDescent="0.25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  <c r="G6829" s="47" t="str">
        <f t="shared" si="106"/>
        <v>0</v>
      </c>
      <c r="H6829" s="53">
        <f>VLOOKUP(Cust_Ref,customerType,2,TRUE)</f>
        <v>44099</v>
      </c>
    </row>
    <row r="6830" spans="1:8" x14ac:dyDescent="0.25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  <c r="G6830" s="47" t="str">
        <f t="shared" si="106"/>
        <v>9783.39</v>
      </c>
      <c r="H6830" s="53">
        <f>VLOOKUP(Cust_Ref,customerType,2,TRUE)</f>
        <v>44106</v>
      </c>
    </row>
    <row r="6831" spans="1:8" x14ac:dyDescent="0.25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  <c r="G6831" s="47" t="str">
        <f t="shared" si="106"/>
        <v>2622</v>
      </c>
      <c r="H6831" s="53">
        <f>VLOOKUP(Cust_Ref,customerType,2,TRUE)</f>
        <v>44106</v>
      </c>
    </row>
    <row r="6832" spans="1:8" x14ac:dyDescent="0.25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  <c r="G6832" s="47" t="str">
        <f t="shared" si="106"/>
        <v>0</v>
      </c>
      <c r="H6832" s="53">
        <f>VLOOKUP(Cust_Ref,customerType,2,TRUE)</f>
        <v>44106</v>
      </c>
    </row>
    <row r="6833" spans="1:8" x14ac:dyDescent="0.25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  <c r="G6833" s="47" t="str">
        <f t="shared" si="106"/>
        <v>5039</v>
      </c>
      <c r="H6833" s="53">
        <f>VLOOKUP(Cust_Ref,customerType,2,TRUE)</f>
        <v>44099</v>
      </c>
    </row>
    <row r="6834" spans="1:8" x14ac:dyDescent="0.25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  <c r="G6834" s="47" t="str">
        <f t="shared" si="106"/>
        <v>315</v>
      </c>
      <c r="H6834" s="53">
        <f>VLOOKUP(Cust_Ref,customerType,2,TRUE)</f>
        <v>44099</v>
      </c>
    </row>
    <row r="6835" spans="1:8" x14ac:dyDescent="0.25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  <c r="G6835" s="47" t="str">
        <f t="shared" si="106"/>
        <v>0</v>
      </c>
      <c r="H6835" s="53">
        <f>VLOOKUP(Cust_Ref,customerType,2,TRUE)</f>
        <v>44099</v>
      </c>
    </row>
    <row r="6836" spans="1:8" x14ac:dyDescent="0.25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  <c r="G6836" s="47" t="str">
        <f t="shared" si="106"/>
        <v>1778.9</v>
      </c>
      <c r="H6836" s="53">
        <f>VLOOKUP(Cust_Ref,customerType,2,TRUE)</f>
        <v>44099</v>
      </c>
    </row>
    <row r="6837" spans="1:8" x14ac:dyDescent="0.25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  <c r="G6837" s="47" t="str">
        <f t="shared" si="106"/>
        <v>0</v>
      </c>
      <c r="H6837" s="53">
        <f>VLOOKUP(Cust_Ref,customerType,2,TRUE)</f>
        <v>44099</v>
      </c>
    </row>
    <row r="6838" spans="1:8" x14ac:dyDescent="0.25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  <c r="G6838" s="47" t="str">
        <f t="shared" si="106"/>
        <v>0</v>
      </c>
      <c r="H6838" s="53">
        <f>VLOOKUP(Cust_Ref,customerType,2,TRUE)</f>
        <v>44099</v>
      </c>
    </row>
    <row r="6839" spans="1:8" x14ac:dyDescent="0.25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  <c r="G6839" s="47" t="str">
        <f t="shared" si="106"/>
        <v>371.71</v>
      </c>
      <c r="H6839" s="53">
        <f>VLOOKUP(Cust_Ref,customerType,2,TRUE)</f>
        <v>44099</v>
      </c>
    </row>
    <row r="6840" spans="1:8" x14ac:dyDescent="0.25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  <c r="G6840" s="47" t="str">
        <f t="shared" si="106"/>
        <v>2771</v>
      </c>
      <c r="H6840" s="53">
        <f>VLOOKUP(Cust_Ref,customerType,2,TRUE)</f>
        <v>44099</v>
      </c>
    </row>
    <row r="6841" spans="1:8" x14ac:dyDescent="0.25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  <c r="G6841" s="47" t="str">
        <f t="shared" si="106"/>
        <v>0</v>
      </c>
      <c r="H6841" s="53">
        <f>VLOOKUP(Cust_Ref,customerType,2,TRUE)</f>
        <v>44099</v>
      </c>
    </row>
    <row r="6842" spans="1:8" x14ac:dyDescent="0.25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  <c r="G6842" s="47" t="str">
        <f t="shared" si="106"/>
        <v>562.99</v>
      </c>
      <c r="H6842" s="53">
        <f>VLOOKUP(Cust_Ref,customerType,2,TRUE)</f>
        <v>44099</v>
      </c>
    </row>
    <row r="6843" spans="1:8" x14ac:dyDescent="0.25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  <c r="G6843" s="47" t="str">
        <f t="shared" si="106"/>
        <v>0</v>
      </c>
      <c r="H6843" s="53">
        <f>VLOOKUP(Cust_Ref,customerType,2,TRUE)</f>
        <v>44099</v>
      </c>
    </row>
    <row r="6844" spans="1:8" x14ac:dyDescent="0.25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  <c r="G6844" s="47" t="str">
        <f t="shared" si="106"/>
        <v>0</v>
      </c>
      <c r="H6844" s="53">
        <f>VLOOKUP(Cust_Ref,customerType,2,TRUE)</f>
        <v>44099</v>
      </c>
    </row>
    <row r="6845" spans="1:8" x14ac:dyDescent="0.25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  <c r="G6845" s="47" t="str">
        <f t="shared" si="106"/>
        <v>1499</v>
      </c>
      <c r="H6845" s="53">
        <f>VLOOKUP(Cust_Ref,customerType,2,TRUE)</f>
        <v>44099</v>
      </c>
    </row>
    <row r="6846" spans="1:8" x14ac:dyDescent="0.25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  <c r="G6846" s="47" t="str">
        <f t="shared" si="106"/>
        <v>0</v>
      </c>
      <c r="H6846" s="53">
        <f>VLOOKUP(Cust_Ref,customerType,2,TRUE)</f>
        <v>44099</v>
      </c>
    </row>
    <row r="6847" spans="1:8" x14ac:dyDescent="0.25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  <c r="G6847" s="47" t="str">
        <f t="shared" si="106"/>
        <v>0</v>
      </c>
      <c r="H6847" s="53">
        <f>VLOOKUP(Cust_Ref,customerType,2,TRUE)</f>
        <v>44099</v>
      </c>
    </row>
    <row r="6848" spans="1:8" x14ac:dyDescent="0.25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  <c r="G6848" s="47" t="str">
        <f t="shared" si="106"/>
        <v>2294.91</v>
      </c>
      <c r="H6848" s="53">
        <f>VLOOKUP(Cust_Ref,customerType,2,TRUE)</f>
        <v>44060</v>
      </c>
    </row>
    <row r="6849" spans="1:8" x14ac:dyDescent="0.25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  <c r="G6849" s="47" t="str">
        <f t="shared" si="106"/>
        <v>2066</v>
      </c>
      <c r="H6849" s="53">
        <f>VLOOKUP(Cust_Ref,customerType,2,TRUE)</f>
        <v>44060</v>
      </c>
    </row>
    <row r="6850" spans="1:8" x14ac:dyDescent="0.25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  <c r="G6850" s="47" t="str">
        <f t="shared" si="106"/>
        <v>0</v>
      </c>
      <c r="H6850" s="53">
        <f>VLOOKUP(Cust_Ref,customerType,2,TRUE)</f>
        <v>44060</v>
      </c>
    </row>
    <row r="6851" spans="1:8" x14ac:dyDescent="0.25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  <c r="G6851" s="47" t="str">
        <f t="shared" ref="G6851:G6914" si="107">TRIM(VALUE(F6851))</f>
        <v>9883.9</v>
      </c>
      <c r="H6851" s="53">
        <f>VLOOKUP(Cust_Ref,customerType,2,TRUE)</f>
        <v>44106</v>
      </c>
    </row>
    <row r="6852" spans="1:8" x14ac:dyDescent="0.25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  <c r="G6852" s="47" t="str">
        <f t="shared" si="107"/>
        <v>1397</v>
      </c>
      <c r="H6852" s="53">
        <f>VLOOKUP(Cust_Ref,customerType,2,TRUE)</f>
        <v>44106</v>
      </c>
    </row>
    <row r="6853" spans="1:8" x14ac:dyDescent="0.25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  <c r="G6853" s="47" t="str">
        <f t="shared" si="107"/>
        <v>0</v>
      </c>
      <c r="H6853" s="53">
        <f>VLOOKUP(Cust_Ref,customerType,2,TRUE)</f>
        <v>44106</v>
      </c>
    </row>
    <row r="6854" spans="1:8" x14ac:dyDescent="0.25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  <c r="G6854" s="47" t="str">
        <f t="shared" si="107"/>
        <v>275</v>
      </c>
      <c r="H6854" s="53">
        <f>VLOOKUP(Cust_Ref,customerType,2,TRUE)</f>
        <v>44060</v>
      </c>
    </row>
    <row r="6855" spans="1:8" x14ac:dyDescent="0.25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  <c r="G6855" s="47" t="str">
        <f t="shared" si="107"/>
        <v>407</v>
      </c>
      <c r="H6855" s="53">
        <f>VLOOKUP(Cust_Ref,customerType,2,TRUE)</f>
        <v>44060</v>
      </c>
    </row>
    <row r="6856" spans="1:8" x14ac:dyDescent="0.25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  <c r="G6856" s="47" t="str">
        <f t="shared" si="107"/>
        <v>0</v>
      </c>
      <c r="H6856" s="53">
        <f>VLOOKUP(Cust_Ref,customerType,2,TRUE)</f>
        <v>44060</v>
      </c>
    </row>
    <row r="6857" spans="1:8" x14ac:dyDescent="0.25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  <c r="G6857" s="47" t="str">
        <f t="shared" si="107"/>
        <v>5203</v>
      </c>
      <c r="H6857" s="53">
        <f>VLOOKUP(Cust_Ref,customerType,2,TRUE)</f>
        <v>44099</v>
      </c>
    </row>
    <row r="6858" spans="1:8" x14ac:dyDescent="0.25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  <c r="G6858" s="47" t="str">
        <f t="shared" si="107"/>
        <v>2137</v>
      </c>
      <c r="H6858" s="53">
        <f>VLOOKUP(Cust_Ref,customerType,2,TRUE)</f>
        <v>44099</v>
      </c>
    </row>
    <row r="6859" spans="1:8" x14ac:dyDescent="0.25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  <c r="G6859" s="47" t="str">
        <f t="shared" si="107"/>
        <v>0</v>
      </c>
      <c r="H6859" s="53">
        <f>VLOOKUP(Cust_Ref,customerType,2,TRUE)</f>
        <v>44099</v>
      </c>
    </row>
    <row r="6860" spans="1:8" x14ac:dyDescent="0.25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  <c r="G6860" s="47" t="str">
        <f t="shared" si="107"/>
        <v>3174</v>
      </c>
      <c r="H6860" s="53">
        <f>VLOOKUP(Cust_Ref,customerType,2,TRUE)</f>
        <v>44099</v>
      </c>
    </row>
    <row r="6861" spans="1:8" x14ac:dyDescent="0.25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  <c r="G6861" s="47" t="str">
        <f t="shared" si="107"/>
        <v>1445</v>
      </c>
      <c r="H6861" s="53">
        <f>VLOOKUP(Cust_Ref,customerType,2,TRUE)</f>
        <v>44099</v>
      </c>
    </row>
    <row r="6862" spans="1:8" x14ac:dyDescent="0.25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  <c r="G6862" s="47" t="str">
        <f t="shared" si="107"/>
        <v>0</v>
      </c>
      <c r="H6862" s="53">
        <f>VLOOKUP(Cust_Ref,customerType,2,TRUE)</f>
        <v>44099</v>
      </c>
    </row>
    <row r="6863" spans="1:8" x14ac:dyDescent="0.25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  <c r="G6863" s="47" t="str">
        <f t="shared" si="107"/>
        <v>2721.71</v>
      </c>
      <c r="H6863" s="53">
        <f>VLOOKUP(Cust_Ref,customerType,2,TRUE)</f>
        <v>44060</v>
      </c>
    </row>
    <row r="6864" spans="1:8" x14ac:dyDescent="0.25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  <c r="G6864" s="47" t="str">
        <f t="shared" si="107"/>
        <v>935</v>
      </c>
      <c r="H6864" s="53">
        <f>VLOOKUP(Cust_Ref,customerType,2,TRUE)</f>
        <v>44060</v>
      </c>
    </row>
    <row r="6865" spans="1:8" x14ac:dyDescent="0.25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  <c r="G6865" s="47" t="str">
        <f t="shared" si="107"/>
        <v>0</v>
      </c>
      <c r="H6865" s="53">
        <f>VLOOKUP(Cust_Ref,customerType,2,TRUE)</f>
        <v>44060</v>
      </c>
    </row>
    <row r="6866" spans="1:8" x14ac:dyDescent="0.25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  <c r="G6866" s="47" t="str">
        <f t="shared" si="107"/>
        <v>3174</v>
      </c>
      <c r="H6866" s="53">
        <f>VLOOKUP(Cust_Ref,customerType,2,TRUE)</f>
        <v>44089</v>
      </c>
    </row>
    <row r="6867" spans="1:8" x14ac:dyDescent="0.25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  <c r="G6867" s="47" t="str">
        <f t="shared" si="107"/>
        <v>0</v>
      </c>
      <c r="H6867" s="53">
        <f>VLOOKUP(Cust_Ref,customerType,2,TRUE)</f>
        <v>44089</v>
      </c>
    </row>
    <row r="6868" spans="1:8" x14ac:dyDescent="0.25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  <c r="G6868" s="47" t="str">
        <f t="shared" si="107"/>
        <v>0</v>
      </c>
      <c r="H6868" s="53">
        <f>VLOOKUP(Cust_Ref,customerType,2,TRUE)</f>
        <v>44089</v>
      </c>
    </row>
    <row r="6869" spans="1:8" x14ac:dyDescent="0.25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  <c r="G6869" s="47" t="str">
        <f t="shared" si="107"/>
        <v>5349</v>
      </c>
      <c r="H6869" s="53">
        <f>VLOOKUP(Cust_Ref,customerType,2,TRUE)</f>
        <v>44099</v>
      </c>
    </row>
    <row r="6870" spans="1:8" x14ac:dyDescent="0.25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  <c r="G6870" s="47" t="str">
        <f t="shared" si="107"/>
        <v>0</v>
      </c>
      <c r="H6870" s="53">
        <f>VLOOKUP(Cust_Ref,customerType,2,TRUE)</f>
        <v>44099</v>
      </c>
    </row>
    <row r="6871" spans="1:8" x14ac:dyDescent="0.25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  <c r="G6871" s="47" t="str">
        <f t="shared" si="107"/>
        <v>0</v>
      </c>
      <c r="H6871" s="53">
        <f>VLOOKUP(Cust_Ref,customerType,2,TRUE)</f>
        <v>44099</v>
      </c>
    </row>
    <row r="6872" spans="1:8" x14ac:dyDescent="0.25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  <c r="G6872" s="47" t="str">
        <f t="shared" si="107"/>
        <v>8865.69</v>
      </c>
      <c r="H6872" s="53">
        <f>VLOOKUP(Cust_Ref,customerType,2,TRUE)</f>
        <v>44060</v>
      </c>
    </row>
    <row r="6873" spans="1:8" x14ac:dyDescent="0.25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  <c r="G6873" s="47" t="str">
        <f t="shared" si="107"/>
        <v>1282</v>
      </c>
      <c r="H6873" s="53">
        <f>VLOOKUP(Cust_Ref,customerType,2,TRUE)</f>
        <v>44060</v>
      </c>
    </row>
    <row r="6874" spans="1:8" x14ac:dyDescent="0.25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  <c r="G6874" s="47" t="str">
        <f t="shared" si="107"/>
        <v>0</v>
      </c>
      <c r="H6874" s="53">
        <f>VLOOKUP(Cust_Ref,customerType,2,TRUE)</f>
        <v>44060</v>
      </c>
    </row>
    <row r="6875" spans="1:8" x14ac:dyDescent="0.25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  <c r="G6875" s="47" t="str">
        <f t="shared" si="107"/>
        <v>4059.41</v>
      </c>
      <c r="H6875" s="53">
        <f>VLOOKUP(Cust_Ref,customerType,2,TRUE)</f>
        <v>44060</v>
      </c>
    </row>
    <row r="6876" spans="1:8" x14ac:dyDescent="0.25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  <c r="G6876" s="47" t="str">
        <f t="shared" si="107"/>
        <v>490</v>
      </c>
      <c r="H6876" s="53">
        <f>VLOOKUP(Cust_Ref,customerType,2,TRUE)</f>
        <v>44060</v>
      </c>
    </row>
    <row r="6877" spans="1:8" x14ac:dyDescent="0.25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  <c r="G6877" s="47" t="str">
        <f t="shared" si="107"/>
        <v>0</v>
      </c>
      <c r="H6877" s="53">
        <f>VLOOKUP(Cust_Ref,customerType,2,TRUE)</f>
        <v>44060</v>
      </c>
    </row>
    <row r="6878" spans="1:8" x14ac:dyDescent="0.25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  <c r="G6878" s="47" t="str">
        <f t="shared" si="107"/>
        <v>3174</v>
      </c>
      <c r="H6878" s="53">
        <f>VLOOKUP(Cust_Ref,customerType,2,TRUE)</f>
        <v>44060</v>
      </c>
    </row>
    <row r="6879" spans="1:8" x14ac:dyDescent="0.25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  <c r="G6879" s="47" t="str">
        <f t="shared" si="107"/>
        <v>1477</v>
      </c>
      <c r="H6879" s="53">
        <f>VLOOKUP(Cust_Ref,customerType,2,TRUE)</f>
        <v>44060</v>
      </c>
    </row>
    <row r="6880" spans="1:8" x14ac:dyDescent="0.25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  <c r="G6880" s="47" t="str">
        <f t="shared" si="107"/>
        <v>0</v>
      </c>
      <c r="H6880" s="53">
        <f>VLOOKUP(Cust_Ref,customerType,2,TRUE)</f>
        <v>44060</v>
      </c>
    </row>
    <row r="6881" spans="1:8" x14ac:dyDescent="0.25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  <c r="G6881" s="47" t="str">
        <f t="shared" si="107"/>
        <v>3015.3</v>
      </c>
      <c r="H6881" s="53">
        <f>VLOOKUP(Cust_Ref,customerType,2,TRUE)</f>
        <v>44099</v>
      </c>
    </row>
    <row r="6882" spans="1:8" x14ac:dyDescent="0.25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  <c r="G6882" s="47" t="str">
        <f t="shared" si="107"/>
        <v>1876</v>
      </c>
      <c r="H6882" s="53">
        <f>VLOOKUP(Cust_Ref,customerType,2,TRUE)</f>
        <v>44099</v>
      </c>
    </row>
    <row r="6883" spans="1:8" x14ac:dyDescent="0.25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  <c r="G6883" s="47" t="str">
        <f t="shared" si="107"/>
        <v>0</v>
      </c>
      <c r="H6883" s="53">
        <f>VLOOKUP(Cust_Ref,customerType,2,TRUE)</f>
        <v>44099</v>
      </c>
    </row>
    <row r="6884" spans="1:8" x14ac:dyDescent="0.25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  <c r="G6884" s="47" t="str">
        <f t="shared" si="107"/>
        <v>13891.56</v>
      </c>
      <c r="H6884" s="53">
        <f>VLOOKUP(Cust_Ref,customerType,2,TRUE)</f>
        <v>44060</v>
      </c>
    </row>
    <row r="6885" spans="1:8" x14ac:dyDescent="0.25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  <c r="G6885" s="47" t="str">
        <f t="shared" si="107"/>
        <v>0</v>
      </c>
      <c r="H6885" s="53">
        <f>VLOOKUP(Cust_Ref,customerType,2,TRUE)</f>
        <v>44060</v>
      </c>
    </row>
    <row r="6886" spans="1:8" x14ac:dyDescent="0.25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  <c r="G6886" s="47" t="str">
        <f t="shared" si="107"/>
        <v>0</v>
      </c>
      <c r="H6886" s="53">
        <f>VLOOKUP(Cust_Ref,customerType,2,TRUE)</f>
        <v>44060</v>
      </c>
    </row>
    <row r="6887" spans="1:8" x14ac:dyDescent="0.25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  <c r="G6887" s="47" t="str">
        <f t="shared" si="107"/>
        <v>4027</v>
      </c>
      <c r="H6887" s="53">
        <f>VLOOKUP(Cust_Ref,customerType,2,TRUE)</f>
        <v>44060</v>
      </c>
    </row>
    <row r="6888" spans="1:8" x14ac:dyDescent="0.25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  <c r="G6888" s="47" t="str">
        <f t="shared" si="107"/>
        <v>1308</v>
      </c>
      <c r="H6888" s="53">
        <f>VLOOKUP(Cust_Ref,customerType,2,TRUE)</f>
        <v>44060</v>
      </c>
    </row>
    <row r="6889" spans="1:8" x14ac:dyDescent="0.25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  <c r="G6889" s="47" t="str">
        <f t="shared" si="107"/>
        <v>0</v>
      </c>
      <c r="H6889" s="53">
        <f>VLOOKUP(Cust_Ref,customerType,2,TRUE)</f>
        <v>44060</v>
      </c>
    </row>
    <row r="6890" spans="1:8" x14ac:dyDescent="0.25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  <c r="G6890" s="47" t="str">
        <f t="shared" si="107"/>
        <v>12744</v>
      </c>
      <c r="H6890" s="53">
        <f>VLOOKUP(Cust_Ref,customerType,2,TRUE)</f>
        <v>44060</v>
      </c>
    </row>
    <row r="6891" spans="1:8" x14ac:dyDescent="0.25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  <c r="G6891" s="47" t="str">
        <f t="shared" si="107"/>
        <v>0</v>
      </c>
      <c r="H6891" s="53">
        <f>VLOOKUP(Cust_Ref,customerType,2,TRUE)</f>
        <v>44060</v>
      </c>
    </row>
    <row r="6892" spans="1:8" x14ac:dyDescent="0.25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  <c r="G6892" s="47" t="str">
        <f t="shared" si="107"/>
        <v>0</v>
      </c>
      <c r="H6892" s="53">
        <f>VLOOKUP(Cust_Ref,customerType,2,TRUE)</f>
        <v>44060</v>
      </c>
    </row>
    <row r="6893" spans="1:8" x14ac:dyDescent="0.25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  <c r="G6893" s="47" t="str">
        <f t="shared" si="107"/>
        <v>2107.75</v>
      </c>
      <c r="H6893" s="53">
        <f>VLOOKUP(Cust_Ref,customerType,2,TRUE)</f>
        <v>44060</v>
      </c>
    </row>
    <row r="6894" spans="1:8" x14ac:dyDescent="0.25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  <c r="G6894" s="47" t="str">
        <f t="shared" si="107"/>
        <v>456</v>
      </c>
      <c r="H6894" s="53">
        <f>VLOOKUP(Cust_Ref,customerType,2,TRUE)</f>
        <v>44060</v>
      </c>
    </row>
    <row r="6895" spans="1:8" x14ac:dyDescent="0.25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  <c r="G6895" s="47" t="str">
        <f t="shared" si="107"/>
        <v>0</v>
      </c>
      <c r="H6895" s="53">
        <f>VLOOKUP(Cust_Ref,customerType,2,TRUE)</f>
        <v>44060</v>
      </c>
    </row>
    <row r="6896" spans="1:8" x14ac:dyDescent="0.25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  <c r="G6896" s="47" t="str">
        <f t="shared" si="107"/>
        <v>6503.27</v>
      </c>
      <c r="H6896" s="53">
        <f>VLOOKUP(Cust_Ref,customerType,2,TRUE)</f>
        <v>44060</v>
      </c>
    </row>
    <row r="6897" spans="1:8" x14ac:dyDescent="0.25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  <c r="G6897" s="47" t="str">
        <f t="shared" si="107"/>
        <v>674</v>
      </c>
      <c r="H6897" s="53">
        <f>VLOOKUP(Cust_Ref,customerType,2,TRUE)</f>
        <v>44060</v>
      </c>
    </row>
    <row r="6898" spans="1:8" x14ac:dyDescent="0.25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  <c r="G6898" s="47" t="str">
        <f t="shared" si="107"/>
        <v>0</v>
      </c>
      <c r="H6898" s="53">
        <f>VLOOKUP(Cust_Ref,customerType,2,TRUE)</f>
        <v>44060</v>
      </c>
    </row>
    <row r="6899" spans="1:8" x14ac:dyDescent="0.25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  <c r="G6899" s="47" t="str">
        <f t="shared" si="107"/>
        <v>9952.75</v>
      </c>
      <c r="H6899" s="53">
        <f>VLOOKUP(Cust_Ref,customerType,2,TRUE)</f>
        <v>44062</v>
      </c>
    </row>
    <row r="6900" spans="1:8" x14ac:dyDescent="0.25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  <c r="G6900" s="47" t="str">
        <f t="shared" si="107"/>
        <v>1455</v>
      </c>
      <c r="H6900" s="53">
        <f>VLOOKUP(Cust_Ref,customerType,2,TRUE)</f>
        <v>44062</v>
      </c>
    </row>
    <row r="6901" spans="1:8" x14ac:dyDescent="0.25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  <c r="G6901" s="47" t="str">
        <f t="shared" si="107"/>
        <v>0</v>
      </c>
      <c r="H6901" s="53">
        <f>VLOOKUP(Cust_Ref,customerType,2,TRUE)</f>
        <v>44062</v>
      </c>
    </row>
    <row r="6902" spans="1:8" x14ac:dyDescent="0.25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  <c r="G6902" s="47" t="str">
        <f t="shared" si="107"/>
        <v>7756.75</v>
      </c>
      <c r="H6902" s="53">
        <f>VLOOKUP(Cust_Ref,customerType,2,TRUE)</f>
        <v>44060</v>
      </c>
    </row>
    <row r="6903" spans="1:8" x14ac:dyDescent="0.25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  <c r="G6903" s="47" t="str">
        <f t="shared" si="107"/>
        <v>1525</v>
      </c>
      <c r="H6903" s="53">
        <f>VLOOKUP(Cust_Ref,customerType,2,TRUE)</f>
        <v>44060</v>
      </c>
    </row>
    <row r="6904" spans="1:8" x14ac:dyDescent="0.25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  <c r="G6904" s="47" t="str">
        <f t="shared" si="107"/>
        <v>0</v>
      </c>
      <c r="H6904" s="53">
        <f>VLOOKUP(Cust_Ref,customerType,2,TRUE)</f>
        <v>44060</v>
      </c>
    </row>
    <row r="6905" spans="1:8" x14ac:dyDescent="0.25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  <c r="G6905" s="47" t="str">
        <f t="shared" si="107"/>
        <v>9740.85</v>
      </c>
      <c r="H6905" s="53">
        <f>VLOOKUP(Cust_Ref,customerType,2,TRUE)</f>
        <v>44060</v>
      </c>
    </row>
    <row r="6906" spans="1:8" x14ac:dyDescent="0.25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  <c r="G6906" s="47" t="str">
        <f t="shared" si="107"/>
        <v>1816</v>
      </c>
      <c r="H6906" s="53">
        <f>VLOOKUP(Cust_Ref,customerType,2,TRUE)</f>
        <v>44060</v>
      </c>
    </row>
    <row r="6907" spans="1:8" x14ac:dyDescent="0.25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  <c r="G6907" s="47" t="str">
        <f t="shared" si="107"/>
        <v>0</v>
      </c>
      <c r="H6907" s="53">
        <f>VLOOKUP(Cust_Ref,customerType,2,TRUE)</f>
        <v>44060</v>
      </c>
    </row>
    <row r="6908" spans="1:8" x14ac:dyDescent="0.25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  <c r="G6908" s="47" t="str">
        <f t="shared" si="107"/>
        <v>3174</v>
      </c>
      <c r="H6908" s="53">
        <f>VLOOKUP(Cust_Ref,customerType,2,TRUE)</f>
        <v>44090</v>
      </c>
    </row>
    <row r="6909" spans="1:8" x14ac:dyDescent="0.25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  <c r="G6909" s="47" t="str">
        <f t="shared" si="107"/>
        <v>1982</v>
      </c>
      <c r="H6909" s="53">
        <f>VLOOKUP(Cust_Ref,customerType,2,TRUE)</f>
        <v>44090</v>
      </c>
    </row>
    <row r="6910" spans="1:8" x14ac:dyDescent="0.25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  <c r="G6910" s="47" t="str">
        <f t="shared" si="107"/>
        <v>0</v>
      </c>
      <c r="H6910" s="53">
        <f>VLOOKUP(Cust_Ref,customerType,2,TRUE)</f>
        <v>44090</v>
      </c>
    </row>
    <row r="6911" spans="1:8" x14ac:dyDescent="0.25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  <c r="G6911" s="47" t="str">
        <f t="shared" si="107"/>
        <v>3174</v>
      </c>
      <c r="H6911" s="53">
        <f>VLOOKUP(Cust_Ref,customerType,2,TRUE)</f>
        <v>44099</v>
      </c>
    </row>
    <row r="6912" spans="1:8" x14ac:dyDescent="0.25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  <c r="G6912" s="47" t="str">
        <f t="shared" si="107"/>
        <v>0</v>
      </c>
      <c r="H6912" s="53">
        <f>VLOOKUP(Cust_Ref,customerType,2,TRUE)</f>
        <v>44099</v>
      </c>
    </row>
    <row r="6913" spans="1:8" x14ac:dyDescent="0.25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  <c r="G6913" s="47" t="str">
        <f t="shared" si="107"/>
        <v>0</v>
      </c>
      <c r="H6913" s="53">
        <f>VLOOKUP(Cust_Ref,customerType,2,TRUE)</f>
        <v>44099</v>
      </c>
    </row>
    <row r="6914" spans="1:8" x14ac:dyDescent="0.25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  <c r="G6914" s="47" t="str">
        <f t="shared" si="107"/>
        <v>9882</v>
      </c>
      <c r="H6914" s="53">
        <f>VLOOKUP(Cust_Ref,customerType,2,TRUE)</f>
        <v>44082</v>
      </c>
    </row>
    <row r="6915" spans="1:8" x14ac:dyDescent="0.25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  <c r="G6915" s="47" t="str">
        <f t="shared" ref="G6915:G6978" si="108">TRIM(VALUE(F6915))</f>
        <v>369</v>
      </c>
      <c r="H6915" s="53">
        <f>VLOOKUP(Cust_Ref,customerType,2,TRUE)</f>
        <v>44082</v>
      </c>
    </row>
    <row r="6916" spans="1:8" x14ac:dyDescent="0.25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  <c r="G6916" s="47" t="str">
        <f t="shared" si="108"/>
        <v>0</v>
      </c>
      <c r="H6916" s="53">
        <f>VLOOKUP(Cust_Ref,customerType,2,TRUE)</f>
        <v>44082</v>
      </c>
    </row>
    <row r="6917" spans="1:8" x14ac:dyDescent="0.25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  <c r="G6917" s="47" t="str">
        <f t="shared" si="108"/>
        <v>4941.76</v>
      </c>
      <c r="H6917" s="53">
        <f>VLOOKUP(Cust_Ref,customerType,2,TRUE)</f>
        <v>44055</v>
      </c>
    </row>
    <row r="6918" spans="1:8" x14ac:dyDescent="0.25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  <c r="G6918" s="47" t="str">
        <f t="shared" si="108"/>
        <v>0</v>
      </c>
      <c r="H6918" s="53">
        <f>VLOOKUP(Cust_Ref,customerType,2,TRUE)</f>
        <v>44055</v>
      </c>
    </row>
    <row r="6919" spans="1:8" x14ac:dyDescent="0.25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  <c r="G6919" s="47" t="str">
        <f t="shared" si="108"/>
        <v>0</v>
      </c>
      <c r="H6919" s="53">
        <f>VLOOKUP(Cust_Ref,customerType,2,TRUE)</f>
        <v>44055</v>
      </c>
    </row>
    <row r="6920" spans="1:8" x14ac:dyDescent="0.25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  <c r="G6920" s="47" t="str">
        <f t="shared" si="108"/>
        <v>2800.3</v>
      </c>
      <c r="H6920" s="53">
        <f>VLOOKUP(Cust_Ref,customerType,2,TRUE)</f>
        <v>44060</v>
      </c>
    </row>
    <row r="6921" spans="1:8" x14ac:dyDescent="0.25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  <c r="G6921" s="47" t="str">
        <f t="shared" si="108"/>
        <v>0</v>
      </c>
      <c r="H6921" s="53">
        <f>VLOOKUP(Cust_Ref,customerType,2,TRUE)</f>
        <v>44060</v>
      </c>
    </row>
    <row r="6922" spans="1:8" x14ac:dyDescent="0.25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  <c r="G6922" s="47" t="str">
        <f t="shared" si="108"/>
        <v>0</v>
      </c>
      <c r="H6922" s="53">
        <f>VLOOKUP(Cust_Ref,customerType,2,TRUE)</f>
        <v>44060</v>
      </c>
    </row>
    <row r="6923" spans="1:8" x14ac:dyDescent="0.25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  <c r="G6923" s="47" t="str">
        <f t="shared" si="108"/>
        <v>4030</v>
      </c>
      <c r="H6923" s="53">
        <f>VLOOKUP(Cust_Ref,customerType,2,TRUE)</f>
        <v>44062</v>
      </c>
    </row>
    <row r="6924" spans="1:8" x14ac:dyDescent="0.25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  <c r="G6924" s="47" t="str">
        <f t="shared" si="108"/>
        <v>835</v>
      </c>
      <c r="H6924" s="53">
        <f>VLOOKUP(Cust_Ref,customerType,2,TRUE)</f>
        <v>44062</v>
      </c>
    </row>
    <row r="6925" spans="1:8" x14ac:dyDescent="0.25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  <c r="G6925" s="47" t="str">
        <f t="shared" si="108"/>
        <v>0</v>
      </c>
      <c r="H6925" s="53">
        <f>VLOOKUP(Cust_Ref,customerType,2,TRUE)</f>
        <v>44062</v>
      </c>
    </row>
    <row r="6926" spans="1:8" x14ac:dyDescent="0.25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  <c r="G6926" s="47" t="str">
        <f t="shared" si="108"/>
        <v>5087</v>
      </c>
      <c r="H6926" s="53">
        <f>VLOOKUP(Cust_Ref,customerType,2,TRUE)</f>
        <v>44060</v>
      </c>
    </row>
    <row r="6927" spans="1:8" x14ac:dyDescent="0.25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  <c r="G6927" s="47" t="str">
        <f t="shared" si="108"/>
        <v>485</v>
      </c>
      <c r="H6927" s="53">
        <f>VLOOKUP(Cust_Ref,customerType,2,TRUE)</f>
        <v>44060</v>
      </c>
    </row>
    <row r="6928" spans="1:8" x14ac:dyDescent="0.25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  <c r="G6928" s="47" t="str">
        <f t="shared" si="108"/>
        <v>0</v>
      </c>
      <c r="H6928" s="53">
        <f>VLOOKUP(Cust_Ref,customerType,2,TRUE)</f>
        <v>44060</v>
      </c>
    </row>
    <row r="6929" spans="1:8" x14ac:dyDescent="0.25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  <c r="G6929" s="47" t="str">
        <f t="shared" si="108"/>
        <v>5240.95</v>
      </c>
      <c r="H6929" s="53">
        <f>VLOOKUP(Cust_Ref,customerType,2,TRUE)</f>
        <v>44099</v>
      </c>
    </row>
    <row r="6930" spans="1:8" x14ac:dyDescent="0.25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  <c r="G6930" s="47" t="str">
        <f t="shared" si="108"/>
        <v>1051</v>
      </c>
      <c r="H6930" s="53">
        <f>VLOOKUP(Cust_Ref,customerType,2,TRUE)</f>
        <v>44099</v>
      </c>
    </row>
    <row r="6931" spans="1:8" x14ac:dyDescent="0.25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  <c r="G6931" s="47" t="str">
        <f t="shared" si="108"/>
        <v>0</v>
      </c>
      <c r="H6931" s="53">
        <f>VLOOKUP(Cust_Ref,customerType,2,TRUE)</f>
        <v>44099</v>
      </c>
    </row>
    <row r="6932" spans="1:8" x14ac:dyDescent="0.25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  <c r="G6932" s="47" t="str">
        <f t="shared" si="108"/>
        <v>3034.09</v>
      </c>
      <c r="H6932" s="53">
        <f>VLOOKUP(Cust_Ref,customerType,2,TRUE)</f>
        <v>44060</v>
      </c>
    </row>
    <row r="6933" spans="1:8" x14ac:dyDescent="0.25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  <c r="G6933" s="47" t="str">
        <f t="shared" si="108"/>
        <v>2545</v>
      </c>
      <c r="H6933" s="53">
        <f>VLOOKUP(Cust_Ref,customerType,2,TRUE)</f>
        <v>44060</v>
      </c>
    </row>
    <row r="6934" spans="1:8" x14ac:dyDescent="0.25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  <c r="G6934" s="47" t="str">
        <f t="shared" si="108"/>
        <v>0</v>
      </c>
      <c r="H6934" s="53">
        <f>VLOOKUP(Cust_Ref,customerType,2,TRUE)</f>
        <v>44060</v>
      </c>
    </row>
    <row r="6935" spans="1:8" x14ac:dyDescent="0.25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  <c r="G6935" s="47" t="str">
        <f t="shared" si="108"/>
        <v>8477.58</v>
      </c>
      <c r="H6935" s="53">
        <f>VLOOKUP(Cust_Ref,customerType,2,TRUE)</f>
        <v>44060</v>
      </c>
    </row>
    <row r="6936" spans="1:8" x14ac:dyDescent="0.25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  <c r="G6936" s="47" t="str">
        <f t="shared" si="108"/>
        <v>1754</v>
      </c>
      <c r="H6936" s="53">
        <f>VLOOKUP(Cust_Ref,customerType,2,TRUE)</f>
        <v>44060</v>
      </c>
    </row>
    <row r="6937" spans="1:8" x14ac:dyDescent="0.25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  <c r="G6937" s="47" t="str">
        <f t="shared" si="108"/>
        <v>0</v>
      </c>
      <c r="H6937" s="53">
        <f>VLOOKUP(Cust_Ref,customerType,2,TRUE)</f>
        <v>44060</v>
      </c>
    </row>
    <row r="6938" spans="1:8" x14ac:dyDescent="0.25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  <c r="G6938" s="47" t="str">
        <f t="shared" si="108"/>
        <v>5087</v>
      </c>
      <c r="H6938" s="53">
        <f>VLOOKUP(Cust_Ref,customerType,2,TRUE)</f>
        <v>44109</v>
      </c>
    </row>
    <row r="6939" spans="1:8" x14ac:dyDescent="0.25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  <c r="G6939" s="47" t="str">
        <f t="shared" si="108"/>
        <v>831</v>
      </c>
      <c r="H6939" s="53">
        <f>VLOOKUP(Cust_Ref,customerType,2,TRUE)</f>
        <v>44109</v>
      </c>
    </row>
    <row r="6940" spans="1:8" x14ac:dyDescent="0.25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  <c r="G6940" s="47" t="str">
        <f t="shared" si="108"/>
        <v>0</v>
      </c>
      <c r="H6940" s="53">
        <f>VLOOKUP(Cust_Ref,customerType,2,TRUE)</f>
        <v>44109</v>
      </c>
    </row>
    <row r="6941" spans="1:8" x14ac:dyDescent="0.25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  <c r="G6941" s="47" t="str">
        <f t="shared" si="108"/>
        <v>4972.27</v>
      </c>
      <c r="H6941" s="53">
        <f>VLOOKUP(Cust_Ref,customerType,2,TRUE)</f>
        <v>44060</v>
      </c>
    </row>
    <row r="6942" spans="1:8" x14ac:dyDescent="0.25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  <c r="G6942" s="47" t="str">
        <f t="shared" si="108"/>
        <v>0</v>
      </c>
      <c r="H6942" s="53">
        <f>VLOOKUP(Cust_Ref,customerType,2,TRUE)</f>
        <v>44060</v>
      </c>
    </row>
    <row r="6943" spans="1:8" x14ac:dyDescent="0.25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  <c r="G6943" s="47" t="str">
        <f t="shared" si="108"/>
        <v>0</v>
      </c>
      <c r="H6943" s="53">
        <f>VLOOKUP(Cust_Ref,customerType,2,TRUE)</f>
        <v>44060</v>
      </c>
    </row>
    <row r="6944" spans="1:8" x14ac:dyDescent="0.25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  <c r="G6944" s="47" t="str">
        <f t="shared" si="108"/>
        <v>3015.3</v>
      </c>
      <c r="H6944" s="53">
        <f>VLOOKUP(Cust_Ref,customerType,2,TRUE)</f>
        <v>44060</v>
      </c>
    </row>
    <row r="6945" spans="1:8" x14ac:dyDescent="0.25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  <c r="G6945" s="47" t="str">
        <f t="shared" si="108"/>
        <v>1562</v>
      </c>
      <c r="H6945" s="53">
        <f>VLOOKUP(Cust_Ref,customerType,2,TRUE)</f>
        <v>44060</v>
      </c>
    </row>
    <row r="6946" spans="1:8" x14ac:dyDescent="0.25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  <c r="G6946" s="47" t="str">
        <f t="shared" si="108"/>
        <v>0</v>
      </c>
      <c r="H6946" s="53">
        <f>VLOOKUP(Cust_Ref,customerType,2,TRUE)</f>
        <v>44060</v>
      </c>
    </row>
    <row r="6947" spans="1:8" x14ac:dyDescent="0.25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  <c r="G6947" s="47" t="str">
        <f t="shared" si="108"/>
        <v>4270.01</v>
      </c>
      <c r="H6947" s="53">
        <f>VLOOKUP(Cust_Ref,customerType,2,TRUE)</f>
        <v>44060</v>
      </c>
    </row>
    <row r="6948" spans="1:8" x14ac:dyDescent="0.25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  <c r="G6948" s="47" t="str">
        <f t="shared" si="108"/>
        <v>1043</v>
      </c>
      <c r="H6948" s="53">
        <f>VLOOKUP(Cust_Ref,customerType,2,TRUE)</f>
        <v>44060</v>
      </c>
    </row>
    <row r="6949" spans="1:8" x14ac:dyDescent="0.25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  <c r="G6949" s="47" t="str">
        <f t="shared" si="108"/>
        <v>0</v>
      </c>
      <c r="H6949" s="53">
        <f>VLOOKUP(Cust_Ref,customerType,2,TRUE)</f>
        <v>44060</v>
      </c>
    </row>
    <row r="6950" spans="1:8" x14ac:dyDescent="0.25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  <c r="G6950" s="47" t="str">
        <f t="shared" si="108"/>
        <v>7204</v>
      </c>
      <c r="H6950" s="53">
        <f>VLOOKUP(Cust_Ref,customerType,2,TRUE)</f>
        <v>44099</v>
      </c>
    </row>
    <row r="6951" spans="1:8" x14ac:dyDescent="0.25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  <c r="G6951" s="47" t="str">
        <f t="shared" si="108"/>
        <v>992</v>
      </c>
      <c r="H6951" s="53">
        <f>VLOOKUP(Cust_Ref,customerType,2,TRUE)</f>
        <v>44099</v>
      </c>
    </row>
    <row r="6952" spans="1:8" x14ac:dyDescent="0.25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  <c r="G6952" s="47" t="str">
        <f t="shared" si="108"/>
        <v>0</v>
      </c>
      <c r="H6952" s="53">
        <f>VLOOKUP(Cust_Ref,customerType,2,TRUE)</f>
        <v>44099</v>
      </c>
    </row>
    <row r="6953" spans="1:8" x14ac:dyDescent="0.25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  <c r="G6953" s="47" t="str">
        <f t="shared" si="108"/>
        <v>109.6</v>
      </c>
      <c r="H6953" s="53">
        <f>VLOOKUP(Cust_Ref,customerType,2,TRUE)</f>
        <v>44060</v>
      </c>
    </row>
    <row r="6954" spans="1:8" x14ac:dyDescent="0.25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  <c r="G6954" s="47" t="str">
        <f t="shared" si="108"/>
        <v>0</v>
      </c>
      <c r="H6954" s="53">
        <f>VLOOKUP(Cust_Ref,customerType,2,TRUE)</f>
        <v>44060</v>
      </c>
    </row>
    <row r="6955" spans="1:8" x14ac:dyDescent="0.25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  <c r="G6955" s="47" t="str">
        <f t="shared" si="108"/>
        <v>0</v>
      </c>
      <c r="H6955" s="53">
        <f>VLOOKUP(Cust_Ref,customerType,2,TRUE)</f>
        <v>44060</v>
      </c>
    </row>
    <row r="6956" spans="1:8" x14ac:dyDescent="0.25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  <c r="G6956" s="47" t="str">
        <f t="shared" si="108"/>
        <v>4028.5</v>
      </c>
      <c r="H6956" s="53">
        <f>VLOOKUP(Cust_Ref,customerType,2,TRUE)</f>
        <v>44060</v>
      </c>
    </row>
    <row r="6957" spans="1:8" x14ac:dyDescent="0.25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  <c r="G6957" s="47" t="str">
        <f t="shared" si="108"/>
        <v>926</v>
      </c>
      <c r="H6957" s="53">
        <f>VLOOKUP(Cust_Ref,customerType,2,TRUE)</f>
        <v>44060</v>
      </c>
    </row>
    <row r="6958" spans="1:8" x14ac:dyDescent="0.25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  <c r="G6958" s="47" t="str">
        <f t="shared" si="108"/>
        <v>0</v>
      </c>
      <c r="H6958" s="53">
        <f>VLOOKUP(Cust_Ref,customerType,2,TRUE)</f>
        <v>44060</v>
      </c>
    </row>
    <row r="6959" spans="1:8" x14ac:dyDescent="0.25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  <c r="G6959" s="47" t="str">
        <f t="shared" si="108"/>
        <v>26178</v>
      </c>
      <c r="H6959" s="53">
        <f>VLOOKUP(Cust_Ref,customerType,2,TRUE)</f>
        <v>44060</v>
      </c>
    </row>
    <row r="6960" spans="1:8" x14ac:dyDescent="0.25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  <c r="G6960" s="47" t="str">
        <f t="shared" si="108"/>
        <v>1430</v>
      </c>
      <c r="H6960" s="53">
        <f>VLOOKUP(Cust_Ref,customerType,2,TRUE)</f>
        <v>44060</v>
      </c>
    </row>
    <row r="6961" spans="1:8" x14ac:dyDescent="0.25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  <c r="G6961" s="47" t="str">
        <f t="shared" si="108"/>
        <v>0</v>
      </c>
      <c r="H6961" s="53">
        <f>VLOOKUP(Cust_Ref,customerType,2,TRUE)</f>
        <v>44060</v>
      </c>
    </row>
    <row r="6962" spans="1:8" x14ac:dyDescent="0.25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  <c r="G6962" s="47" t="str">
        <f t="shared" si="108"/>
        <v>3902.05</v>
      </c>
      <c r="H6962" s="53">
        <f>VLOOKUP(Cust_Ref,customerType,2,TRUE)</f>
        <v>44060</v>
      </c>
    </row>
    <row r="6963" spans="1:8" x14ac:dyDescent="0.25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  <c r="G6963" s="47" t="str">
        <f t="shared" si="108"/>
        <v>0</v>
      </c>
      <c r="H6963" s="53">
        <f>VLOOKUP(Cust_Ref,customerType,2,TRUE)</f>
        <v>44060</v>
      </c>
    </row>
    <row r="6964" spans="1:8" x14ac:dyDescent="0.25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  <c r="G6964" s="47" t="str">
        <f t="shared" si="108"/>
        <v>0</v>
      </c>
      <c r="H6964" s="53">
        <f>VLOOKUP(Cust_Ref,customerType,2,TRUE)</f>
        <v>44060</v>
      </c>
    </row>
    <row r="6965" spans="1:8" x14ac:dyDescent="0.25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  <c r="G6965" s="47" t="str">
        <f t="shared" si="108"/>
        <v>4030</v>
      </c>
      <c r="H6965" s="53">
        <f>VLOOKUP(Cust_Ref,customerType,2,TRUE)</f>
        <v>44062</v>
      </c>
    </row>
    <row r="6966" spans="1:8" x14ac:dyDescent="0.25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  <c r="G6966" s="47" t="str">
        <f t="shared" si="108"/>
        <v>2318</v>
      </c>
      <c r="H6966" s="53">
        <f>VLOOKUP(Cust_Ref,customerType,2,TRUE)</f>
        <v>44062</v>
      </c>
    </row>
    <row r="6967" spans="1:8" x14ac:dyDescent="0.25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  <c r="G6967" s="47" t="str">
        <f t="shared" si="108"/>
        <v>0</v>
      </c>
      <c r="H6967" s="53">
        <f>VLOOKUP(Cust_Ref,customerType,2,TRUE)</f>
        <v>44062</v>
      </c>
    </row>
    <row r="6968" spans="1:8" x14ac:dyDescent="0.25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  <c r="G6968" s="47" t="str">
        <f t="shared" si="108"/>
        <v>799.54</v>
      </c>
      <c r="H6968" s="53">
        <f>VLOOKUP(Cust_Ref,customerType,2,TRUE)</f>
        <v>44062</v>
      </c>
    </row>
    <row r="6969" spans="1:8" x14ac:dyDescent="0.25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  <c r="G6969" s="47" t="str">
        <f t="shared" si="108"/>
        <v>1311</v>
      </c>
      <c r="H6969" s="53">
        <f>VLOOKUP(Cust_Ref,customerType,2,TRUE)</f>
        <v>44062</v>
      </c>
    </row>
    <row r="6970" spans="1:8" x14ac:dyDescent="0.25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  <c r="G6970" s="47" t="str">
        <f t="shared" si="108"/>
        <v>0</v>
      </c>
      <c r="H6970" s="53">
        <f>VLOOKUP(Cust_Ref,customerType,2,TRUE)</f>
        <v>44062</v>
      </c>
    </row>
    <row r="6971" spans="1:8" x14ac:dyDescent="0.25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  <c r="G6971" s="47" t="str">
        <f t="shared" si="108"/>
        <v>5349</v>
      </c>
      <c r="H6971" s="53">
        <f>VLOOKUP(Cust_Ref,customerType,2,TRUE)</f>
        <v>44060</v>
      </c>
    </row>
    <row r="6972" spans="1:8" x14ac:dyDescent="0.25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  <c r="G6972" s="47" t="str">
        <f t="shared" si="108"/>
        <v>1185</v>
      </c>
      <c r="H6972" s="53">
        <f>VLOOKUP(Cust_Ref,customerType,2,TRUE)</f>
        <v>44060</v>
      </c>
    </row>
    <row r="6973" spans="1:8" x14ac:dyDescent="0.25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  <c r="G6973" s="47" t="str">
        <f t="shared" si="108"/>
        <v>0</v>
      </c>
      <c r="H6973" s="53">
        <f>VLOOKUP(Cust_Ref,customerType,2,TRUE)</f>
        <v>44060</v>
      </c>
    </row>
    <row r="6974" spans="1:8" x14ac:dyDescent="0.25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  <c r="G6974" s="47" t="str">
        <f t="shared" si="108"/>
        <v>1752.23</v>
      </c>
      <c r="H6974" s="53">
        <f>VLOOKUP(Cust_Ref,customerType,2,TRUE)</f>
        <v>44096</v>
      </c>
    </row>
    <row r="6975" spans="1:8" x14ac:dyDescent="0.25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  <c r="G6975" s="47" t="str">
        <f t="shared" si="108"/>
        <v>0</v>
      </c>
      <c r="H6975" s="53">
        <f>VLOOKUP(Cust_Ref,customerType,2,TRUE)</f>
        <v>44096</v>
      </c>
    </row>
    <row r="6976" spans="1:8" x14ac:dyDescent="0.25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  <c r="G6976" s="47" t="str">
        <f t="shared" si="108"/>
        <v>0</v>
      </c>
      <c r="H6976" s="53">
        <f>VLOOKUP(Cust_Ref,customerType,2,TRUE)</f>
        <v>44096</v>
      </c>
    </row>
    <row r="6977" spans="1:8" x14ac:dyDescent="0.25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  <c r="G6977" s="47" t="str">
        <f t="shared" si="108"/>
        <v>4400.3</v>
      </c>
      <c r="H6977" s="53">
        <f>VLOOKUP(Cust_Ref,customerType,2,TRUE)</f>
        <v>44097</v>
      </c>
    </row>
    <row r="6978" spans="1:8" x14ac:dyDescent="0.25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  <c r="G6978" s="47" t="str">
        <f t="shared" si="108"/>
        <v>21</v>
      </c>
      <c r="H6978" s="53">
        <f>VLOOKUP(Cust_Ref,customerType,2,TRUE)</f>
        <v>44097</v>
      </c>
    </row>
    <row r="6979" spans="1:8" x14ac:dyDescent="0.25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  <c r="G6979" s="47" t="str">
        <f t="shared" ref="G6979:G7042" si="109">TRIM(VALUE(F6979))</f>
        <v>0</v>
      </c>
      <c r="H6979" s="53">
        <f>VLOOKUP(Cust_Ref,customerType,2,TRUE)</f>
        <v>44097</v>
      </c>
    </row>
    <row r="6980" spans="1:8" x14ac:dyDescent="0.25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  <c r="G6980" s="47" t="str">
        <f t="shared" si="109"/>
        <v>2588.53</v>
      </c>
      <c r="H6980" s="53">
        <f>VLOOKUP(Cust_Ref,customerType,2,TRUE)</f>
        <v>44056</v>
      </c>
    </row>
    <row r="6981" spans="1:8" x14ac:dyDescent="0.25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  <c r="G6981" s="47" t="str">
        <f t="shared" si="109"/>
        <v>1924</v>
      </c>
      <c r="H6981" s="53">
        <f>VLOOKUP(Cust_Ref,customerType,2,TRUE)</f>
        <v>44056</v>
      </c>
    </row>
    <row r="6982" spans="1:8" x14ac:dyDescent="0.25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  <c r="G6982" s="47" t="str">
        <f t="shared" si="109"/>
        <v>0</v>
      </c>
      <c r="H6982" s="53">
        <f>VLOOKUP(Cust_Ref,customerType,2,TRUE)</f>
        <v>44056</v>
      </c>
    </row>
    <row r="6983" spans="1:8" x14ac:dyDescent="0.25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  <c r="G6983" s="47" t="str">
        <f t="shared" si="109"/>
        <v>3814.26</v>
      </c>
      <c r="H6983" s="53">
        <f>VLOOKUP(Cust_Ref,customerType,2,TRUE)</f>
        <v>44089</v>
      </c>
    </row>
    <row r="6984" spans="1:8" x14ac:dyDescent="0.25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  <c r="G6984" s="47" t="str">
        <f t="shared" si="109"/>
        <v>429</v>
      </c>
      <c r="H6984" s="53">
        <f>VLOOKUP(Cust_Ref,customerType,2,TRUE)</f>
        <v>44089</v>
      </c>
    </row>
    <row r="6985" spans="1:8" x14ac:dyDescent="0.25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  <c r="G6985" s="47" t="str">
        <f t="shared" si="109"/>
        <v>0</v>
      </c>
      <c r="H6985" s="53">
        <f>VLOOKUP(Cust_Ref,customerType,2,TRUE)</f>
        <v>44089</v>
      </c>
    </row>
    <row r="6986" spans="1:8" x14ac:dyDescent="0.25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  <c r="G6986" s="47" t="str">
        <f t="shared" si="109"/>
        <v>1600.79</v>
      </c>
      <c r="H6986" s="53">
        <f>VLOOKUP(Cust_Ref,customerType,2,TRUE)</f>
        <v>44089</v>
      </c>
    </row>
    <row r="6987" spans="1:8" x14ac:dyDescent="0.25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  <c r="G6987" s="47" t="str">
        <f t="shared" si="109"/>
        <v>2344</v>
      </c>
      <c r="H6987" s="53">
        <f>VLOOKUP(Cust_Ref,customerType,2,TRUE)</f>
        <v>44089</v>
      </c>
    </row>
    <row r="6988" spans="1:8" x14ac:dyDescent="0.25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  <c r="G6988" s="47" t="str">
        <f t="shared" si="109"/>
        <v>0</v>
      </c>
      <c r="H6988" s="53">
        <f>VLOOKUP(Cust_Ref,customerType,2,TRUE)</f>
        <v>44089</v>
      </c>
    </row>
    <row r="6989" spans="1:8" x14ac:dyDescent="0.25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  <c r="G6989" s="47" t="str">
        <f t="shared" si="109"/>
        <v>5087</v>
      </c>
      <c r="H6989" s="53">
        <f>VLOOKUP(Cust_Ref,customerType,2,TRUE)</f>
        <v>44089</v>
      </c>
    </row>
    <row r="6990" spans="1:8" x14ac:dyDescent="0.25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  <c r="G6990" s="47" t="str">
        <f t="shared" si="109"/>
        <v>795</v>
      </c>
      <c r="H6990" s="53">
        <f>VLOOKUP(Cust_Ref,customerType,2,TRUE)</f>
        <v>44089</v>
      </c>
    </row>
    <row r="6991" spans="1:8" x14ac:dyDescent="0.25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  <c r="G6991" s="47" t="str">
        <f t="shared" si="109"/>
        <v>0</v>
      </c>
      <c r="H6991" s="53">
        <f>VLOOKUP(Cust_Ref,customerType,2,TRUE)</f>
        <v>44089</v>
      </c>
    </row>
    <row r="6992" spans="1:8" x14ac:dyDescent="0.25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  <c r="G6992" s="47" t="str">
        <f t="shared" si="109"/>
        <v>3824.51</v>
      </c>
      <c r="H6992" s="53">
        <f>VLOOKUP(Cust_Ref,customerType,2,TRUE)</f>
        <v>44062</v>
      </c>
    </row>
    <row r="6993" spans="1:8" x14ac:dyDescent="0.25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  <c r="G6993" s="47" t="str">
        <f t="shared" si="109"/>
        <v>1329</v>
      </c>
      <c r="H6993" s="53">
        <f>VLOOKUP(Cust_Ref,customerType,2,TRUE)</f>
        <v>44062</v>
      </c>
    </row>
    <row r="6994" spans="1:8" x14ac:dyDescent="0.25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  <c r="G6994" s="47" t="str">
        <f t="shared" si="109"/>
        <v>0</v>
      </c>
      <c r="H6994" s="53">
        <f>VLOOKUP(Cust_Ref,customerType,2,TRUE)</f>
        <v>44062</v>
      </c>
    </row>
    <row r="6995" spans="1:8" x14ac:dyDescent="0.25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  <c r="G6995" s="47" t="str">
        <f t="shared" si="109"/>
        <v>3957.61</v>
      </c>
      <c r="H6995" s="53">
        <f>VLOOKUP(Cust_Ref,customerType,2,TRUE)</f>
        <v>44103</v>
      </c>
    </row>
    <row r="6996" spans="1:8" x14ac:dyDescent="0.25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  <c r="G6996" s="47" t="str">
        <f t="shared" si="109"/>
        <v>279</v>
      </c>
      <c r="H6996" s="53">
        <f>VLOOKUP(Cust_Ref,customerType,2,TRUE)</f>
        <v>44103</v>
      </c>
    </row>
    <row r="6997" spans="1:8" x14ac:dyDescent="0.25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  <c r="G6997" s="47" t="str">
        <f t="shared" si="109"/>
        <v>0</v>
      </c>
      <c r="H6997" s="53">
        <f>VLOOKUP(Cust_Ref,customerType,2,TRUE)</f>
        <v>44103</v>
      </c>
    </row>
    <row r="6998" spans="1:8" x14ac:dyDescent="0.25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  <c r="G6998" s="47" t="str">
        <f t="shared" si="109"/>
        <v>2668.5</v>
      </c>
      <c r="H6998" s="53">
        <f>VLOOKUP(Cust_Ref,customerType,2,TRUE)</f>
        <v>44050</v>
      </c>
    </row>
    <row r="6999" spans="1:8" x14ac:dyDescent="0.25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  <c r="G6999" s="47" t="str">
        <f t="shared" si="109"/>
        <v>2717</v>
      </c>
      <c r="H6999" s="53">
        <f>VLOOKUP(Cust_Ref,customerType,2,TRUE)</f>
        <v>44050</v>
      </c>
    </row>
    <row r="7000" spans="1:8" x14ac:dyDescent="0.25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  <c r="G7000" s="47" t="str">
        <f t="shared" si="109"/>
        <v>0</v>
      </c>
      <c r="H7000" s="53">
        <f>VLOOKUP(Cust_Ref,customerType,2,TRUE)</f>
        <v>44050</v>
      </c>
    </row>
    <row r="7001" spans="1:8" x14ac:dyDescent="0.25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  <c r="G7001" s="47" t="str">
        <f t="shared" si="109"/>
        <v>834.26</v>
      </c>
      <c r="H7001" s="53">
        <f>VLOOKUP(Cust_Ref,customerType,2,TRUE)</f>
        <v>44054</v>
      </c>
    </row>
    <row r="7002" spans="1:8" x14ac:dyDescent="0.25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  <c r="G7002" s="47" t="str">
        <f t="shared" si="109"/>
        <v>2525</v>
      </c>
      <c r="H7002" s="53">
        <f>VLOOKUP(Cust_Ref,customerType,2,TRUE)</f>
        <v>44054</v>
      </c>
    </row>
    <row r="7003" spans="1:8" x14ac:dyDescent="0.25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  <c r="G7003" s="47" t="str">
        <f t="shared" si="109"/>
        <v>0</v>
      </c>
      <c r="H7003" s="53">
        <f>VLOOKUP(Cust_Ref,customerType,2,TRUE)</f>
        <v>44054</v>
      </c>
    </row>
    <row r="7004" spans="1:8" x14ac:dyDescent="0.25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  <c r="G7004" s="47" t="str">
        <f t="shared" si="109"/>
        <v>3174</v>
      </c>
      <c r="H7004" s="53">
        <f>VLOOKUP(Cust_Ref,customerType,2,TRUE)</f>
        <v>44054</v>
      </c>
    </row>
    <row r="7005" spans="1:8" x14ac:dyDescent="0.25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  <c r="G7005" s="47" t="str">
        <f t="shared" si="109"/>
        <v>2097</v>
      </c>
      <c r="H7005" s="53">
        <f>VLOOKUP(Cust_Ref,customerType,2,TRUE)</f>
        <v>44054</v>
      </c>
    </row>
    <row r="7006" spans="1:8" x14ac:dyDescent="0.25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  <c r="G7006" s="47" t="str">
        <f t="shared" si="109"/>
        <v>0</v>
      </c>
      <c r="H7006" s="53">
        <f>VLOOKUP(Cust_Ref,customerType,2,TRUE)</f>
        <v>44054</v>
      </c>
    </row>
    <row r="7007" spans="1:8" x14ac:dyDescent="0.25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  <c r="G7007" s="47" t="str">
        <f t="shared" si="109"/>
        <v>3088</v>
      </c>
      <c r="H7007" s="53">
        <f>VLOOKUP(Cust_Ref,customerType,2,TRUE)</f>
        <v>44060</v>
      </c>
    </row>
    <row r="7008" spans="1:8" x14ac:dyDescent="0.25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  <c r="G7008" s="47" t="str">
        <f t="shared" si="109"/>
        <v>698</v>
      </c>
      <c r="H7008" s="53">
        <f>VLOOKUP(Cust_Ref,customerType,2,TRUE)</f>
        <v>44060</v>
      </c>
    </row>
    <row r="7009" spans="1:8" x14ac:dyDescent="0.25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  <c r="G7009" s="47" t="str">
        <f t="shared" si="109"/>
        <v>0</v>
      </c>
      <c r="H7009" s="53">
        <f>VLOOKUP(Cust_Ref,customerType,2,TRUE)</f>
        <v>44060</v>
      </c>
    </row>
    <row r="7010" spans="1:8" x14ac:dyDescent="0.25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  <c r="G7010" s="47" t="str">
        <f t="shared" si="109"/>
        <v>1916.07</v>
      </c>
      <c r="H7010" s="53">
        <f>VLOOKUP(Cust_Ref,customerType,2,TRUE)</f>
        <v>44068</v>
      </c>
    </row>
    <row r="7011" spans="1:8" x14ac:dyDescent="0.25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  <c r="G7011" s="47" t="str">
        <f t="shared" si="109"/>
        <v>2847</v>
      </c>
      <c r="H7011" s="53">
        <f>VLOOKUP(Cust_Ref,customerType,2,TRUE)</f>
        <v>44068</v>
      </c>
    </row>
    <row r="7012" spans="1:8" x14ac:dyDescent="0.25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  <c r="G7012" s="47" t="str">
        <f t="shared" si="109"/>
        <v>0</v>
      </c>
      <c r="H7012" s="53">
        <f>VLOOKUP(Cust_Ref,customerType,2,TRUE)</f>
        <v>44068</v>
      </c>
    </row>
    <row r="7013" spans="1:8" x14ac:dyDescent="0.25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  <c r="G7013" s="47" t="str">
        <f t="shared" si="109"/>
        <v>9067.37</v>
      </c>
      <c r="H7013" s="53">
        <f>VLOOKUP(Cust_Ref,customerType,2,TRUE)</f>
        <v>44103</v>
      </c>
    </row>
    <row r="7014" spans="1:8" x14ac:dyDescent="0.25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  <c r="G7014" s="47" t="str">
        <f t="shared" si="109"/>
        <v>2488</v>
      </c>
      <c r="H7014" s="53">
        <f>VLOOKUP(Cust_Ref,customerType,2,TRUE)</f>
        <v>44103</v>
      </c>
    </row>
    <row r="7015" spans="1:8" x14ac:dyDescent="0.25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  <c r="G7015" s="47" t="str">
        <f t="shared" si="109"/>
        <v>0</v>
      </c>
      <c r="H7015" s="53">
        <f>VLOOKUP(Cust_Ref,customerType,2,TRUE)</f>
        <v>44103</v>
      </c>
    </row>
    <row r="7016" spans="1:8" x14ac:dyDescent="0.25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  <c r="G7016" s="47" t="str">
        <f t="shared" si="109"/>
        <v>4431.9</v>
      </c>
      <c r="H7016" s="53">
        <f>VLOOKUP(Cust_Ref,customerType,2,TRUE)</f>
        <v>44054</v>
      </c>
    </row>
    <row r="7017" spans="1:8" x14ac:dyDescent="0.25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  <c r="G7017" s="47" t="str">
        <f t="shared" si="109"/>
        <v>1497</v>
      </c>
      <c r="H7017" s="53">
        <f>VLOOKUP(Cust_Ref,customerType,2,TRUE)</f>
        <v>44054</v>
      </c>
    </row>
    <row r="7018" spans="1:8" x14ac:dyDescent="0.25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  <c r="G7018" s="47" t="str">
        <f t="shared" si="109"/>
        <v>0</v>
      </c>
      <c r="H7018" s="53">
        <f>VLOOKUP(Cust_Ref,customerType,2,TRUE)</f>
        <v>44054</v>
      </c>
    </row>
    <row r="7019" spans="1:8" x14ac:dyDescent="0.25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  <c r="G7019" s="47" t="str">
        <f t="shared" si="109"/>
        <v>9381.85</v>
      </c>
      <c r="H7019" s="53">
        <f>VLOOKUP(Cust_Ref,customerType,2,TRUE)</f>
        <v>44053</v>
      </c>
    </row>
    <row r="7020" spans="1:8" x14ac:dyDescent="0.25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  <c r="G7020" s="47" t="str">
        <f t="shared" si="109"/>
        <v>65</v>
      </c>
      <c r="H7020" s="53">
        <f>VLOOKUP(Cust_Ref,customerType,2,TRUE)</f>
        <v>44053</v>
      </c>
    </row>
    <row r="7021" spans="1:8" x14ac:dyDescent="0.25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  <c r="G7021" s="47" t="str">
        <f t="shared" si="109"/>
        <v>0</v>
      </c>
      <c r="H7021" s="53">
        <f>VLOOKUP(Cust_Ref,customerType,2,TRUE)</f>
        <v>44053</v>
      </c>
    </row>
    <row r="7022" spans="1:8" x14ac:dyDescent="0.25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  <c r="G7022" s="47" t="str">
        <f t="shared" si="109"/>
        <v>7809.13</v>
      </c>
      <c r="H7022" s="53">
        <f>VLOOKUP(Cust_Ref,customerType,2,TRUE)</f>
        <v>44060</v>
      </c>
    </row>
    <row r="7023" spans="1:8" x14ac:dyDescent="0.25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  <c r="G7023" s="47" t="str">
        <f t="shared" si="109"/>
        <v>2620</v>
      </c>
      <c r="H7023" s="53">
        <f>VLOOKUP(Cust_Ref,customerType,2,TRUE)</f>
        <v>44060</v>
      </c>
    </row>
    <row r="7024" spans="1:8" x14ac:dyDescent="0.25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  <c r="G7024" s="47" t="str">
        <f t="shared" si="109"/>
        <v>0</v>
      </c>
      <c r="H7024" s="53">
        <f>VLOOKUP(Cust_Ref,customerType,2,TRUE)</f>
        <v>44060</v>
      </c>
    </row>
    <row r="7025" spans="1:8" x14ac:dyDescent="0.25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  <c r="G7025" s="47" t="str">
        <f t="shared" si="109"/>
        <v>4706.45</v>
      </c>
      <c r="H7025" s="53">
        <f>VLOOKUP(Cust_Ref,customerType,2,TRUE)</f>
        <v>44060</v>
      </c>
    </row>
    <row r="7026" spans="1:8" x14ac:dyDescent="0.25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  <c r="G7026" s="47" t="str">
        <f t="shared" si="109"/>
        <v>605</v>
      </c>
      <c r="H7026" s="53">
        <f>VLOOKUP(Cust_Ref,customerType,2,TRUE)</f>
        <v>44060</v>
      </c>
    </row>
    <row r="7027" spans="1:8" x14ac:dyDescent="0.25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  <c r="G7027" s="47" t="str">
        <f t="shared" si="109"/>
        <v>0</v>
      </c>
      <c r="H7027" s="53">
        <f>VLOOKUP(Cust_Ref,customerType,2,TRUE)</f>
        <v>44060</v>
      </c>
    </row>
    <row r="7028" spans="1:8" x14ac:dyDescent="0.25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  <c r="G7028" s="47" t="str">
        <f t="shared" si="109"/>
        <v>13292.73</v>
      </c>
      <c r="H7028" s="53">
        <f>VLOOKUP(Cust_Ref,customerType,2,TRUE)</f>
        <v>44068</v>
      </c>
    </row>
    <row r="7029" spans="1:8" x14ac:dyDescent="0.25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  <c r="G7029" s="47" t="str">
        <f t="shared" si="109"/>
        <v>1642</v>
      </c>
      <c r="H7029" s="53">
        <f>VLOOKUP(Cust_Ref,customerType,2,TRUE)</f>
        <v>44068</v>
      </c>
    </row>
    <row r="7030" spans="1:8" x14ac:dyDescent="0.25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  <c r="G7030" s="47" t="str">
        <f t="shared" si="109"/>
        <v>0</v>
      </c>
      <c r="H7030" s="53">
        <f>VLOOKUP(Cust_Ref,customerType,2,TRUE)</f>
        <v>44068</v>
      </c>
    </row>
    <row r="7031" spans="1:8" x14ac:dyDescent="0.25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  <c r="G7031" s="47" t="str">
        <f t="shared" si="109"/>
        <v>1742</v>
      </c>
      <c r="H7031" s="53">
        <f>VLOOKUP(Cust_Ref,customerType,2,TRUE)</f>
        <v>44083</v>
      </c>
    </row>
    <row r="7032" spans="1:8" x14ac:dyDescent="0.25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  <c r="G7032" s="47" t="str">
        <f t="shared" si="109"/>
        <v>1660</v>
      </c>
      <c r="H7032" s="53">
        <f>VLOOKUP(Cust_Ref,customerType,2,TRUE)</f>
        <v>44083</v>
      </c>
    </row>
    <row r="7033" spans="1:8" x14ac:dyDescent="0.25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  <c r="G7033" s="47" t="str">
        <f t="shared" si="109"/>
        <v>0</v>
      </c>
      <c r="H7033" s="53">
        <f>VLOOKUP(Cust_Ref,customerType,2,TRUE)</f>
        <v>44083</v>
      </c>
    </row>
    <row r="7034" spans="1:8" x14ac:dyDescent="0.25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  <c r="G7034" s="47" t="str">
        <f t="shared" si="109"/>
        <v>4030</v>
      </c>
      <c r="H7034" s="53">
        <f>VLOOKUP(Cust_Ref,customerType,2,TRUE)</f>
        <v>44060</v>
      </c>
    </row>
    <row r="7035" spans="1:8" x14ac:dyDescent="0.25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  <c r="G7035" s="47" t="str">
        <f t="shared" si="109"/>
        <v>1502</v>
      </c>
      <c r="H7035" s="53">
        <f>VLOOKUP(Cust_Ref,customerType,2,TRUE)</f>
        <v>44060</v>
      </c>
    </row>
    <row r="7036" spans="1:8" x14ac:dyDescent="0.25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  <c r="G7036" s="47" t="str">
        <f t="shared" si="109"/>
        <v>0</v>
      </c>
      <c r="H7036" s="53">
        <f>VLOOKUP(Cust_Ref,customerType,2,TRUE)</f>
        <v>44060</v>
      </c>
    </row>
    <row r="7037" spans="1:8" x14ac:dyDescent="0.25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  <c r="G7037" s="47" t="str">
        <f t="shared" si="109"/>
        <v>4461</v>
      </c>
      <c r="H7037" s="53">
        <f>VLOOKUP(Cust_Ref,customerType,2,TRUE)</f>
        <v>44083</v>
      </c>
    </row>
    <row r="7038" spans="1:8" x14ac:dyDescent="0.25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  <c r="G7038" s="47" t="str">
        <f t="shared" si="109"/>
        <v>1774</v>
      </c>
      <c r="H7038" s="53">
        <f>VLOOKUP(Cust_Ref,customerType,2,TRUE)</f>
        <v>44083</v>
      </c>
    </row>
    <row r="7039" spans="1:8" x14ac:dyDescent="0.25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  <c r="G7039" s="47" t="str">
        <f t="shared" si="109"/>
        <v>0</v>
      </c>
      <c r="H7039" s="53">
        <f>VLOOKUP(Cust_Ref,customerType,2,TRUE)</f>
        <v>44083</v>
      </c>
    </row>
    <row r="7040" spans="1:8" x14ac:dyDescent="0.25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  <c r="G7040" s="47" t="str">
        <f t="shared" si="109"/>
        <v>6938.55</v>
      </c>
      <c r="H7040" s="53">
        <f>VLOOKUP(Cust_Ref,customerType,2,TRUE)</f>
        <v>44060</v>
      </c>
    </row>
    <row r="7041" spans="1:8" x14ac:dyDescent="0.25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  <c r="G7041" s="47" t="str">
        <f t="shared" si="109"/>
        <v>843</v>
      </c>
      <c r="H7041" s="53">
        <f>VLOOKUP(Cust_Ref,customerType,2,TRUE)</f>
        <v>44060</v>
      </c>
    </row>
    <row r="7042" spans="1:8" x14ac:dyDescent="0.25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  <c r="G7042" s="47" t="str">
        <f t="shared" si="109"/>
        <v>0</v>
      </c>
      <c r="H7042" s="53">
        <f>VLOOKUP(Cust_Ref,customerType,2,TRUE)</f>
        <v>44060</v>
      </c>
    </row>
    <row r="7043" spans="1:8" x14ac:dyDescent="0.25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  <c r="G7043" s="47" t="str">
        <f t="shared" ref="G7043:G7106" si="110">TRIM(VALUE(F7043))</f>
        <v>4582.75</v>
      </c>
      <c r="H7043" s="53">
        <f>VLOOKUP(Cust_Ref,customerType,2,TRUE)</f>
        <v>44083</v>
      </c>
    </row>
    <row r="7044" spans="1:8" x14ac:dyDescent="0.25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  <c r="G7044" s="47" t="str">
        <f t="shared" si="110"/>
        <v>1101</v>
      </c>
      <c r="H7044" s="53">
        <f>VLOOKUP(Cust_Ref,customerType,2,TRUE)</f>
        <v>44083</v>
      </c>
    </row>
    <row r="7045" spans="1:8" x14ac:dyDescent="0.25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  <c r="G7045" s="47" t="str">
        <f t="shared" si="110"/>
        <v>0</v>
      </c>
      <c r="H7045" s="53">
        <f>VLOOKUP(Cust_Ref,customerType,2,TRUE)</f>
        <v>44083</v>
      </c>
    </row>
    <row r="7046" spans="1:8" x14ac:dyDescent="0.25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  <c r="G7046" s="47" t="str">
        <f t="shared" si="110"/>
        <v>960</v>
      </c>
      <c r="H7046" s="53">
        <f>VLOOKUP(Cust_Ref,customerType,2,TRUE)</f>
        <v>44062</v>
      </c>
    </row>
    <row r="7047" spans="1:8" x14ac:dyDescent="0.25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  <c r="G7047" s="47" t="str">
        <f t="shared" si="110"/>
        <v>2360</v>
      </c>
      <c r="H7047" s="53">
        <f>VLOOKUP(Cust_Ref,customerType,2,TRUE)</f>
        <v>44062</v>
      </c>
    </row>
    <row r="7048" spans="1:8" x14ac:dyDescent="0.25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  <c r="G7048" s="47" t="str">
        <f t="shared" si="110"/>
        <v>0</v>
      </c>
      <c r="H7048" s="53">
        <f>VLOOKUP(Cust_Ref,customerType,2,TRUE)</f>
        <v>44062</v>
      </c>
    </row>
    <row r="7049" spans="1:8" x14ac:dyDescent="0.25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  <c r="G7049" s="47" t="str">
        <f t="shared" si="110"/>
        <v>3747.7</v>
      </c>
      <c r="H7049" s="53">
        <f>VLOOKUP(Cust_Ref,customerType,2,TRUE)</f>
        <v>44083</v>
      </c>
    </row>
    <row r="7050" spans="1:8" x14ac:dyDescent="0.25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  <c r="G7050" s="47" t="str">
        <f t="shared" si="110"/>
        <v>2592</v>
      </c>
      <c r="H7050" s="53">
        <f>VLOOKUP(Cust_Ref,customerType,2,TRUE)</f>
        <v>44083</v>
      </c>
    </row>
    <row r="7051" spans="1:8" x14ac:dyDescent="0.25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  <c r="G7051" s="47" t="str">
        <f t="shared" si="110"/>
        <v>0</v>
      </c>
      <c r="H7051" s="53">
        <f>VLOOKUP(Cust_Ref,customerType,2,TRUE)</f>
        <v>44083</v>
      </c>
    </row>
    <row r="7052" spans="1:8" x14ac:dyDescent="0.25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  <c r="G7052" s="47" t="str">
        <f t="shared" si="110"/>
        <v>3174</v>
      </c>
      <c r="H7052" s="53">
        <f>VLOOKUP(Cust_Ref,customerType,2,TRUE)</f>
        <v>44083</v>
      </c>
    </row>
    <row r="7053" spans="1:8" x14ac:dyDescent="0.25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  <c r="G7053" s="47" t="str">
        <f t="shared" si="110"/>
        <v>2630</v>
      </c>
      <c r="H7053" s="53">
        <f>VLOOKUP(Cust_Ref,customerType,2,TRUE)</f>
        <v>44083</v>
      </c>
    </row>
    <row r="7054" spans="1:8" x14ac:dyDescent="0.25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  <c r="G7054" s="47" t="str">
        <f t="shared" si="110"/>
        <v>0</v>
      </c>
      <c r="H7054" s="53">
        <f>VLOOKUP(Cust_Ref,customerType,2,TRUE)</f>
        <v>44083</v>
      </c>
    </row>
    <row r="7055" spans="1:8" x14ac:dyDescent="0.25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  <c r="G7055" s="47" t="str">
        <f t="shared" si="110"/>
        <v>4750</v>
      </c>
      <c r="H7055" s="53">
        <f>VLOOKUP(Cust_Ref,customerType,2,TRUE)</f>
        <v>44083</v>
      </c>
    </row>
    <row r="7056" spans="1:8" x14ac:dyDescent="0.25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  <c r="G7056" s="47" t="str">
        <f t="shared" si="110"/>
        <v>1724</v>
      </c>
      <c r="H7056" s="53">
        <f>VLOOKUP(Cust_Ref,customerType,2,TRUE)</f>
        <v>44083</v>
      </c>
    </row>
    <row r="7057" spans="1:8" x14ac:dyDescent="0.25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  <c r="G7057" s="47" t="str">
        <f t="shared" si="110"/>
        <v>0</v>
      </c>
      <c r="H7057" s="53">
        <f>VLOOKUP(Cust_Ref,customerType,2,TRUE)</f>
        <v>44083</v>
      </c>
    </row>
    <row r="7058" spans="1:8" x14ac:dyDescent="0.25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  <c r="G7058" s="47" t="str">
        <f t="shared" si="110"/>
        <v>5009.45</v>
      </c>
      <c r="H7058" s="53">
        <f>VLOOKUP(Cust_Ref,customerType,2,TRUE)</f>
        <v>44060</v>
      </c>
    </row>
    <row r="7059" spans="1:8" x14ac:dyDescent="0.25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  <c r="G7059" s="47" t="str">
        <f t="shared" si="110"/>
        <v>686</v>
      </c>
      <c r="H7059" s="53">
        <f>VLOOKUP(Cust_Ref,customerType,2,TRUE)</f>
        <v>44060</v>
      </c>
    </row>
    <row r="7060" spans="1:8" x14ac:dyDescent="0.25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  <c r="G7060" s="47" t="str">
        <f t="shared" si="110"/>
        <v>0</v>
      </c>
      <c r="H7060" s="53">
        <f>VLOOKUP(Cust_Ref,customerType,2,TRUE)</f>
        <v>44060</v>
      </c>
    </row>
    <row r="7061" spans="1:8" x14ac:dyDescent="0.25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  <c r="G7061" s="47" t="str">
        <f t="shared" si="110"/>
        <v>500</v>
      </c>
      <c r="H7061" s="53">
        <f>VLOOKUP(Cust_Ref,customerType,2,TRUE)</f>
        <v>44062</v>
      </c>
    </row>
    <row r="7062" spans="1:8" x14ac:dyDescent="0.25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  <c r="G7062" s="47" t="str">
        <f t="shared" si="110"/>
        <v>0</v>
      </c>
      <c r="H7062" s="53">
        <f>VLOOKUP(Cust_Ref,customerType,2,TRUE)</f>
        <v>44062</v>
      </c>
    </row>
    <row r="7063" spans="1:8" x14ac:dyDescent="0.25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  <c r="G7063" s="47" t="str">
        <f t="shared" si="110"/>
        <v>0</v>
      </c>
      <c r="H7063" s="53">
        <f>VLOOKUP(Cust_Ref,customerType,2,TRUE)</f>
        <v>44062</v>
      </c>
    </row>
    <row r="7064" spans="1:8" x14ac:dyDescent="0.25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  <c r="G7064" s="47" t="str">
        <f t="shared" si="110"/>
        <v>8532.06</v>
      </c>
      <c r="H7064" s="53">
        <f>VLOOKUP(Cust_Ref,customerType,2,TRUE)</f>
        <v>44103</v>
      </c>
    </row>
    <row r="7065" spans="1:8" x14ac:dyDescent="0.25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  <c r="G7065" s="47" t="str">
        <f t="shared" si="110"/>
        <v>249</v>
      </c>
      <c r="H7065" s="53">
        <f>VLOOKUP(Cust_Ref,customerType,2,TRUE)</f>
        <v>44103</v>
      </c>
    </row>
    <row r="7066" spans="1:8" x14ac:dyDescent="0.25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  <c r="G7066" s="47" t="str">
        <f t="shared" si="110"/>
        <v>0</v>
      </c>
      <c r="H7066" s="53">
        <f>VLOOKUP(Cust_Ref,customerType,2,TRUE)</f>
        <v>44103</v>
      </c>
    </row>
    <row r="7067" spans="1:8" x14ac:dyDescent="0.25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  <c r="G7067" s="47" t="str">
        <f t="shared" si="110"/>
        <v>2420.18</v>
      </c>
      <c r="H7067" s="53">
        <f>VLOOKUP(Cust_Ref,customerType,2,TRUE)</f>
        <v>44085</v>
      </c>
    </row>
    <row r="7068" spans="1:8" x14ac:dyDescent="0.25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  <c r="G7068" s="47" t="str">
        <f t="shared" si="110"/>
        <v>2145</v>
      </c>
      <c r="H7068" s="53">
        <f>VLOOKUP(Cust_Ref,customerType,2,TRUE)</f>
        <v>44085</v>
      </c>
    </row>
    <row r="7069" spans="1:8" x14ac:dyDescent="0.25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  <c r="G7069" s="47" t="str">
        <f t="shared" si="110"/>
        <v>0</v>
      </c>
      <c r="H7069" s="53">
        <f>VLOOKUP(Cust_Ref,customerType,2,TRUE)</f>
        <v>44085</v>
      </c>
    </row>
    <row r="7070" spans="1:8" x14ac:dyDescent="0.25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  <c r="G7070" s="47" t="str">
        <f t="shared" si="110"/>
        <v>275</v>
      </c>
      <c r="H7070" s="53">
        <f>VLOOKUP(Cust_Ref,customerType,2,TRUE)</f>
        <v>44060</v>
      </c>
    </row>
    <row r="7071" spans="1:8" x14ac:dyDescent="0.25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  <c r="G7071" s="47" t="str">
        <f t="shared" si="110"/>
        <v>2656</v>
      </c>
      <c r="H7071" s="53">
        <f>VLOOKUP(Cust_Ref,customerType,2,TRUE)</f>
        <v>44060</v>
      </c>
    </row>
    <row r="7072" spans="1:8" x14ac:dyDescent="0.25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  <c r="G7072" s="47" t="str">
        <f t="shared" si="110"/>
        <v>0</v>
      </c>
      <c r="H7072" s="53">
        <f>VLOOKUP(Cust_Ref,customerType,2,TRUE)</f>
        <v>44060</v>
      </c>
    </row>
    <row r="7073" spans="1:8" x14ac:dyDescent="0.25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  <c r="G7073" s="47" t="str">
        <f t="shared" si="110"/>
        <v>3174</v>
      </c>
      <c r="H7073" s="53">
        <f>VLOOKUP(Cust_Ref,customerType,2,TRUE)</f>
        <v>44105</v>
      </c>
    </row>
    <row r="7074" spans="1:8" x14ac:dyDescent="0.25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  <c r="G7074" s="47" t="str">
        <f t="shared" si="110"/>
        <v>1757</v>
      </c>
      <c r="H7074" s="53">
        <f>VLOOKUP(Cust_Ref,customerType,2,TRUE)</f>
        <v>44105</v>
      </c>
    </row>
    <row r="7075" spans="1:8" x14ac:dyDescent="0.25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  <c r="G7075" s="47" t="str">
        <f t="shared" si="110"/>
        <v>0</v>
      </c>
      <c r="H7075" s="53">
        <f>VLOOKUP(Cust_Ref,customerType,2,TRUE)</f>
        <v>44105</v>
      </c>
    </row>
    <row r="7076" spans="1:8" x14ac:dyDescent="0.25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  <c r="G7076" s="47" t="str">
        <f t="shared" si="110"/>
        <v>9694</v>
      </c>
      <c r="H7076" s="53">
        <f>VLOOKUP(Cust_Ref,customerType,2,TRUE)</f>
        <v>44046</v>
      </c>
    </row>
    <row r="7077" spans="1:8" x14ac:dyDescent="0.25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  <c r="G7077" s="47" t="str">
        <f t="shared" si="110"/>
        <v>2747</v>
      </c>
      <c r="H7077" s="53">
        <f>VLOOKUP(Cust_Ref,customerType,2,TRUE)</f>
        <v>44046</v>
      </c>
    </row>
    <row r="7078" spans="1:8" x14ac:dyDescent="0.25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  <c r="G7078" s="47" t="str">
        <f t="shared" si="110"/>
        <v>0</v>
      </c>
      <c r="H7078" s="53">
        <f>VLOOKUP(Cust_Ref,customerType,2,TRUE)</f>
        <v>44046</v>
      </c>
    </row>
    <row r="7079" spans="1:8" x14ac:dyDescent="0.25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  <c r="G7079" s="47" t="str">
        <f t="shared" si="110"/>
        <v>9065.87</v>
      </c>
      <c r="H7079" s="53">
        <f>VLOOKUP(Cust_Ref,customerType,2,TRUE)</f>
        <v>44054</v>
      </c>
    </row>
    <row r="7080" spans="1:8" x14ac:dyDescent="0.25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  <c r="G7080" s="47" t="str">
        <f t="shared" si="110"/>
        <v>150</v>
      </c>
      <c r="H7080" s="53">
        <f>VLOOKUP(Cust_Ref,customerType,2,TRUE)</f>
        <v>44054</v>
      </c>
    </row>
    <row r="7081" spans="1:8" x14ac:dyDescent="0.25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  <c r="G7081" s="47" t="str">
        <f t="shared" si="110"/>
        <v>0</v>
      </c>
      <c r="H7081" s="53">
        <f>VLOOKUP(Cust_Ref,customerType,2,TRUE)</f>
        <v>44054</v>
      </c>
    </row>
    <row r="7082" spans="1:8" x14ac:dyDescent="0.25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  <c r="G7082" s="47" t="str">
        <f t="shared" si="110"/>
        <v>2115.75</v>
      </c>
      <c r="H7082" s="53">
        <f>VLOOKUP(Cust_Ref,customerType,2,TRUE)</f>
        <v>44056</v>
      </c>
    </row>
    <row r="7083" spans="1:8" x14ac:dyDescent="0.25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  <c r="G7083" s="47" t="str">
        <f t="shared" si="110"/>
        <v>541</v>
      </c>
      <c r="H7083" s="53">
        <f>VLOOKUP(Cust_Ref,customerType,2,TRUE)</f>
        <v>44056</v>
      </c>
    </row>
    <row r="7084" spans="1:8" x14ac:dyDescent="0.25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  <c r="G7084" s="47" t="str">
        <f t="shared" si="110"/>
        <v>0</v>
      </c>
      <c r="H7084" s="53">
        <f>VLOOKUP(Cust_Ref,customerType,2,TRUE)</f>
        <v>44056</v>
      </c>
    </row>
    <row r="7085" spans="1:8" x14ac:dyDescent="0.25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  <c r="G7085" s="47" t="str">
        <f t="shared" si="110"/>
        <v>12611</v>
      </c>
      <c r="H7085" s="53">
        <f>VLOOKUP(Cust_Ref,customerType,2,TRUE)</f>
        <v>44082</v>
      </c>
    </row>
    <row r="7086" spans="1:8" x14ac:dyDescent="0.25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  <c r="G7086" s="47" t="str">
        <f t="shared" si="110"/>
        <v>2973</v>
      </c>
      <c r="H7086" s="53">
        <f>VLOOKUP(Cust_Ref,customerType,2,TRUE)</f>
        <v>44082</v>
      </c>
    </row>
    <row r="7087" spans="1:8" x14ac:dyDescent="0.25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  <c r="G7087" s="47" t="str">
        <f t="shared" si="110"/>
        <v>0</v>
      </c>
      <c r="H7087" s="53">
        <f>VLOOKUP(Cust_Ref,customerType,2,TRUE)</f>
        <v>44082</v>
      </c>
    </row>
    <row r="7088" spans="1:8" x14ac:dyDescent="0.25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  <c r="G7088" s="47" t="str">
        <f t="shared" si="110"/>
        <v>275</v>
      </c>
      <c r="H7088" s="53">
        <f>VLOOKUP(Cust_Ref,customerType,2,TRUE)</f>
        <v>44063</v>
      </c>
    </row>
    <row r="7089" spans="1:8" x14ac:dyDescent="0.25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  <c r="G7089" s="47" t="str">
        <f t="shared" si="110"/>
        <v>895</v>
      </c>
      <c r="H7089" s="53">
        <f>VLOOKUP(Cust_Ref,customerType,2,TRUE)</f>
        <v>44063</v>
      </c>
    </row>
    <row r="7090" spans="1:8" x14ac:dyDescent="0.25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  <c r="G7090" s="47" t="str">
        <f t="shared" si="110"/>
        <v>0</v>
      </c>
      <c r="H7090" s="53">
        <f>VLOOKUP(Cust_Ref,customerType,2,TRUE)</f>
        <v>44063</v>
      </c>
    </row>
    <row r="7091" spans="1:8" x14ac:dyDescent="0.25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  <c r="G7091" s="47" t="str">
        <f t="shared" si="110"/>
        <v>3449</v>
      </c>
      <c r="H7091" s="53">
        <f>VLOOKUP(Cust_Ref,customerType,2,TRUE)</f>
        <v>44096</v>
      </c>
    </row>
    <row r="7092" spans="1:8" x14ac:dyDescent="0.25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  <c r="G7092" s="47" t="str">
        <f t="shared" si="110"/>
        <v>344</v>
      </c>
      <c r="H7092" s="53">
        <f>VLOOKUP(Cust_Ref,customerType,2,TRUE)</f>
        <v>44096</v>
      </c>
    </row>
    <row r="7093" spans="1:8" x14ac:dyDescent="0.25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  <c r="G7093" s="47" t="str">
        <f t="shared" si="110"/>
        <v>0</v>
      </c>
      <c r="H7093" s="53">
        <f>VLOOKUP(Cust_Ref,customerType,2,TRUE)</f>
        <v>44096</v>
      </c>
    </row>
    <row r="7094" spans="1:8" x14ac:dyDescent="0.25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  <c r="G7094" s="47" t="str">
        <f t="shared" si="110"/>
        <v>4262</v>
      </c>
      <c r="H7094" s="53">
        <f>VLOOKUP(Cust_Ref,customerType,2,TRUE)</f>
        <v>44054</v>
      </c>
    </row>
    <row r="7095" spans="1:8" x14ac:dyDescent="0.25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  <c r="G7095" s="47" t="str">
        <f t="shared" si="110"/>
        <v>1382</v>
      </c>
      <c r="H7095" s="53">
        <f>VLOOKUP(Cust_Ref,customerType,2,TRUE)</f>
        <v>44054</v>
      </c>
    </row>
    <row r="7096" spans="1:8" x14ac:dyDescent="0.25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  <c r="G7096" s="47" t="str">
        <f t="shared" si="110"/>
        <v>0</v>
      </c>
      <c r="H7096" s="53">
        <f>VLOOKUP(Cust_Ref,customerType,2,TRUE)</f>
        <v>44054</v>
      </c>
    </row>
    <row r="7097" spans="1:8" x14ac:dyDescent="0.25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  <c r="G7097" s="47" t="str">
        <f t="shared" si="110"/>
        <v>623.95</v>
      </c>
      <c r="H7097" s="53">
        <f>VLOOKUP(Cust_Ref,customerType,2,TRUE)</f>
        <v>44060</v>
      </c>
    </row>
    <row r="7098" spans="1:8" x14ac:dyDescent="0.25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  <c r="G7098" s="47" t="str">
        <f t="shared" si="110"/>
        <v>0</v>
      </c>
      <c r="H7098" s="53">
        <f>VLOOKUP(Cust_Ref,customerType,2,TRUE)</f>
        <v>44060</v>
      </c>
    </row>
    <row r="7099" spans="1:8" x14ac:dyDescent="0.25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  <c r="G7099" s="47" t="str">
        <f t="shared" si="110"/>
        <v>0</v>
      </c>
      <c r="H7099" s="53">
        <f>VLOOKUP(Cust_Ref,customerType,2,TRUE)</f>
        <v>44060</v>
      </c>
    </row>
    <row r="7100" spans="1:8" x14ac:dyDescent="0.25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  <c r="G7100" s="47" t="str">
        <f t="shared" si="110"/>
        <v>4142.3</v>
      </c>
      <c r="H7100" s="53">
        <f>VLOOKUP(Cust_Ref,customerType,2,TRUE)</f>
        <v>44088</v>
      </c>
    </row>
    <row r="7101" spans="1:8" x14ac:dyDescent="0.25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  <c r="G7101" s="47" t="str">
        <f t="shared" si="110"/>
        <v>1933</v>
      </c>
      <c r="H7101" s="53">
        <f>VLOOKUP(Cust_Ref,customerType,2,TRUE)</f>
        <v>44088</v>
      </c>
    </row>
    <row r="7102" spans="1:8" x14ac:dyDescent="0.25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  <c r="G7102" s="47" t="str">
        <f t="shared" si="110"/>
        <v>0</v>
      </c>
      <c r="H7102" s="53">
        <f>VLOOKUP(Cust_Ref,customerType,2,TRUE)</f>
        <v>44088</v>
      </c>
    </row>
    <row r="7103" spans="1:8" x14ac:dyDescent="0.25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  <c r="G7103" s="47" t="str">
        <f t="shared" si="110"/>
        <v>9741</v>
      </c>
      <c r="H7103" s="53">
        <f>VLOOKUP(Cust_Ref,customerType,2,TRUE)</f>
        <v>44064</v>
      </c>
    </row>
    <row r="7104" spans="1:8" x14ac:dyDescent="0.25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  <c r="G7104" s="47" t="str">
        <f t="shared" si="110"/>
        <v>383</v>
      </c>
      <c r="H7104" s="53">
        <f>VLOOKUP(Cust_Ref,customerType,2,TRUE)</f>
        <v>44064</v>
      </c>
    </row>
    <row r="7105" spans="1:8" x14ac:dyDescent="0.25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  <c r="G7105" s="47" t="str">
        <f t="shared" si="110"/>
        <v>0</v>
      </c>
      <c r="H7105" s="53">
        <f>VLOOKUP(Cust_Ref,customerType,2,TRUE)</f>
        <v>44064</v>
      </c>
    </row>
    <row r="7106" spans="1:8" x14ac:dyDescent="0.25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  <c r="G7106" s="47" t="str">
        <f t="shared" si="110"/>
        <v>5087</v>
      </c>
      <c r="H7106" s="53">
        <f>VLOOKUP(Cust_Ref,customerType,2,TRUE)</f>
        <v>44097</v>
      </c>
    </row>
    <row r="7107" spans="1:8" x14ac:dyDescent="0.25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  <c r="G7107" s="47" t="str">
        <f t="shared" ref="G7107:G7170" si="111">TRIM(VALUE(F7107))</f>
        <v>2148</v>
      </c>
      <c r="H7107" s="53">
        <f>VLOOKUP(Cust_Ref,customerType,2,TRUE)</f>
        <v>44097</v>
      </c>
    </row>
    <row r="7108" spans="1:8" x14ac:dyDescent="0.25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  <c r="G7108" s="47" t="str">
        <f t="shared" si="111"/>
        <v>0</v>
      </c>
      <c r="H7108" s="53">
        <f>VLOOKUP(Cust_Ref,customerType,2,TRUE)</f>
        <v>44097</v>
      </c>
    </row>
    <row r="7109" spans="1:8" x14ac:dyDescent="0.25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  <c r="G7109" s="47" t="str">
        <f t="shared" si="111"/>
        <v>1418.2</v>
      </c>
      <c r="H7109" s="53">
        <f>VLOOKUP(Cust_Ref,customerType,2,TRUE)</f>
        <v>44082</v>
      </c>
    </row>
    <row r="7110" spans="1:8" x14ac:dyDescent="0.25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  <c r="G7110" s="47" t="str">
        <f t="shared" si="111"/>
        <v>2449</v>
      </c>
      <c r="H7110" s="53">
        <f>VLOOKUP(Cust_Ref,customerType,2,TRUE)</f>
        <v>44082</v>
      </c>
    </row>
    <row r="7111" spans="1:8" x14ac:dyDescent="0.25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  <c r="G7111" s="47" t="str">
        <f t="shared" si="111"/>
        <v>0</v>
      </c>
      <c r="H7111" s="53">
        <f>VLOOKUP(Cust_Ref,customerType,2,TRUE)</f>
        <v>44082</v>
      </c>
    </row>
    <row r="7112" spans="1:8" x14ac:dyDescent="0.25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  <c r="G7112" s="47" t="str">
        <f t="shared" si="111"/>
        <v>4282.77</v>
      </c>
      <c r="H7112" s="53">
        <f>VLOOKUP(Cust_Ref,customerType,2,TRUE)</f>
        <v>44060</v>
      </c>
    </row>
    <row r="7113" spans="1:8" x14ac:dyDescent="0.25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  <c r="G7113" s="47" t="str">
        <f t="shared" si="111"/>
        <v>0</v>
      </c>
      <c r="H7113" s="53">
        <f>VLOOKUP(Cust_Ref,customerType,2,TRUE)</f>
        <v>44060</v>
      </c>
    </row>
    <row r="7114" spans="1:8" x14ac:dyDescent="0.25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  <c r="G7114" s="47" t="str">
        <f t="shared" si="111"/>
        <v>0</v>
      </c>
      <c r="H7114" s="53">
        <f>VLOOKUP(Cust_Ref,customerType,2,TRUE)</f>
        <v>44060</v>
      </c>
    </row>
    <row r="7115" spans="1:8" x14ac:dyDescent="0.25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  <c r="G7115" s="47" t="str">
        <f t="shared" si="111"/>
        <v>4620.7</v>
      </c>
      <c r="H7115" s="53">
        <f>VLOOKUP(Cust_Ref,customerType,2,TRUE)</f>
        <v>44097</v>
      </c>
    </row>
    <row r="7116" spans="1:8" x14ac:dyDescent="0.25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  <c r="G7116" s="47" t="str">
        <f t="shared" si="111"/>
        <v>1745</v>
      </c>
      <c r="H7116" s="53">
        <f>VLOOKUP(Cust_Ref,customerType,2,TRUE)</f>
        <v>44097</v>
      </c>
    </row>
    <row r="7117" spans="1:8" x14ac:dyDescent="0.25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  <c r="G7117" s="47" t="str">
        <f t="shared" si="111"/>
        <v>0</v>
      </c>
      <c r="H7117" s="53">
        <f>VLOOKUP(Cust_Ref,customerType,2,TRUE)</f>
        <v>44097</v>
      </c>
    </row>
    <row r="7118" spans="1:8" x14ac:dyDescent="0.25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  <c r="G7118" s="47" t="str">
        <f t="shared" si="111"/>
        <v>1413.97</v>
      </c>
      <c r="H7118" s="53">
        <f>VLOOKUP(Cust_Ref,customerType,2,TRUE)</f>
        <v>44060</v>
      </c>
    </row>
    <row r="7119" spans="1:8" x14ac:dyDescent="0.25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  <c r="G7119" s="47" t="str">
        <f t="shared" si="111"/>
        <v>488</v>
      </c>
      <c r="H7119" s="53">
        <f>VLOOKUP(Cust_Ref,customerType,2,TRUE)</f>
        <v>44060</v>
      </c>
    </row>
    <row r="7120" spans="1:8" x14ac:dyDescent="0.25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  <c r="G7120" s="47" t="str">
        <f t="shared" si="111"/>
        <v>0</v>
      </c>
      <c r="H7120" s="53">
        <f>VLOOKUP(Cust_Ref,customerType,2,TRUE)</f>
        <v>44060</v>
      </c>
    </row>
    <row r="7121" spans="1:10" x14ac:dyDescent="0.25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  <c r="G7121" s="47" t="str">
        <f t="shared" si="111"/>
        <v>4030</v>
      </c>
      <c r="H7121" s="53">
        <f>VLOOKUP(Cust_Ref,customerType,2,TRUE)</f>
        <v>44060</v>
      </c>
    </row>
    <row r="7122" spans="1:10" x14ac:dyDescent="0.25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  <c r="G7122" s="47" t="str">
        <f t="shared" si="111"/>
        <v>1655</v>
      </c>
      <c r="H7122" s="53">
        <f>VLOOKUP(Cust_Ref,customerType,2,TRUE)</f>
        <v>44060</v>
      </c>
      <c r="J7122" s="6">
        <f>AVERAGE(D7121,D7122,D7123)</f>
        <v>44061.333333333336</v>
      </c>
    </row>
    <row r="7123" spans="1:10" x14ac:dyDescent="0.25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  <c r="G7123" s="47" t="str">
        <f t="shared" si="111"/>
        <v>0</v>
      </c>
      <c r="H7123" s="53">
        <f>VLOOKUP(Cust_Ref,customerType,2,TRUE)</f>
        <v>44060</v>
      </c>
    </row>
    <row r="7124" spans="1:10" x14ac:dyDescent="0.25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  <c r="G7124" s="47" t="str">
        <f t="shared" si="111"/>
        <v>6349.04</v>
      </c>
      <c r="H7124" s="53">
        <f>VLOOKUP(Cust_Ref,customerType,2,TRUE)</f>
        <v>44097</v>
      </c>
    </row>
    <row r="7125" spans="1:10" x14ac:dyDescent="0.25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  <c r="G7125" s="47" t="str">
        <f t="shared" si="111"/>
        <v>1482</v>
      </c>
      <c r="H7125" s="53">
        <f>VLOOKUP(Cust_Ref,customerType,2,TRUE)</f>
        <v>44097</v>
      </c>
    </row>
    <row r="7126" spans="1:10" x14ac:dyDescent="0.25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  <c r="G7126" s="47" t="str">
        <f t="shared" si="111"/>
        <v>0</v>
      </c>
      <c r="H7126" s="53">
        <f>VLOOKUP(Cust_Ref,customerType,2,TRUE)</f>
        <v>44097</v>
      </c>
    </row>
    <row r="7127" spans="1:10" x14ac:dyDescent="0.25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  <c r="G7127" s="47" t="str">
        <f t="shared" si="111"/>
        <v>9741</v>
      </c>
      <c r="H7127" s="53">
        <f>VLOOKUP(Cust_Ref,customerType,2,TRUE)</f>
        <v>44097</v>
      </c>
    </row>
    <row r="7128" spans="1:10" x14ac:dyDescent="0.25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  <c r="G7128" s="47" t="str">
        <f t="shared" si="111"/>
        <v>1887</v>
      </c>
      <c r="H7128" s="53">
        <f>VLOOKUP(Cust_Ref,customerType,2,TRUE)</f>
        <v>44097</v>
      </c>
    </row>
    <row r="7129" spans="1:10" x14ac:dyDescent="0.25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  <c r="G7129" s="47" t="str">
        <f t="shared" si="111"/>
        <v>0</v>
      </c>
      <c r="H7129" s="53">
        <f>VLOOKUP(Cust_Ref,customerType,2,TRUE)</f>
        <v>44097</v>
      </c>
    </row>
    <row r="7130" spans="1:10" x14ac:dyDescent="0.25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  <c r="G7130" s="47" t="str">
        <f t="shared" si="111"/>
        <v>9741</v>
      </c>
      <c r="H7130" s="53">
        <f>VLOOKUP(Cust_Ref,customerType,2,TRUE)</f>
        <v>44097</v>
      </c>
    </row>
    <row r="7131" spans="1:10" x14ac:dyDescent="0.25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  <c r="G7131" s="47" t="str">
        <f t="shared" si="111"/>
        <v>1925</v>
      </c>
      <c r="H7131" s="53">
        <f>VLOOKUP(Cust_Ref,customerType,2,TRUE)</f>
        <v>44097</v>
      </c>
    </row>
    <row r="7132" spans="1:10" x14ac:dyDescent="0.25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  <c r="G7132" s="47" t="str">
        <f t="shared" si="111"/>
        <v>0</v>
      </c>
      <c r="H7132" s="53">
        <f>VLOOKUP(Cust_Ref,customerType,2,TRUE)</f>
        <v>44097</v>
      </c>
    </row>
    <row r="7133" spans="1:10" x14ac:dyDescent="0.25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  <c r="G7133" s="47" t="str">
        <f t="shared" si="111"/>
        <v>4030</v>
      </c>
      <c r="H7133" s="53">
        <f>VLOOKUP(Cust_Ref,customerType,2,TRUE)</f>
        <v>44097</v>
      </c>
    </row>
    <row r="7134" spans="1:10" x14ac:dyDescent="0.25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  <c r="G7134" s="47" t="str">
        <f t="shared" si="111"/>
        <v>709</v>
      </c>
      <c r="H7134" s="53">
        <f>VLOOKUP(Cust_Ref,customerType,2,TRUE)</f>
        <v>44097</v>
      </c>
    </row>
    <row r="7135" spans="1:10" x14ac:dyDescent="0.25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  <c r="G7135" s="47" t="str">
        <f t="shared" si="111"/>
        <v>0</v>
      </c>
      <c r="H7135" s="53">
        <f>VLOOKUP(Cust_Ref,customerType,2,TRUE)</f>
        <v>44097</v>
      </c>
    </row>
    <row r="7136" spans="1:10" x14ac:dyDescent="0.25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  <c r="G7136" s="47" t="str">
        <f t="shared" si="111"/>
        <v>3579</v>
      </c>
      <c r="H7136" s="53">
        <f>VLOOKUP(Cust_Ref,customerType,2,TRUE)</f>
        <v>44060</v>
      </c>
    </row>
    <row r="7137" spans="1:8" x14ac:dyDescent="0.25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  <c r="G7137" s="47" t="str">
        <f t="shared" si="111"/>
        <v>1452</v>
      </c>
      <c r="H7137" s="53">
        <f>VLOOKUP(Cust_Ref,customerType,2,TRUE)</f>
        <v>44060</v>
      </c>
    </row>
    <row r="7138" spans="1:8" x14ac:dyDescent="0.25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  <c r="G7138" s="47" t="str">
        <f t="shared" si="111"/>
        <v>0</v>
      </c>
      <c r="H7138" s="53">
        <f>VLOOKUP(Cust_Ref,customerType,2,TRUE)</f>
        <v>44060</v>
      </c>
    </row>
    <row r="7139" spans="1:8" x14ac:dyDescent="0.25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  <c r="G7139" s="47" t="str">
        <f t="shared" si="111"/>
        <v>3174</v>
      </c>
      <c r="H7139" s="53">
        <f>VLOOKUP(Cust_Ref,customerType,2,TRUE)</f>
        <v>44097</v>
      </c>
    </row>
    <row r="7140" spans="1:8" x14ac:dyDescent="0.25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  <c r="G7140" s="47" t="str">
        <f t="shared" si="111"/>
        <v>1228</v>
      </c>
      <c r="H7140" s="53">
        <f>VLOOKUP(Cust_Ref,customerType,2,TRUE)</f>
        <v>44097</v>
      </c>
    </row>
    <row r="7141" spans="1:8" x14ac:dyDescent="0.25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  <c r="G7141" s="47" t="str">
        <f t="shared" si="111"/>
        <v>0</v>
      </c>
      <c r="H7141" s="53">
        <f>VLOOKUP(Cust_Ref,customerType,2,TRUE)</f>
        <v>44097</v>
      </c>
    </row>
    <row r="7142" spans="1:8" x14ac:dyDescent="0.25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  <c r="G7142" s="47" t="str">
        <f t="shared" si="111"/>
        <v>9404</v>
      </c>
      <c r="H7142" s="53">
        <f>VLOOKUP(Cust_Ref,customerType,2,TRUE)</f>
        <v>44060</v>
      </c>
    </row>
    <row r="7143" spans="1:8" x14ac:dyDescent="0.25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  <c r="G7143" s="47" t="str">
        <f t="shared" si="111"/>
        <v>132</v>
      </c>
      <c r="H7143" s="53">
        <f>VLOOKUP(Cust_Ref,customerType,2,TRUE)</f>
        <v>44060</v>
      </c>
    </row>
    <row r="7144" spans="1:8" x14ac:dyDescent="0.25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  <c r="G7144" s="47" t="str">
        <f t="shared" si="111"/>
        <v>0</v>
      </c>
      <c r="H7144" s="53">
        <f>VLOOKUP(Cust_Ref,customerType,2,TRUE)</f>
        <v>44060</v>
      </c>
    </row>
    <row r="7145" spans="1:8" x14ac:dyDescent="0.25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  <c r="G7145" s="47" t="str">
        <f t="shared" si="111"/>
        <v>2174</v>
      </c>
      <c r="H7145" s="53">
        <f>VLOOKUP(Cust_Ref,customerType,2,TRUE)</f>
        <v>44097</v>
      </c>
    </row>
    <row r="7146" spans="1:8" x14ac:dyDescent="0.25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  <c r="G7146" s="47" t="str">
        <f t="shared" si="111"/>
        <v>2961</v>
      </c>
      <c r="H7146" s="53">
        <f>VLOOKUP(Cust_Ref,customerType,2,TRUE)</f>
        <v>44097</v>
      </c>
    </row>
    <row r="7147" spans="1:8" x14ac:dyDescent="0.25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  <c r="G7147" s="47" t="str">
        <f t="shared" si="111"/>
        <v>0</v>
      </c>
      <c r="H7147" s="53">
        <f>VLOOKUP(Cust_Ref,customerType,2,TRUE)</f>
        <v>44097</v>
      </c>
    </row>
    <row r="7148" spans="1:8" x14ac:dyDescent="0.25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  <c r="G7148" s="47" t="str">
        <f t="shared" si="111"/>
        <v>4030</v>
      </c>
      <c r="H7148" s="53">
        <f>VLOOKUP(Cust_Ref,customerType,2,TRUE)</f>
        <v>44060</v>
      </c>
    </row>
    <row r="7149" spans="1:8" x14ac:dyDescent="0.25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  <c r="G7149" s="47" t="str">
        <f t="shared" si="111"/>
        <v>235</v>
      </c>
      <c r="H7149" s="53">
        <f>VLOOKUP(Cust_Ref,customerType,2,TRUE)</f>
        <v>44060</v>
      </c>
    </row>
    <row r="7150" spans="1:8" x14ac:dyDescent="0.25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  <c r="G7150" s="47" t="str">
        <f t="shared" si="111"/>
        <v>0</v>
      </c>
      <c r="H7150" s="53">
        <f>VLOOKUP(Cust_Ref,customerType,2,TRUE)</f>
        <v>44060</v>
      </c>
    </row>
    <row r="7151" spans="1:8" x14ac:dyDescent="0.25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  <c r="G7151" s="47" t="str">
        <f t="shared" si="111"/>
        <v>9694</v>
      </c>
      <c r="H7151" s="53">
        <f>VLOOKUP(Cust_Ref,customerType,2,TRUE)</f>
        <v>44060</v>
      </c>
    </row>
    <row r="7152" spans="1:8" x14ac:dyDescent="0.25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  <c r="G7152" s="47" t="str">
        <f t="shared" si="111"/>
        <v>304</v>
      </c>
      <c r="H7152" s="53">
        <f>VLOOKUP(Cust_Ref,customerType,2,TRUE)</f>
        <v>44060</v>
      </c>
    </row>
    <row r="7153" spans="1:8" x14ac:dyDescent="0.25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  <c r="G7153" s="47" t="str">
        <f t="shared" si="111"/>
        <v>0</v>
      </c>
      <c r="H7153" s="53">
        <f>VLOOKUP(Cust_Ref,customerType,2,TRUE)</f>
        <v>44060</v>
      </c>
    </row>
    <row r="7154" spans="1:8" x14ac:dyDescent="0.25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  <c r="G7154" s="47" t="str">
        <f t="shared" si="111"/>
        <v>4750</v>
      </c>
      <c r="H7154" s="53">
        <f>VLOOKUP(Cust_Ref,customerType,2,TRUE)</f>
        <v>44054</v>
      </c>
    </row>
    <row r="7155" spans="1:8" x14ac:dyDescent="0.25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  <c r="G7155" s="47" t="str">
        <f t="shared" si="111"/>
        <v>2953</v>
      </c>
      <c r="H7155" s="53">
        <f>VLOOKUP(Cust_Ref,customerType,2,TRUE)</f>
        <v>44054</v>
      </c>
    </row>
    <row r="7156" spans="1:8" x14ac:dyDescent="0.25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  <c r="G7156" s="47" t="str">
        <f t="shared" si="111"/>
        <v>0</v>
      </c>
      <c r="H7156" s="53">
        <f>VLOOKUP(Cust_Ref,customerType,2,TRUE)</f>
        <v>44054</v>
      </c>
    </row>
    <row r="7157" spans="1:8" x14ac:dyDescent="0.25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  <c r="G7157" s="47" t="str">
        <f t="shared" si="111"/>
        <v>3726.75</v>
      </c>
      <c r="H7157" s="53">
        <f>VLOOKUP(Cust_Ref,customerType,2,TRUE)</f>
        <v>44071</v>
      </c>
    </row>
    <row r="7158" spans="1:8" x14ac:dyDescent="0.25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  <c r="G7158" s="47" t="str">
        <f t="shared" si="111"/>
        <v>0</v>
      </c>
      <c r="H7158" s="53">
        <f>VLOOKUP(Cust_Ref,customerType,2,TRUE)</f>
        <v>44071</v>
      </c>
    </row>
    <row r="7159" spans="1:8" x14ac:dyDescent="0.25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  <c r="G7159" s="47" t="str">
        <f t="shared" si="111"/>
        <v>0</v>
      </c>
      <c r="H7159" s="53">
        <f>VLOOKUP(Cust_Ref,customerType,2,TRUE)</f>
        <v>44071</v>
      </c>
    </row>
    <row r="7160" spans="1:8" x14ac:dyDescent="0.25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  <c r="G7160" s="47" t="str">
        <f t="shared" si="111"/>
        <v>10003</v>
      </c>
      <c r="H7160" s="53">
        <f>VLOOKUP(Cust_Ref,customerType,2,TRUE)</f>
        <v>44077</v>
      </c>
    </row>
    <row r="7161" spans="1:8" x14ac:dyDescent="0.25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  <c r="G7161" s="47" t="str">
        <f t="shared" si="111"/>
        <v>1094</v>
      </c>
      <c r="H7161" s="53">
        <f>VLOOKUP(Cust_Ref,customerType,2,TRUE)</f>
        <v>44077</v>
      </c>
    </row>
    <row r="7162" spans="1:8" x14ac:dyDescent="0.25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  <c r="G7162" s="47" t="str">
        <f t="shared" si="111"/>
        <v>0</v>
      </c>
      <c r="H7162" s="53">
        <f>VLOOKUP(Cust_Ref,customerType,2,TRUE)</f>
        <v>44077</v>
      </c>
    </row>
    <row r="7163" spans="1:8" x14ac:dyDescent="0.25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  <c r="G7163" s="47" t="str">
        <f t="shared" si="111"/>
        <v>3957.71</v>
      </c>
      <c r="H7163" s="53">
        <f>VLOOKUP(Cust_Ref,customerType,2,TRUE)</f>
        <v>44047</v>
      </c>
    </row>
    <row r="7164" spans="1:8" x14ac:dyDescent="0.25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  <c r="G7164" s="47" t="str">
        <f t="shared" si="111"/>
        <v>1482</v>
      </c>
      <c r="H7164" s="53">
        <f>VLOOKUP(Cust_Ref,customerType,2,TRUE)</f>
        <v>44047</v>
      </c>
    </row>
    <row r="7165" spans="1:8" x14ac:dyDescent="0.25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  <c r="G7165" s="47" t="str">
        <f t="shared" si="111"/>
        <v>0</v>
      </c>
      <c r="H7165" s="53">
        <f>VLOOKUP(Cust_Ref,customerType,2,TRUE)</f>
        <v>44047</v>
      </c>
    </row>
    <row r="7166" spans="1:8" x14ac:dyDescent="0.25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  <c r="G7166" s="47" t="str">
        <f t="shared" si="111"/>
        <v>3968.57</v>
      </c>
      <c r="H7166" s="53">
        <f>VLOOKUP(Cust_Ref,customerType,2,TRUE)</f>
        <v>44077</v>
      </c>
    </row>
    <row r="7167" spans="1:8" x14ac:dyDescent="0.25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  <c r="G7167" s="47" t="str">
        <f t="shared" si="111"/>
        <v>875</v>
      </c>
      <c r="H7167" s="53">
        <f>VLOOKUP(Cust_Ref,customerType,2,TRUE)</f>
        <v>44077</v>
      </c>
    </row>
    <row r="7168" spans="1:8" x14ac:dyDescent="0.25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  <c r="G7168" s="47" t="str">
        <f t="shared" si="111"/>
        <v>0</v>
      </c>
      <c r="H7168" s="53">
        <f>VLOOKUP(Cust_Ref,customerType,2,TRUE)</f>
        <v>44077</v>
      </c>
    </row>
    <row r="7169" spans="1:8" x14ac:dyDescent="0.25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  <c r="G7169" s="47" t="str">
        <f t="shared" si="111"/>
        <v>5871.9</v>
      </c>
      <c r="H7169" s="53">
        <f>VLOOKUP(Cust_Ref,customerType,2,TRUE)</f>
        <v>44061</v>
      </c>
    </row>
    <row r="7170" spans="1:8" x14ac:dyDescent="0.25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  <c r="G7170" s="47" t="str">
        <f t="shared" si="111"/>
        <v>2429</v>
      </c>
      <c r="H7170" s="53">
        <f>VLOOKUP(Cust_Ref,customerType,2,TRUE)</f>
        <v>44061</v>
      </c>
    </row>
    <row r="7171" spans="1:8" x14ac:dyDescent="0.25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  <c r="G7171" s="47" t="str">
        <f t="shared" ref="G7171:G7234" si="112">TRIM(VALUE(F7171))</f>
        <v>0</v>
      </c>
      <c r="H7171" s="53">
        <f>VLOOKUP(Cust_Ref,customerType,2,TRUE)</f>
        <v>44061</v>
      </c>
    </row>
    <row r="7172" spans="1:8" x14ac:dyDescent="0.25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  <c r="G7172" s="47" t="str">
        <f t="shared" si="112"/>
        <v>4211.69</v>
      </c>
      <c r="H7172" s="53">
        <f>VLOOKUP(Cust_Ref,customerType,2,TRUE)</f>
        <v>44062</v>
      </c>
    </row>
    <row r="7173" spans="1:8" x14ac:dyDescent="0.25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  <c r="G7173" s="47" t="str">
        <f t="shared" si="112"/>
        <v>1526</v>
      </c>
      <c r="H7173" s="53">
        <f>VLOOKUP(Cust_Ref,customerType,2,TRUE)</f>
        <v>44062</v>
      </c>
    </row>
    <row r="7174" spans="1:8" x14ac:dyDescent="0.25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  <c r="G7174" s="47" t="str">
        <f t="shared" si="112"/>
        <v>0</v>
      </c>
      <c r="H7174" s="53">
        <f>VLOOKUP(Cust_Ref,customerType,2,TRUE)</f>
        <v>44062</v>
      </c>
    </row>
    <row r="7175" spans="1:8" x14ac:dyDescent="0.25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  <c r="G7175" s="47" t="str">
        <f t="shared" si="112"/>
        <v>3179.02</v>
      </c>
      <c r="H7175" s="53">
        <f>VLOOKUP(Cust_Ref,customerType,2,TRUE)</f>
        <v>44064</v>
      </c>
    </row>
    <row r="7176" spans="1:8" x14ac:dyDescent="0.25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  <c r="G7176" s="47" t="str">
        <f t="shared" si="112"/>
        <v>874</v>
      </c>
      <c r="H7176" s="53">
        <f>VLOOKUP(Cust_Ref,customerType,2,TRUE)</f>
        <v>44064</v>
      </c>
    </row>
    <row r="7177" spans="1:8" x14ac:dyDescent="0.25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  <c r="G7177" s="47" t="str">
        <f t="shared" si="112"/>
        <v>0</v>
      </c>
      <c r="H7177" s="53">
        <f>VLOOKUP(Cust_Ref,customerType,2,TRUE)</f>
        <v>44064</v>
      </c>
    </row>
    <row r="7178" spans="1:8" x14ac:dyDescent="0.25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  <c r="G7178" s="47" t="str">
        <f t="shared" si="112"/>
        <v>2185.16</v>
      </c>
      <c r="H7178" s="53">
        <f>VLOOKUP(Cust_Ref,customerType,2,TRUE)</f>
        <v>44081</v>
      </c>
    </row>
    <row r="7179" spans="1:8" x14ac:dyDescent="0.25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  <c r="G7179" s="47" t="str">
        <f t="shared" si="112"/>
        <v>2727</v>
      </c>
      <c r="H7179" s="53">
        <f>VLOOKUP(Cust_Ref,customerType,2,TRUE)</f>
        <v>44081</v>
      </c>
    </row>
    <row r="7180" spans="1:8" x14ac:dyDescent="0.25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  <c r="G7180" s="47" t="str">
        <f t="shared" si="112"/>
        <v>0</v>
      </c>
      <c r="H7180" s="53">
        <f>VLOOKUP(Cust_Ref,customerType,2,TRUE)</f>
        <v>44081</v>
      </c>
    </row>
    <row r="7181" spans="1:8" x14ac:dyDescent="0.25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  <c r="G7181" s="47" t="str">
        <f t="shared" si="112"/>
        <v>4382</v>
      </c>
      <c r="H7181" s="53">
        <f>VLOOKUP(Cust_Ref,customerType,2,TRUE)</f>
        <v>44055</v>
      </c>
    </row>
    <row r="7182" spans="1:8" x14ac:dyDescent="0.25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  <c r="G7182" s="47" t="str">
        <f t="shared" si="112"/>
        <v>1048</v>
      </c>
      <c r="H7182" s="53">
        <f>VLOOKUP(Cust_Ref,customerType,2,TRUE)</f>
        <v>44055</v>
      </c>
    </row>
    <row r="7183" spans="1:8" x14ac:dyDescent="0.25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  <c r="G7183" s="47" t="str">
        <f t="shared" si="112"/>
        <v>0</v>
      </c>
      <c r="H7183" s="53">
        <f>VLOOKUP(Cust_Ref,customerType,2,TRUE)</f>
        <v>44055</v>
      </c>
    </row>
    <row r="7184" spans="1:8" x14ac:dyDescent="0.25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  <c r="G7184" s="47" t="str">
        <f t="shared" si="112"/>
        <v>3174</v>
      </c>
      <c r="H7184" s="53">
        <f>VLOOKUP(Cust_Ref,customerType,2,TRUE)</f>
        <v>44109</v>
      </c>
    </row>
    <row r="7185" spans="1:8" x14ac:dyDescent="0.25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  <c r="G7185" s="47" t="str">
        <f t="shared" si="112"/>
        <v>2981</v>
      </c>
      <c r="H7185" s="53">
        <f>VLOOKUP(Cust_Ref,customerType,2,TRUE)</f>
        <v>44109</v>
      </c>
    </row>
    <row r="7186" spans="1:8" x14ac:dyDescent="0.25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  <c r="G7186" s="47" t="str">
        <f t="shared" si="112"/>
        <v>0</v>
      </c>
      <c r="H7186" s="53">
        <f>VLOOKUP(Cust_Ref,customerType,2,TRUE)</f>
        <v>44109</v>
      </c>
    </row>
    <row r="7187" spans="1:8" x14ac:dyDescent="0.25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  <c r="G7187" s="47" t="str">
        <f t="shared" si="112"/>
        <v>9741</v>
      </c>
      <c r="H7187" s="53">
        <f>VLOOKUP(Cust_Ref,customerType,2,TRUE)</f>
        <v>44082</v>
      </c>
    </row>
    <row r="7188" spans="1:8" x14ac:dyDescent="0.25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  <c r="G7188" s="47" t="str">
        <f t="shared" si="112"/>
        <v>1382</v>
      </c>
      <c r="H7188" s="53">
        <f>VLOOKUP(Cust_Ref,customerType,2,TRUE)</f>
        <v>44082</v>
      </c>
    </row>
    <row r="7189" spans="1:8" x14ac:dyDescent="0.25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  <c r="G7189" s="47" t="str">
        <f t="shared" si="112"/>
        <v>0</v>
      </c>
      <c r="H7189" s="53">
        <f>VLOOKUP(Cust_Ref,customerType,2,TRUE)</f>
        <v>44082</v>
      </c>
    </row>
    <row r="7190" spans="1:8" x14ac:dyDescent="0.25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  <c r="G7190" s="47" t="str">
        <f t="shared" si="112"/>
        <v>2137.25</v>
      </c>
      <c r="H7190" s="53">
        <f>VLOOKUP(Cust_Ref,customerType,2,TRUE)</f>
        <v>44083</v>
      </c>
    </row>
    <row r="7191" spans="1:8" x14ac:dyDescent="0.25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  <c r="G7191" s="47" t="str">
        <f t="shared" si="112"/>
        <v>2501</v>
      </c>
      <c r="H7191" s="53">
        <f>VLOOKUP(Cust_Ref,customerType,2,TRUE)</f>
        <v>44083</v>
      </c>
    </row>
    <row r="7192" spans="1:8" x14ac:dyDescent="0.25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  <c r="G7192" s="47" t="str">
        <f t="shared" si="112"/>
        <v>0</v>
      </c>
      <c r="H7192" s="53">
        <f>VLOOKUP(Cust_Ref,customerType,2,TRUE)</f>
        <v>44083</v>
      </c>
    </row>
    <row r="7193" spans="1:8" x14ac:dyDescent="0.25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  <c r="G7193" s="47" t="str">
        <f t="shared" si="112"/>
        <v>4506.45</v>
      </c>
      <c r="H7193" s="53">
        <f>VLOOKUP(Cust_Ref,customerType,2,TRUE)</f>
        <v>44082</v>
      </c>
    </row>
    <row r="7194" spans="1:8" x14ac:dyDescent="0.25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  <c r="G7194" s="47" t="str">
        <f t="shared" si="112"/>
        <v>267</v>
      </c>
      <c r="H7194" s="53">
        <f>VLOOKUP(Cust_Ref,customerType,2,TRUE)</f>
        <v>44082</v>
      </c>
    </row>
    <row r="7195" spans="1:8" x14ac:dyDescent="0.25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  <c r="G7195" s="47" t="str">
        <f t="shared" si="112"/>
        <v>0</v>
      </c>
      <c r="H7195" s="53">
        <f>VLOOKUP(Cust_Ref,customerType,2,TRUE)</f>
        <v>44082</v>
      </c>
    </row>
    <row r="7196" spans="1:8" x14ac:dyDescent="0.25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  <c r="G7196" s="47" t="str">
        <f t="shared" si="112"/>
        <v>5019.55</v>
      </c>
      <c r="H7196" s="53">
        <f>VLOOKUP(Cust_Ref,customerType,2,TRUE)</f>
        <v>44082</v>
      </c>
    </row>
    <row r="7197" spans="1:8" x14ac:dyDescent="0.25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  <c r="G7197" s="47" t="str">
        <f t="shared" si="112"/>
        <v>177</v>
      </c>
      <c r="H7197" s="53">
        <f>VLOOKUP(Cust_Ref,customerType,2,TRUE)</f>
        <v>44082</v>
      </c>
    </row>
    <row r="7198" spans="1:8" x14ac:dyDescent="0.25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  <c r="G7198" s="47" t="str">
        <f t="shared" si="112"/>
        <v>0</v>
      </c>
      <c r="H7198" s="53">
        <f>VLOOKUP(Cust_Ref,customerType,2,TRUE)</f>
        <v>44082</v>
      </c>
    </row>
    <row r="7199" spans="1:8" x14ac:dyDescent="0.25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  <c r="G7199" s="47" t="str">
        <f t="shared" si="112"/>
        <v>7591.49</v>
      </c>
      <c r="H7199" s="53">
        <f>VLOOKUP(Cust_Ref,customerType,2,TRUE)</f>
        <v>44060</v>
      </c>
    </row>
    <row r="7200" spans="1:8" x14ac:dyDescent="0.25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  <c r="G7200" s="47" t="str">
        <f t="shared" si="112"/>
        <v>2301</v>
      </c>
      <c r="H7200" s="53">
        <f>VLOOKUP(Cust_Ref,customerType,2,TRUE)</f>
        <v>44060</v>
      </c>
    </row>
    <row r="7201" spans="1:8" x14ac:dyDescent="0.25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  <c r="G7201" s="47" t="str">
        <f t="shared" si="112"/>
        <v>0</v>
      </c>
      <c r="H7201" s="53">
        <f>VLOOKUP(Cust_Ref,customerType,2,TRUE)</f>
        <v>44060</v>
      </c>
    </row>
    <row r="7202" spans="1:8" x14ac:dyDescent="0.25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  <c r="G7202" s="47" t="str">
        <f t="shared" si="112"/>
        <v>5302.75</v>
      </c>
      <c r="H7202" s="53">
        <f>VLOOKUP(Cust_Ref,customerType,2,TRUE)</f>
        <v>44082</v>
      </c>
    </row>
    <row r="7203" spans="1:8" x14ac:dyDescent="0.25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  <c r="G7203" s="47" t="str">
        <f t="shared" si="112"/>
        <v>73</v>
      </c>
      <c r="H7203" s="53">
        <f>VLOOKUP(Cust_Ref,customerType,2,TRUE)</f>
        <v>44082</v>
      </c>
    </row>
    <row r="7204" spans="1:8" x14ac:dyDescent="0.25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  <c r="G7204" s="47" t="str">
        <f t="shared" si="112"/>
        <v>0</v>
      </c>
      <c r="H7204" s="53">
        <f>VLOOKUP(Cust_Ref,customerType,2,TRUE)</f>
        <v>44082</v>
      </c>
    </row>
    <row r="7205" spans="1:8" x14ac:dyDescent="0.25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  <c r="G7205" s="47" t="str">
        <f t="shared" si="112"/>
        <v>5040</v>
      </c>
      <c r="H7205" s="53">
        <f>VLOOKUP(Cust_Ref,customerType,2,TRUE)</f>
        <v>44055</v>
      </c>
    </row>
    <row r="7206" spans="1:8" x14ac:dyDescent="0.25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  <c r="G7206" s="47" t="str">
        <f t="shared" si="112"/>
        <v>2710</v>
      </c>
      <c r="H7206" s="53">
        <f>VLOOKUP(Cust_Ref,customerType,2,TRUE)</f>
        <v>44055</v>
      </c>
    </row>
    <row r="7207" spans="1:8" x14ac:dyDescent="0.25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  <c r="G7207" s="47" t="str">
        <f t="shared" si="112"/>
        <v>0</v>
      </c>
      <c r="H7207" s="53">
        <f>VLOOKUP(Cust_Ref,customerType,2,TRUE)</f>
        <v>44055</v>
      </c>
    </row>
    <row r="7208" spans="1:8" x14ac:dyDescent="0.25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  <c r="G7208" s="47" t="str">
        <f t="shared" si="112"/>
        <v>9802.33</v>
      </c>
      <c r="H7208" s="53">
        <f>VLOOKUP(Cust_Ref,customerType,2,TRUE)</f>
        <v>44082</v>
      </c>
    </row>
    <row r="7209" spans="1:8" x14ac:dyDescent="0.25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  <c r="G7209" s="47" t="str">
        <f t="shared" si="112"/>
        <v>721</v>
      </c>
      <c r="H7209" s="53">
        <f>VLOOKUP(Cust_Ref,customerType,2,TRUE)</f>
        <v>44082</v>
      </c>
    </row>
    <row r="7210" spans="1:8" x14ac:dyDescent="0.25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  <c r="G7210" s="47" t="str">
        <f t="shared" si="112"/>
        <v>0</v>
      </c>
      <c r="H7210" s="53">
        <f>VLOOKUP(Cust_Ref,customerType,2,TRUE)</f>
        <v>44082</v>
      </c>
    </row>
    <row r="7211" spans="1:8" x14ac:dyDescent="0.25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  <c r="G7211" s="47" t="str">
        <f t="shared" si="112"/>
        <v>3174</v>
      </c>
      <c r="H7211" s="53">
        <f>VLOOKUP(Cust_Ref,customerType,2,TRUE)</f>
        <v>44082</v>
      </c>
    </row>
    <row r="7212" spans="1:8" x14ac:dyDescent="0.25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  <c r="G7212" s="47" t="str">
        <f t="shared" si="112"/>
        <v>0</v>
      </c>
      <c r="H7212" s="53">
        <f>VLOOKUP(Cust_Ref,customerType,2,TRUE)</f>
        <v>44082</v>
      </c>
    </row>
    <row r="7213" spans="1:8" x14ac:dyDescent="0.25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  <c r="G7213" s="47" t="str">
        <f t="shared" si="112"/>
        <v>0</v>
      </c>
      <c r="H7213" s="53">
        <f>VLOOKUP(Cust_Ref,customerType,2,TRUE)</f>
        <v>44082</v>
      </c>
    </row>
    <row r="7214" spans="1:8" x14ac:dyDescent="0.25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  <c r="G7214" s="47" t="str">
        <f t="shared" si="112"/>
        <v>3174</v>
      </c>
      <c r="H7214" s="53">
        <f>VLOOKUP(Cust_Ref,customerType,2,TRUE)</f>
        <v>44082</v>
      </c>
    </row>
    <row r="7215" spans="1:8" x14ac:dyDescent="0.25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  <c r="G7215" s="47" t="str">
        <f t="shared" si="112"/>
        <v>2629</v>
      </c>
      <c r="H7215" s="53">
        <f>VLOOKUP(Cust_Ref,customerType,2,TRUE)</f>
        <v>44082</v>
      </c>
    </row>
    <row r="7216" spans="1:8" x14ac:dyDescent="0.25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  <c r="G7216" s="47" t="str">
        <f t="shared" si="112"/>
        <v>0</v>
      </c>
      <c r="H7216" s="53">
        <f>VLOOKUP(Cust_Ref,customerType,2,TRUE)</f>
        <v>44082</v>
      </c>
    </row>
    <row r="7217" spans="1:8" x14ac:dyDescent="0.25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  <c r="G7217" s="47" t="str">
        <f t="shared" si="112"/>
        <v>9302.7</v>
      </c>
      <c r="H7217" s="53">
        <f>VLOOKUP(Cust_Ref,customerType,2,TRUE)</f>
        <v>44055</v>
      </c>
    </row>
    <row r="7218" spans="1:8" x14ac:dyDescent="0.25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  <c r="G7218" s="47" t="str">
        <f t="shared" si="112"/>
        <v>323</v>
      </c>
      <c r="H7218" s="53">
        <f>VLOOKUP(Cust_Ref,customerType,2,TRUE)</f>
        <v>44055</v>
      </c>
    </row>
    <row r="7219" spans="1:8" x14ac:dyDescent="0.25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  <c r="G7219" s="47" t="str">
        <f t="shared" si="112"/>
        <v>0</v>
      </c>
      <c r="H7219" s="53">
        <f>VLOOKUP(Cust_Ref,customerType,2,TRUE)</f>
        <v>44055</v>
      </c>
    </row>
    <row r="7220" spans="1:8" x14ac:dyDescent="0.25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  <c r="G7220" s="47" t="str">
        <f t="shared" si="112"/>
        <v>4222</v>
      </c>
      <c r="H7220" s="53">
        <f>VLOOKUP(Cust_Ref,customerType,2,TRUE)</f>
        <v>44060</v>
      </c>
    </row>
    <row r="7221" spans="1:8" x14ac:dyDescent="0.25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  <c r="G7221" s="47" t="str">
        <f t="shared" si="112"/>
        <v>1218</v>
      </c>
      <c r="H7221" s="53">
        <f>VLOOKUP(Cust_Ref,customerType,2,TRUE)</f>
        <v>44060</v>
      </c>
    </row>
    <row r="7222" spans="1:8" x14ac:dyDescent="0.25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  <c r="G7222" s="47" t="str">
        <f t="shared" si="112"/>
        <v>0</v>
      </c>
      <c r="H7222" s="53">
        <f>VLOOKUP(Cust_Ref,customerType,2,TRUE)</f>
        <v>44060</v>
      </c>
    </row>
    <row r="7223" spans="1:8" x14ac:dyDescent="0.25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  <c r="G7223" s="47" t="str">
        <f t="shared" si="112"/>
        <v>4871</v>
      </c>
      <c r="H7223" s="53">
        <f>VLOOKUP(Cust_Ref,customerType,2,TRUE)</f>
        <v>44082</v>
      </c>
    </row>
    <row r="7224" spans="1:8" x14ac:dyDescent="0.25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  <c r="G7224" s="47" t="str">
        <f t="shared" si="112"/>
        <v>2726</v>
      </c>
      <c r="H7224" s="53">
        <f>VLOOKUP(Cust_Ref,customerType,2,TRUE)</f>
        <v>44082</v>
      </c>
    </row>
    <row r="7225" spans="1:8" x14ac:dyDescent="0.25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  <c r="G7225" s="47" t="str">
        <f t="shared" si="112"/>
        <v>0</v>
      </c>
      <c r="H7225" s="53">
        <f>VLOOKUP(Cust_Ref,customerType,2,TRUE)</f>
        <v>44082</v>
      </c>
    </row>
    <row r="7226" spans="1:8" x14ac:dyDescent="0.25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  <c r="G7226" s="47" t="str">
        <f t="shared" si="112"/>
        <v>2984</v>
      </c>
      <c r="H7226" s="53">
        <f>VLOOKUP(Cust_Ref,customerType,2,TRUE)</f>
        <v>44082</v>
      </c>
    </row>
    <row r="7227" spans="1:8" x14ac:dyDescent="0.25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  <c r="G7227" s="47" t="str">
        <f t="shared" si="112"/>
        <v>2202</v>
      </c>
      <c r="H7227" s="53">
        <f>VLOOKUP(Cust_Ref,customerType,2,TRUE)</f>
        <v>44082</v>
      </c>
    </row>
    <row r="7228" spans="1:8" x14ac:dyDescent="0.25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  <c r="G7228" s="47" t="str">
        <f t="shared" si="112"/>
        <v>0</v>
      </c>
      <c r="H7228" s="53">
        <f>VLOOKUP(Cust_Ref,customerType,2,TRUE)</f>
        <v>44082</v>
      </c>
    </row>
    <row r="7229" spans="1:8" x14ac:dyDescent="0.25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  <c r="G7229" s="47" t="str">
        <f t="shared" si="112"/>
        <v>9708.89</v>
      </c>
      <c r="H7229" s="53">
        <f>VLOOKUP(Cust_Ref,customerType,2,TRUE)</f>
        <v>44082</v>
      </c>
    </row>
    <row r="7230" spans="1:8" x14ac:dyDescent="0.25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  <c r="G7230" s="47" t="str">
        <f t="shared" si="112"/>
        <v>1227</v>
      </c>
      <c r="H7230" s="53">
        <f>VLOOKUP(Cust_Ref,customerType,2,TRUE)</f>
        <v>44082</v>
      </c>
    </row>
    <row r="7231" spans="1:8" x14ac:dyDescent="0.25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  <c r="G7231" s="47" t="str">
        <f t="shared" si="112"/>
        <v>0</v>
      </c>
      <c r="H7231" s="53">
        <f>VLOOKUP(Cust_Ref,customerType,2,TRUE)</f>
        <v>44082</v>
      </c>
    </row>
    <row r="7232" spans="1:8" x14ac:dyDescent="0.25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  <c r="G7232" s="47" t="str">
        <f t="shared" si="112"/>
        <v>3872.94</v>
      </c>
      <c r="H7232" s="53">
        <f>VLOOKUP(Cust_Ref,customerType,2,TRUE)</f>
        <v>44060</v>
      </c>
    </row>
    <row r="7233" spans="1:8" x14ac:dyDescent="0.25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  <c r="G7233" s="47" t="str">
        <f t="shared" si="112"/>
        <v>2165</v>
      </c>
      <c r="H7233" s="53">
        <f>VLOOKUP(Cust_Ref,customerType,2,TRUE)</f>
        <v>44060</v>
      </c>
    </row>
    <row r="7234" spans="1:8" x14ac:dyDescent="0.25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  <c r="G7234" s="47" t="str">
        <f t="shared" si="112"/>
        <v>0</v>
      </c>
      <c r="H7234" s="53">
        <f>VLOOKUP(Cust_Ref,customerType,2,TRUE)</f>
        <v>44060</v>
      </c>
    </row>
    <row r="7235" spans="1:8" x14ac:dyDescent="0.25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  <c r="G7235" s="47" t="str">
        <f t="shared" ref="G7235:G7298" si="113">TRIM(VALUE(F7235))</f>
        <v>4214.46</v>
      </c>
      <c r="H7235" s="53">
        <f>VLOOKUP(Cust_Ref,customerType,2,TRUE)</f>
        <v>44055</v>
      </c>
    </row>
    <row r="7236" spans="1:8" x14ac:dyDescent="0.25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  <c r="G7236" s="47" t="str">
        <f t="shared" si="113"/>
        <v>69</v>
      </c>
      <c r="H7236" s="53">
        <f>VLOOKUP(Cust_Ref,customerType,2,TRUE)</f>
        <v>44055</v>
      </c>
    </row>
    <row r="7237" spans="1:8" x14ac:dyDescent="0.25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  <c r="G7237" s="47" t="str">
        <f t="shared" si="113"/>
        <v>0</v>
      </c>
      <c r="H7237" s="53">
        <f>VLOOKUP(Cust_Ref,customerType,2,TRUE)</f>
        <v>44055</v>
      </c>
    </row>
    <row r="7238" spans="1:8" x14ac:dyDescent="0.25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  <c r="G7238" s="47" t="str">
        <f t="shared" si="113"/>
        <v>3174</v>
      </c>
      <c r="H7238" s="53">
        <f>VLOOKUP(Cust_Ref,customerType,2,TRUE)</f>
        <v>44060</v>
      </c>
    </row>
    <row r="7239" spans="1:8" x14ac:dyDescent="0.25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  <c r="G7239" s="47" t="str">
        <f t="shared" si="113"/>
        <v>1664</v>
      </c>
      <c r="H7239" s="53">
        <f>VLOOKUP(Cust_Ref,customerType,2,TRUE)</f>
        <v>44060</v>
      </c>
    </row>
    <row r="7240" spans="1:8" x14ac:dyDescent="0.25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  <c r="G7240" s="47" t="str">
        <f t="shared" si="113"/>
        <v>0</v>
      </c>
      <c r="H7240" s="53">
        <f>VLOOKUP(Cust_Ref,customerType,2,TRUE)</f>
        <v>44060</v>
      </c>
    </row>
    <row r="7241" spans="1:8" x14ac:dyDescent="0.25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  <c r="G7241" s="47" t="str">
        <f t="shared" si="113"/>
        <v>2381.69</v>
      </c>
      <c r="H7241" s="53">
        <f>VLOOKUP(Cust_Ref,customerType,2,TRUE)</f>
        <v>44060</v>
      </c>
    </row>
    <row r="7242" spans="1:8" x14ac:dyDescent="0.25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  <c r="G7242" s="47" t="str">
        <f t="shared" si="113"/>
        <v>738</v>
      </c>
      <c r="H7242" s="53">
        <f>VLOOKUP(Cust_Ref,customerType,2,TRUE)</f>
        <v>44060</v>
      </c>
    </row>
    <row r="7243" spans="1:8" x14ac:dyDescent="0.25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  <c r="G7243" s="47" t="str">
        <f t="shared" si="113"/>
        <v>0</v>
      </c>
      <c r="H7243" s="53">
        <f>VLOOKUP(Cust_Ref,customerType,2,TRUE)</f>
        <v>44060</v>
      </c>
    </row>
    <row r="7244" spans="1:8" x14ac:dyDescent="0.25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  <c r="G7244" s="47" t="str">
        <f t="shared" si="113"/>
        <v>25569.41</v>
      </c>
      <c r="H7244" s="53">
        <f>VLOOKUP(Cust_Ref,customerType,2,TRUE)</f>
        <v>44055</v>
      </c>
    </row>
    <row r="7245" spans="1:8" x14ac:dyDescent="0.25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  <c r="G7245" s="47" t="str">
        <f t="shared" si="113"/>
        <v>0</v>
      </c>
      <c r="H7245" s="53">
        <f>VLOOKUP(Cust_Ref,customerType,2,TRUE)</f>
        <v>44055</v>
      </c>
    </row>
    <row r="7246" spans="1:8" x14ac:dyDescent="0.25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  <c r="G7246" s="47" t="str">
        <f t="shared" si="113"/>
        <v>0</v>
      </c>
      <c r="H7246" s="53">
        <f>VLOOKUP(Cust_Ref,customerType,2,TRUE)</f>
        <v>44055</v>
      </c>
    </row>
    <row r="7247" spans="1:8" x14ac:dyDescent="0.25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  <c r="G7247" s="47" t="str">
        <f t="shared" si="113"/>
        <v>1073</v>
      </c>
      <c r="H7247" s="53">
        <f>VLOOKUP(Cust_Ref,customerType,2,TRUE)</f>
        <v>44060</v>
      </c>
    </row>
    <row r="7248" spans="1:8" x14ac:dyDescent="0.25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  <c r="G7248" s="47" t="str">
        <f t="shared" si="113"/>
        <v>1542</v>
      </c>
      <c r="H7248" s="53">
        <f>VLOOKUP(Cust_Ref,customerType,2,TRUE)</f>
        <v>44060</v>
      </c>
    </row>
    <row r="7249" spans="1:8" x14ac:dyDescent="0.25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  <c r="G7249" s="47" t="str">
        <f t="shared" si="113"/>
        <v>0</v>
      </c>
      <c r="H7249" s="53">
        <f>VLOOKUP(Cust_Ref,customerType,2,TRUE)</f>
        <v>44060</v>
      </c>
    </row>
    <row r="7250" spans="1:8" x14ac:dyDescent="0.25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  <c r="G7250" s="47" t="str">
        <f t="shared" si="113"/>
        <v>5792.96</v>
      </c>
      <c r="H7250" s="53">
        <f>VLOOKUP(Cust_Ref,customerType,2,TRUE)</f>
        <v>44071</v>
      </c>
    </row>
    <row r="7251" spans="1:8" x14ac:dyDescent="0.25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  <c r="G7251" s="47" t="str">
        <f t="shared" si="113"/>
        <v>864</v>
      </c>
      <c r="H7251" s="53">
        <f>VLOOKUP(Cust_Ref,customerType,2,TRUE)</f>
        <v>44071</v>
      </c>
    </row>
    <row r="7252" spans="1:8" x14ac:dyDescent="0.25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  <c r="G7252" s="47" t="str">
        <f t="shared" si="113"/>
        <v>0</v>
      </c>
      <c r="H7252" s="53">
        <f>VLOOKUP(Cust_Ref,customerType,2,TRUE)</f>
        <v>44071</v>
      </c>
    </row>
    <row r="7253" spans="1:8" x14ac:dyDescent="0.25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  <c r="G7253" s="47" t="str">
        <f t="shared" si="113"/>
        <v>5087</v>
      </c>
      <c r="H7253" s="53">
        <f>VLOOKUP(Cust_Ref,customerType,2,TRUE)</f>
        <v>44048</v>
      </c>
    </row>
    <row r="7254" spans="1:8" x14ac:dyDescent="0.25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  <c r="G7254" s="47" t="str">
        <f t="shared" si="113"/>
        <v>0</v>
      </c>
      <c r="H7254" s="53">
        <f>VLOOKUP(Cust_Ref,customerType,2,TRUE)</f>
        <v>44048</v>
      </c>
    </row>
    <row r="7255" spans="1:8" x14ac:dyDescent="0.25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  <c r="G7255" s="47" t="str">
        <f t="shared" si="113"/>
        <v>0</v>
      </c>
      <c r="H7255" s="53">
        <f>VLOOKUP(Cust_Ref,customerType,2,TRUE)</f>
        <v>44048</v>
      </c>
    </row>
    <row r="7256" spans="1:8" x14ac:dyDescent="0.25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  <c r="G7256" s="47" t="str">
        <f t="shared" si="113"/>
        <v>3174</v>
      </c>
      <c r="H7256" s="53">
        <f>VLOOKUP(Cust_Ref,customerType,2,TRUE)</f>
        <v>44048</v>
      </c>
    </row>
    <row r="7257" spans="1:8" x14ac:dyDescent="0.25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  <c r="G7257" s="47" t="str">
        <f t="shared" si="113"/>
        <v>1897</v>
      </c>
      <c r="H7257" s="53">
        <f>VLOOKUP(Cust_Ref,customerType,2,TRUE)</f>
        <v>44048</v>
      </c>
    </row>
    <row r="7258" spans="1:8" x14ac:dyDescent="0.25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  <c r="G7258" s="47" t="str">
        <f t="shared" si="113"/>
        <v>0</v>
      </c>
      <c r="H7258" s="53">
        <f>VLOOKUP(Cust_Ref,customerType,2,TRUE)</f>
        <v>44048</v>
      </c>
    </row>
    <row r="7259" spans="1:8" x14ac:dyDescent="0.25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  <c r="G7259" s="47" t="str">
        <f t="shared" si="113"/>
        <v>4582.75</v>
      </c>
      <c r="H7259" s="53">
        <f>VLOOKUP(Cust_Ref,customerType,2,TRUE)</f>
        <v>44048</v>
      </c>
    </row>
    <row r="7260" spans="1:8" x14ac:dyDescent="0.25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  <c r="G7260" s="47" t="str">
        <f t="shared" si="113"/>
        <v>2635</v>
      </c>
      <c r="H7260" s="53">
        <f>VLOOKUP(Cust_Ref,customerType,2,TRUE)</f>
        <v>44048</v>
      </c>
    </row>
    <row r="7261" spans="1:8" x14ac:dyDescent="0.25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  <c r="G7261" s="47" t="str">
        <f t="shared" si="113"/>
        <v>0</v>
      </c>
      <c r="H7261" s="53">
        <f>VLOOKUP(Cust_Ref,customerType,2,TRUE)</f>
        <v>44048</v>
      </c>
    </row>
    <row r="7262" spans="1:8" x14ac:dyDescent="0.25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  <c r="G7262" s="47" t="str">
        <f t="shared" si="113"/>
        <v>9881.85</v>
      </c>
      <c r="H7262" s="53">
        <f>VLOOKUP(Cust_Ref,customerType,2,TRUE)</f>
        <v>44055</v>
      </c>
    </row>
    <row r="7263" spans="1:8" x14ac:dyDescent="0.25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  <c r="G7263" s="47" t="str">
        <f t="shared" si="113"/>
        <v>2372</v>
      </c>
      <c r="H7263" s="53">
        <f>VLOOKUP(Cust_Ref,customerType,2,TRUE)</f>
        <v>44055</v>
      </c>
    </row>
    <row r="7264" spans="1:8" x14ac:dyDescent="0.25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  <c r="G7264" s="47" t="str">
        <f t="shared" si="113"/>
        <v>0</v>
      </c>
      <c r="H7264" s="53">
        <f>VLOOKUP(Cust_Ref,customerType,2,TRUE)</f>
        <v>44055</v>
      </c>
    </row>
    <row r="7265" spans="1:8" x14ac:dyDescent="0.25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  <c r="G7265" s="47" t="str">
        <f t="shared" si="113"/>
        <v>258</v>
      </c>
      <c r="H7265" s="53">
        <f>VLOOKUP(Cust_Ref,customerType,2,TRUE)</f>
        <v>44055</v>
      </c>
    </row>
    <row r="7266" spans="1:8" x14ac:dyDescent="0.25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  <c r="G7266" s="47" t="str">
        <f t="shared" si="113"/>
        <v>0</v>
      </c>
      <c r="H7266" s="53">
        <f>VLOOKUP(Cust_Ref,customerType,2,TRUE)</f>
        <v>44055</v>
      </c>
    </row>
    <row r="7267" spans="1:8" x14ac:dyDescent="0.25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  <c r="G7267" s="47" t="str">
        <f t="shared" si="113"/>
        <v>0</v>
      </c>
      <c r="H7267" s="53">
        <f>VLOOKUP(Cust_Ref,customerType,2,TRUE)</f>
        <v>44055</v>
      </c>
    </row>
    <row r="7268" spans="1:8" x14ac:dyDescent="0.25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  <c r="G7268" s="47" t="str">
        <f t="shared" si="113"/>
        <v>31481.8</v>
      </c>
      <c r="H7268" s="53">
        <f>VLOOKUP(Cust_Ref,customerType,2,TRUE)</f>
        <v>44047</v>
      </c>
    </row>
    <row r="7269" spans="1:8" x14ac:dyDescent="0.25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  <c r="G7269" s="47" t="str">
        <f t="shared" si="113"/>
        <v>1066</v>
      </c>
      <c r="H7269" s="53">
        <f>VLOOKUP(Cust_Ref,customerType,2,TRUE)</f>
        <v>44047</v>
      </c>
    </row>
    <row r="7270" spans="1:8" x14ac:dyDescent="0.25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  <c r="G7270" s="47" t="str">
        <f t="shared" si="113"/>
        <v>0</v>
      </c>
      <c r="H7270" s="53">
        <f>VLOOKUP(Cust_Ref,customerType,2,TRUE)</f>
        <v>44047</v>
      </c>
    </row>
    <row r="7271" spans="1:8" x14ac:dyDescent="0.25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  <c r="G7271" s="47" t="str">
        <f t="shared" si="113"/>
        <v>3011.75</v>
      </c>
      <c r="H7271" s="53">
        <f>VLOOKUP(Cust_Ref,customerType,2,TRUE)</f>
        <v>44048</v>
      </c>
    </row>
    <row r="7272" spans="1:8" x14ac:dyDescent="0.25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  <c r="G7272" s="47" t="str">
        <f t="shared" si="113"/>
        <v>1717</v>
      </c>
      <c r="H7272" s="53">
        <f>VLOOKUP(Cust_Ref,customerType,2,TRUE)</f>
        <v>44048</v>
      </c>
    </row>
    <row r="7273" spans="1:8" x14ac:dyDescent="0.25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  <c r="G7273" s="47" t="str">
        <f t="shared" si="113"/>
        <v>0</v>
      </c>
      <c r="H7273" s="53">
        <f>VLOOKUP(Cust_Ref,customerType,2,TRUE)</f>
        <v>44048</v>
      </c>
    </row>
    <row r="7274" spans="1:8" x14ac:dyDescent="0.25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  <c r="G7274" s="47" t="str">
        <f t="shared" si="113"/>
        <v>3174</v>
      </c>
      <c r="H7274" s="53">
        <f>VLOOKUP(Cust_Ref,customerType,2,TRUE)</f>
        <v>44060</v>
      </c>
    </row>
    <row r="7275" spans="1:8" x14ac:dyDescent="0.25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  <c r="G7275" s="47" t="str">
        <f t="shared" si="113"/>
        <v>0</v>
      </c>
      <c r="H7275" s="53">
        <f>VLOOKUP(Cust_Ref,customerType,2,TRUE)</f>
        <v>44060</v>
      </c>
    </row>
    <row r="7276" spans="1:8" x14ac:dyDescent="0.25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  <c r="G7276" s="47" t="str">
        <f t="shared" si="113"/>
        <v>0</v>
      </c>
      <c r="H7276" s="53">
        <f>VLOOKUP(Cust_Ref,customerType,2,TRUE)</f>
        <v>44060</v>
      </c>
    </row>
    <row r="7277" spans="1:8" x14ac:dyDescent="0.25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  <c r="G7277" s="47" t="str">
        <f t="shared" si="113"/>
        <v>6284.96</v>
      </c>
      <c r="H7277" s="53">
        <f>VLOOKUP(Cust_Ref,customerType,2,TRUE)</f>
        <v>44055</v>
      </c>
    </row>
    <row r="7278" spans="1:8" x14ac:dyDescent="0.25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  <c r="G7278" s="47" t="str">
        <f t="shared" si="113"/>
        <v>2175</v>
      </c>
      <c r="H7278" s="53">
        <f>VLOOKUP(Cust_Ref,customerType,2,TRUE)</f>
        <v>44055</v>
      </c>
    </row>
    <row r="7279" spans="1:8" x14ac:dyDescent="0.25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  <c r="G7279" s="47" t="str">
        <f t="shared" si="113"/>
        <v>0</v>
      </c>
      <c r="H7279" s="53">
        <f>VLOOKUP(Cust_Ref,customerType,2,TRUE)</f>
        <v>44055</v>
      </c>
    </row>
    <row r="7280" spans="1:8" x14ac:dyDescent="0.25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  <c r="G7280" s="47" t="str">
        <f t="shared" si="113"/>
        <v>8813.51</v>
      </c>
      <c r="H7280" s="53">
        <f>VLOOKUP(Cust_Ref,customerType,2,TRUE)</f>
        <v>44060</v>
      </c>
    </row>
    <row r="7281" spans="1:8" x14ac:dyDescent="0.25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  <c r="G7281" s="47" t="str">
        <f t="shared" si="113"/>
        <v>748</v>
      </c>
      <c r="H7281" s="53">
        <f>VLOOKUP(Cust_Ref,customerType,2,TRUE)</f>
        <v>44060</v>
      </c>
    </row>
    <row r="7282" spans="1:8" x14ac:dyDescent="0.25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  <c r="G7282" s="47" t="str">
        <f t="shared" si="113"/>
        <v>0</v>
      </c>
      <c r="H7282" s="53">
        <f>VLOOKUP(Cust_Ref,customerType,2,TRUE)</f>
        <v>44060</v>
      </c>
    </row>
    <row r="7283" spans="1:8" x14ac:dyDescent="0.25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  <c r="G7283" s="47" t="str">
        <f t="shared" si="113"/>
        <v>8197.25</v>
      </c>
      <c r="H7283" s="53">
        <f>VLOOKUP(Cust_Ref,customerType,2,TRUE)</f>
        <v>44047</v>
      </c>
    </row>
    <row r="7284" spans="1:8" x14ac:dyDescent="0.25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  <c r="G7284" s="47" t="str">
        <f t="shared" si="113"/>
        <v>0</v>
      </c>
      <c r="H7284" s="53">
        <f>VLOOKUP(Cust_Ref,customerType,2,TRUE)</f>
        <v>44047</v>
      </c>
    </row>
    <row r="7285" spans="1:8" x14ac:dyDescent="0.25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  <c r="G7285" s="47" t="str">
        <f t="shared" si="113"/>
        <v>0</v>
      </c>
      <c r="H7285" s="53">
        <f>VLOOKUP(Cust_Ref,customerType,2,TRUE)</f>
        <v>44047</v>
      </c>
    </row>
    <row r="7286" spans="1:8" x14ac:dyDescent="0.25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  <c r="G7286" s="47" t="str">
        <f t="shared" si="113"/>
        <v>5592.75</v>
      </c>
      <c r="H7286" s="53">
        <f>VLOOKUP(Cust_Ref,customerType,2,TRUE)</f>
        <v>44047</v>
      </c>
    </row>
    <row r="7287" spans="1:8" x14ac:dyDescent="0.25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  <c r="G7287" s="47" t="str">
        <f t="shared" si="113"/>
        <v>816</v>
      </c>
      <c r="H7287" s="53">
        <f>VLOOKUP(Cust_Ref,customerType,2,TRUE)</f>
        <v>44047</v>
      </c>
    </row>
    <row r="7288" spans="1:8" x14ac:dyDescent="0.25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  <c r="G7288" s="47" t="str">
        <f t="shared" si="113"/>
        <v>0</v>
      </c>
      <c r="H7288" s="53">
        <f>VLOOKUP(Cust_Ref,customerType,2,TRUE)</f>
        <v>44047</v>
      </c>
    </row>
    <row r="7289" spans="1:8" x14ac:dyDescent="0.25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  <c r="G7289" s="47" t="str">
        <f t="shared" si="113"/>
        <v>9789.34</v>
      </c>
      <c r="H7289" s="53">
        <f>VLOOKUP(Cust_Ref,customerType,2,TRUE)</f>
        <v>44060</v>
      </c>
    </row>
    <row r="7290" spans="1:8" x14ac:dyDescent="0.25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  <c r="G7290" s="47" t="str">
        <f t="shared" si="113"/>
        <v>1749</v>
      </c>
      <c r="H7290" s="53">
        <f>VLOOKUP(Cust_Ref,customerType,2,TRUE)</f>
        <v>44060</v>
      </c>
    </row>
    <row r="7291" spans="1:8" x14ac:dyDescent="0.25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  <c r="G7291" s="47" t="str">
        <f t="shared" si="113"/>
        <v>0</v>
      </c>
      <c r="H7291" s="53">
        <f>VLOOKUP(Cust_Ref,customerType,2,TRUE)</f>
        <v>44060</v>
      </c>
    </row>
    <row r="7292" spans="1:8" x14ac:dyDescent="0.25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  <c r="G7292" s="47" t="str">
        <f t="shared" si="113"/>
        <v>3828.5</v>
      </c>
      <c r="H7292" s="53">
        <f>VLOOKUP(Cust_Ref,customerType,2,TRUE)</f>
        <v>44060</v>
      </c>
    </row>
    <row r="7293" spans="1:8" x14ac:dyDescent="0.25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  <c r="G7293" s="47" t="str">
        <f t="shared" si="113"/>
        <v>867</v>
      </c>
      <c r="H7293" s="53">
        <f>VLOOKUP(Cust_Ref,customerType,2,TRUE)</f>
        <v>44060</v>
      </c>
    </row>
    <row r="7294" spans="1:8" x14ac:dyDescent="0.25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  <c r="G7294" s="47" t="str">
        <f t="shared" si="113"/>
        <v>0</v>
      </c>
      <c r="H7294" s="53">
        <f>VLOOKUP(Cust_Ref,customerType,2,TRUE)</f>
        <v>44060</v>
      </c>
    </row>
    <row r="7295" spans="1:8" x14ac:dyDescent="0.25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  <c r="G7295" s="47" t="str">
        <f t="shared" si="113"/>
        <v>10555.75</v>
      </c>
      <c r="H7295" s="53">
        <f>VLOOKUP(Cust_Ref,customerType,2,TRUE)</f>
        <v>44060</v>
      </c>
    </row>
    <row r="7296" spans="1:8" x14ac:dyDescent="0.25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  <c r="G7296" s="47" t="str">
        <f t="shared" si="113"/>
        <v>1603</v>
      </c>
      <c r="H7296" s="53">
        <f>VLOOKUP(Cust_Ref,customerType,2,TRUE)</f>
        <v>44060</v>
      </c>
    </row>
    <row r="7297" spans="1:8" x14ac:dyDescent="0.25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  <c r="G7297" s="47" t="str">
        <f t="shared" si="113"/>
        <v>0</v>
      </c>
      <c r="H7297" s="53">
        <f>VLOOKUP(Cust_Ref,customerType,2,TRUE)</f>
        <v>44060</v>
      </c>
    </row>
    <row r="7298" spans="1:8" x14ac:dyDescent="0.25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  <c r="G7298" s="47" t="str">
        <f t="shared" si="113"/>
        <v>1924.99</v>
      </c>
      <c r="H7298" s="53">
        <f>VLOOKUP(Cust_Ref,customerType,2,TRUE)</f>
        <v>44071</v>
      </c>
    </row>
    <row r="7299" spans="1:8" x14ac:dyDescent="0.25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  <c r="G7299" s="47" t="str">
        <f t="shared" ref="G7299:G7362" si="114">TRIM(VALUE(F7299))</f>
        <v>2103</v>
      </c>
      <c r="H7299" s="53">
        <f>VLOOKUP(Cust_Ref,customerType,2,TRUE)</f>
        <v>44071</v>
      </c>
    </row>
    <row r="7300" spans="1:8" x14ac:dyDescent="0.25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  <c r="G7300" s="47" t="str">
        <f t="shared" si="114"/>
        <v>0</v>
      </c>
      <c r="H7300" s="53">
        <f>VLOOKUP(Cust_Ref,customerType,2,TRUE)</f>
        <v>44071</v>
      </c>
    </row>
    <row r="7301" spans="1:8" x14ac:dyDescent="0.25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  <c r="G7301" s="47" t="str">
        <f t="shared" si="114"/>
        <v>2490.74</v>
      </c>
      <c r="H7301" s="53">
        <f>VLOOKUP(Cust_Ref,customerType,2,TRUE)</f>
        <v>44060</v>
      </c>
    </row>
    <row r="7302" spans="1:8" x14ac:dyDescent="0.25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  <c r="G7302" s="47" t="str">
        <f t="shared" si="114"/>
        <v>23</v>
      </c>
      <c r="H7302" s="53">
        <f>VLOOKUP(Cust_Ref,customerType,2,TRUE)</f>
        <v>44060</v>
      </c>
    </row>
    <row r="7303" spans="1:8" x14ac:dyDescent="0.25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  <c r="G7303" s="47" t="str">
        <f t="shared" si="114"/>
        <v>0</v>
      </c>
      <c r="H7303" s="53">
        <f>VLOOKUP(Cust_Ref,customerType,2,TRUE)</f>
        <v>44060</v>
      </c>
    </row>
    <row r="7304" spans="1:8" x14ac:dyDescent="0.25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  <c r="G7304" s="47" t="str">
        <f t="shared" si="114"/>
        <v>5040</v>
      </c>
      <c r="H7304" s="53">
        <f>VLOOKUP(Cust_Ref,customerType,2,TRUE)</f>
        <v>44060</v>
      </c>
    </row>
    <row r="7305" spans="1:8" x14ac:dyDescent="0.25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  <c r="G7305" s="47" t="str">
        <f t="shared" si="114"/>
        <v>217</v>
      </c>
      <c r="H7305" s="53">
        <f>VLOOKUP(Cust_Ref,customerType,2,TRUE)</f>
        <v>44060</v>
      </c>
    </row>
    <row r="7306" spans="1:8" x14ac:dyDescent="0.25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  <c r="G7306" s="47" t="str">
        <f t="shared" si="114"/>
        <v>0</v>
      </c>
      <c r="H7306" s="53">
        <f>VLOOKUP(Cust_Ref,customerType,2,TRUE)</f>
        <v>44060</v>
      </c>
    </row>
    <row r="7307" spans="1:8" x14ac:dyDescent="0.25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  <c r="G7307" s="47" t="str">
        <f t="shared" si="114"/>
        <v>3251.7</v>
      </c>
      <c r="H7307" s="53">
        <f>VLOOKUP(Cust_Ref,customerType,2,TRUE)</f>
        <v>44071</v>
      </c>
    </row>
    <row r="7308" spans="1:8" x14ac:dyDescent="0.25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  <c r="G7308" s="47" t="str">
        <f t="shared" si="114"/>
        <v>1956</v>
      </c>
      <c r="H7308" s="53">
        <f>VLOOKUP(Cust_Ref,customerType,2,TRUE)</f>
        <v>44071</v>
      </c>
    </row>
    <row r="7309" spans="1:8" x14ac:dyDescent="0.25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  <c r="G7309" s="47" t="str">
        <f t="shared" si="114"/>
        <v>0</v>
      </c>
      <c r="H7309" s="53">
        <f>VLOOKUP(Cust_Ref,customerType,2,TRUE)</f>
        <v>44071</v>
      </c>
    </row>
    <row r="7310" spans="1:8" x14ac:dyDescent="0.25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  <c r="G7310" s="47" t="str">
        <f t="shared" si="114"/>
        <v>3174</v>
      </c>
      <c r="H7310" s="53">
        <f>VLOOKUP(Cust_Ref,customerType,2,TRUE)</f>
        <v>44060</v>
      </c>
    </row>
    <row r="7311" spans="1:8" x14ac:dyDescent="0.25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  <c r="G7311" s="47" t="str">
        <f t="shared" si="114"/>
        <v>1418</v>
      </c>
      <c r="H7311" s="53">
        <f>VLOOKUP(Cust_Ref,customerType,2,TRUE)</f>
        <v>44060</v>
      </c>
    </row>
    <row r="7312" spans="1:8" x14ac:dyDescent="0.25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  <c r="G7312" s="47" t="str">
        <f t="shared" si="114"/>
        <v>0</v>
      </c>
      <c r="H7312" s="53">
        <f>VLOOKUP(Cust_Ref,customerType,2,TRUE)</f>
        <v>44060</v>
      </c>
    </row>
    <row r="7313" spans="1:8" x14ac:dyDescent="0.25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  <c r="G7313" s="47" t="str">
        <f t="shared" si="114"/>
        <v>9119.77</v>
      </c>
      <c r="H7313" s="53">
        <f>VLOOKUP(Cust_Ref,customerType,2,TRUE)</f>
        <v>44060</v>
      </c>
    </row>
    <row r="7314" spans="1:8" x14ac:dyDescent="0.25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  <c r="G7314" s="47" t="str">
        <f t="shared" si="114"/>
        <v>103</v>
      </c>
      <c r="H7314" s="53">
        <f>VLOOKUP(Cust_Ref,customerType,2,TRUE)</f>
        <v>44060</v>
      </c>
    </row>
    <row r="7315" spans="1:8" x14ac:dyDescent="0.25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  <c r="G7315" s="47" t="str">
        <f t="shared" si="114"/>
        <v>0</v>
      </c>
      <c r="H7315" s="53">
        <f>VLOOKUP(Cust_Ref,customerType,2,TRUE)</f>
        <v>44060</v>
      </c>
    </row>
    <row r="7316" spans="1:8" x14ac:dyDescent="0.25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  <c r="G7316" s="47" t="str">
        <f t="shared" si="114"/>
        <v>4461</v>
      </c>
      <c r="H7316" s="53">
        <f>VLOOKUP(Cust_Ref,customerType,2,TRUE)</f>
        <v>44060</v>
      </c>
    </row>
    <row r="7317" spans="1:8" x14ac:dyDescent="0.25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  <c r="G7317" s="47" t="str">
        <f t="shared" si="114"/>
        <v>954</v>
      </c>
      <c r="H7317" s="53">
        <f>VLOOKUP(Cust_Ref,customerType,2,TRUE)</f>
        <v>44060</v>
      </c>
    </row>
    <row r="7318" spans="1:8" x14ac:dyDescent="0.25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  <c r="G7318" s="47" t="str">
        <f t="shared" si="114"/>
        <v>0</v>
      </c>
      <c r="H7318" s="53">
        <f>VLOOKUP(Cust_Ref,customerType,2,TRUE)</f>
        <v>44060</v>
      </c>
    </row>
    <row r="7319" spans="1:8" x14ac:dyDescent="0.25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  <c r="G7319" s="47" t="str">
        <f t="shared" si="114"/>
        <v>3842</v>
      </c>
      <c r="H7319" s="53">
        <f>VLOOKUP(Cust_Ref,customerType,2,TRUE)</f>
        <v>44060</v>
      </c>
    </row>
    <row r="7320" spans="1:8" x14ac:dyDescent="0.25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  <c r="G7320" s="47" t="str">
        <f t="shared" si="114"/>
        <v>1914</v>
      </c>
      <c r="H7320" s="53">
        <f>VLOOKUP(Cust_Ref,customerType,2,TRUE)</f>
        <v>44060</v>
      </c>
    </row>
    <row r="7321" spans="1:8" x14ac:dyDescent="0.25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  <c r="G7321" s="47" t="str">
        <f t="shared" si="114"/>
        <v>0</v>
      </c>
      <c r="H7321" s="53">
        <f>VLOOKUP(Cust_Ref,customerType,2,TRUE)</f>
        <v>44060</v>
      </c>
    </row>
    <row r="7322" spans="1:8" x14ac:dyDescent="0.25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  <c r="G7322" s="47" t="str">
        <f t="shared" si="114"/>
        <v>7373.84</v>
      </c>
      <c r="H7322" s="53">
        <f>VLOOKUP(Cust_Ref,customerType,2,TRUE)</f>
        <v>44060</v>
      </c>
    </row>
    <row r="7323" spans="1:8" x14ac:dyDescent="0.25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  <c r="G7323" s="47" t="str">
        <f t="shared" si="114"/>
        <v>2755</v>
      </c>
      <c r="H7323" s="53">
        <f>VLOOKUP(Cust_Ref,customerType,2,TRUE)</f>
        <v>44060</v>
      </c>
    </row>
    <row r="7324" spans="1:8" x14ac:dyDescent="0.25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  <c r="G7324" s="47" t="str">
        <f t="shared" si="114"/>
        <v>0</v>
      </c>
      <c r="H7324" s="53">
        <f>VLOOKUP(Cust_Ref,customerType,2,TRUE)</f>
        <v>44060</v>
      </c>
    </row>
    <row r="7325" spans="1:8" x14ac:dyDescent="0.25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  <c r="G7325" s="47" t="str">
        <f t="shared" si="114"/>
        <v>9381.85</v>
      </c>
      <c r="H7325" s="53">
        <f>VLOOKUP(Cust_Ref,customerType,2,TRUE)</f>
        <v>44082</v>
      </c>
    </row>
    <row r="7326" spans="1:8" x14ac:dyDescent="0.25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  <c r="G7326" s="47" t="str">
        <f t="shared" si="114"/>
        <v>869</v>
      </c>
      <c r="H7326" s="53">
        <f>VLOOKUP(Cust_Ref,customerType,2,TRUE)</f>
        <v>44082</v>
      </c>
    </row>
    <row r="7327" spans="1:8" x14ac:dyDescent="0.25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  <c r="G7327" s="47" t="str">
        <f t="shared" si="114"/>
        <v>0</v>
      </c>
      <c r="H7327" s="53">
        <f>VLOOKUP(Cust_Ref,customerType,2,TRUE)</f>
        <v>44082</v>
      </c>
    </row>
    <row r="7328" spans="1:8" x14ac:dyDescent="0.25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  <c r="G7328" s="47" t="str">
        <f t="shared" si="114"/>
        <v>9525</v>
      </c>
      <c r="H7328" s="53">
        <f>VLOOKUP(Cust_Ref,customerType,2,TRUE)</f>
        <v>44060</v>
      </c>
    </row>
    <row r="7329" spans="1:8" x14ac:dyDescent="0.25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  <c r="G7329" s="47" t="str">
        <f t="shared" si="114"/>
        <v>1385</v>
      </c>
      <c r="H7329" s="53">
        <f>VLOOKUP(Cust_Ref,customerType,2,TRUE)</f>
        <v>44060</v>
      </c>
    </row>
    <row r="7330" spans="1:8" x14ac:dyDescent="0.25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  <c r="G7330" s="47" t="str">
        <f t="shared" si="114"/>
        <v>0</v>
      </c>
      <c r="H7330" s="53">
        <f>VLOOKUP(Cust_Ref,customerType,2,TRUE)</f>
        <v>44060</v>
      </c>
    </row>
    <row r="7331" spans="1:8" x14ac:dyDescent="0.25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  <c r="G7331" s="47" t="str">
        <f t="shared" si="114"/>
        <v>9285</v>
      </c>
      <c r="H7331" s="53">
        <f>VLOOKUP(Cust_Ref,customerType,2,TRUE)</f>
        <v>44060</v>
      </c>
    </row>
    <row r="7332" spans="1:8" x14ac:dyDescent="0.25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  <c r="G7332" s="47" t="str">
        <f t="shared" si="114"/>
        <v>1477</v>
      </c>
      <c r="H7332" s="53">
        <f>VLOOKUP(Cust_Ref,customerType,2,TRUE)</f>
        <v>44060</v>
      </c>
    </row>
    <row r="7333" spans="1:8" x14ac:dyDescent="0.25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  <c r="G7333" s="47" t="str">
        <f t="shared" si="114"/>
        <v>0</v>
      </c>
      <c r="H7333" s="53">
        <f>VLOOKUP(Cust_Ref,customerType,2,TRUE)</f>
        <v>44060</v>
      </c>
    </row>
    <row r="7334" spans="1:8" x14ac:dyDescent="0.25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  <c r="G7334" s="47" t="str">
        <f t="shared" si="114"/>
        <v>4461</v>
      </c>
      <c r="H7334" s="53">
        <f>VLOOKUP(Cust_Ref,customerType,2,TRUE)</f>
        <v>44060</v>
      </c>
    </row>
    <row r="7335" spans="1:8" x14ac:dyDescent="0.25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  <c r="G7335" s="47" t="str">
        <f t="shared" si="114"/>
        <v>0</v>
      </c>
      <c r="H7335" s="53">
        <f>VLOOKUP(Cust_Ref,customerType,2,TRUE)</f>
        <v>44060</v>
      </c>
    </row>
    <row r="7336" spans="1:8" x14ac:dyDescent="0.25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  <c r="G7336" s="47" t="str">
        <f t="shared" si="114"/>
        <v>0</v>
      </c>
      <c r="H7336" s="53">
        <f>VLOOKUP(Cust_Ref,customerType,2,TRUE)</f>
        <v>44060</v>
      </c>
    </row>
    <row r="7337" spans="1:8" x14ac:dyDescent="0.25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  <c r="G7337" s="47" t="str">
        <f t="shared" si="114"/>
        <v>7838</v>
      </c>
      <c r="H7337" s="53">
        <f>VLOOKUP(Cust_Ref,customerType,2,TRUE)</f>
        <v>44060</v>
      </c>
    </row>
    <row r="7338" spans="1:8" x14ac:dyDescent="0.25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  <c r="G7338" s="47" t="str">
        <f t="shared" si="114"/>
        <v>925</v>
      </c>
      <c r="H7338" s="53">
        <f>VLOOKUP(Cust_Ref,customerType,2,TRUE)</f>
        <v>44060</v>
      </c>
    </row>
    <row r="7339" spans="1:8" x14ac:dyDescent="0.25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  <c r="G7339" s="47" t="str">
        <f t="shared" si="114"/>
        <v>0</v>
      </c>
      <c r="H7339" s="53">
        <f>VLOOKUP(Cust_Ref,customerType,2,TRUE)</f>
        <v>44060</v>
      </c>
    </row>
    <row r="7340" spans="1:8" x14ac:dyDescent="0.25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  <c r="G7340" s="47" t="str">
        <f t="shared" si="114"/>
        <v>4750</v>
      </c>
      <c r="H7340" s="53">
        <f>VLOOKUP(Cust_Ref,customerType,2,TRUE)</f>
        <v>44060</v>
      </c>
    </row>
    <row r="7341" spans="1:8" x14ac:dyDescent="0.25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  <c r="G7341" s="47" t="str">
        <f t="shared" si="114"/>
        <v>291</v>
      </c>
      <c r="H7341" s="53">
        <f>VLOOKUP(Cust_Ref,customerType,2,TRUE)</f>
        <v>44060</v>
      </c>
    </row>
    <row r="7342" spans="1:8" x14ac:dyDescent="0.25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  <c r="G7342" s="47" t="str">
        <f t="shared" si="114"/>
        <v>0</v>
      </c>
      <c r="H7342" s="53">
        <f>VLOOKUP(Cust_Ref,customerType,2,TRUE)</f>
        <v>44060</v>
      </c>
    </row>
    <row r="7343" spans="1:8" x14ac:dyDescent="0.25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  <c r="G7343" s="47" t="str">
        <f t="shared" si="114"/>
        <v>3174</v>
      </c>
      <c r="H7343" s="53">
        <f>VLOOKUP(Cust_Ref,customerType,2,TRUE)</f>
        <v>44060</v>
      </c>
    </row>
    <row r="7344" spans="1:8" x14ac:dyDescent="0.25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  <c r="G7344" s="47" t="str">
        <f t="shared" si="114"/>
        <v>2127</v>
      </c>
      <c r="H7344" s="53">
        <f>VLOOKUP(Cust_Ref,customerType,2,TRUE)</f>
        <v>44060</v>
      </c>
    </row>
    <row r="7345" spans="1:8" x14ac:dyDescent="0.25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  <c r="G7345" s="47" t="str">
        <f t="shared" si="114"/>
        <v>0</v>
      </c>
      <c r="H7345" s="53">
        <f>VLOOKUP(Cust_Ref,customerType,2,TRUE)</f>
        <v>44060</v>
      </c>
    </row>
    <row r="7346" spans="1:8" x14ac:dyDescent="0.25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  <c r="G7346" s="47" t="str">
        <f t="shared" si="114"/>
        <v>2687.23</v>
      </c>
      <c r="H7346" s="53">
        <f>VLOOKUP(Cust_Ref,customerType,2,TRUE)</f>
        <v>44060</v>
      </c>
    </row>
    <row r="7347" spans="1:8" x14ac:dyDescent="0.25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  <c r="G7347" s="47" t="str">
        <f t="shared" si="114"/>
        <v>928</v>
      </c>
      <c r="H7347" s="53">
        <f>VLOOKUP(Cust_Ref,customerType,2,TRUE)</f>
        <v>44060</v>
      </c>
    </row>
    <row r="7348" spans="1:8" x14ac:dyDescent="0.25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  <c r="G7348" s="47" t="str">
        <f t="shared" si="114"/>
        <v>0</v>
      </c>
      <c r="H7348" s="53">
        <f>VLOOKUP(Cust_Ref,customerType,2,TRUE)</f>
        <v>44060</v>
      </c>
    </row>
    <row r="7349" spans="1:8" x14ac:dyDescent="0.25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  <c r="G7349" s="47" t="str">
        <f t="shared" si="114"/>
        <v>1541.48</v>
      </c>
      <c r="H7349" s="53">
        <f>VLOOKUP(Cust_Ref,customerType,2,TRUE)</f>
        <v>44060</v>
      </c>
    </row>
    <row r="7350" spans="1:8" x14ac:dyDescent="0.25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  <c r="G7350" s="47" t="str">
        <f t="shared" si="114"/>
        <v>2469</v>
      </c>
      <c r="H7350" s="53">
        <f>VLOOKUP(Cust_Ref,customerType,2,TRUE)</f>
        <v>44060</v>
      </c>
    </row>
    <row r="7351" spans="1:8" x14ac:dyDescent="0.25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  <c r="G7351" s="47" t="str">
        <f t="shared" si="114"/>
        <v>0</v>
      </c>
      <c r="H7351" s="53">
        <f>VLOOKUP(Cust_Ref,customerType,2,TRUE)</f>
        <v>44060</v>
      </c>
    </row>
    <row r="7352" spans="1:8" x14ac:dyDescent="0.25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  <c r="G7352" s="47" t="str">
        <f t="shared" si="114"/>
        <v>1541.48</v>
      </c>
      <c r="H7352" s="53">
        <f>VLOOKUP(Cust_Ref,customerType,2,TRUE)</f>
        <v>44060</v>
      </c>
    </row>
    <row r="7353" spans="1:8" x14ac:dyDescent="0.25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  <c r="G7353" s="47" t="str">
        <f t="shared" si="114"/>
        <v>2223</v>
      </c>
      <c r="H7353" s="53">
        <f>VLOOKUP(Cust_Ref,customerType,2,TRUE)</f>
        <v>44060</v>
      </c>
    </row>
    <row r="7354" spans="1:8" x14ac:dyDescent="0.25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  <c r="G7354" s="47" t="str">
        <f t="shared" si="114"/>
        <v>0</v>
      </c>
      <c r="H7354" s="53">
        <f>VLOOKUP(Cust_Ref,customerType,2,TRUE)</f>
        <v>44060</v>
      </c>
    </row>
    <row r="7355" spans="1:8" x14ac:dyDescent="0.25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  <c r="G7355" s="47" t="str">
        <f t="shared" si="114"/>
        <v>3901.25</v>
      </c>
      <c r="H7355" s="53">
        <f>VLOOKUP(Cust_Ref,customerType,2,TRUE)</f>
        <v>44060</v>
      </c>
    </row>
    <row r="7356" spans="1:8" x14ac:dyDescent="0.25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  <c r="G7356" s="47" t="str">
        <f t="shared" si="114"/>
        <v>476</v>
      </c>
      <c r="H7356" s="53">
        <f>VLOOKUP(Cust_Ref,customerType,2,TRUE)</f>
        <v>44060</v>
      </c>
    </row>
    <row r="7357" spans="1:8" x14ac:dyDescent="0.25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  <c r="G7357" s="47" t="str">
        <f t="shared" si="114"/>
        <v>0</v>
      </c>
      <c r="H7357" s="53">
        <f>VLOOKUP(Cust_Ref,customerType,2,TRUE)</f>
        <v>44060</v>
      </c>
    </row>
    <row r="7358" spans="1:8" x14ac:dyDescent="0.25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  <c r="G7358" s="47" t="str">
        <f t="shared" si="114"/>
        <v>3155.13</v>
      </c>
      <c r="H7358" s="53">
        <f>VLOOKUP(Cust_Ref,customerType,2,TRUE)</f>
        <v>44060</v>
      </c>
    </row>
    <row r="7359" spans="1:8" x14ac:dyDescent="0.25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  <c r="G7359" s="47" t="str">
        <f t="shared" si="114"/>
        <v>1515</v>
      </c>
      <c r="H7359" s="53">
        <f>VLOOKUP(Cust_Ref,customerType,2,TRUE)</f>
        <v>44060</v>
      </c>
    </row>
    <row r="7360" spans="1:8" x14ac:dyDescent="0.25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  <c r="G7360" s="47" t="str">
        <f t="shared" si="114"/>
        <v>0</v>
      </c>
      <c r="H7360" s="53">
        <f>VLOOKUP(Cust_Ref,customerType,2,TRUE)</f>
        <v>44060</v>
      </c>
    </row>
    <row r="7361" spans="1:8" x14ac:dyDescent="0.25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  <c r="G7361" s="47" t="str">
        <f t="shared" si="114"/>
        <v>2653.18</v>
      </c>
      <c r="H7361" s="53">
        <f>VLOOKUP(Cust_Ref,customerType,2,TRUE)</f>
        <v>44060</v>
      </c>
    </row>
    <row r="7362" spans="1:8" x14ac:dyDescent="0.25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  <c r="G7362" s="47" t="str">
        <f t="shared" si="114"/>
        <v>1921</v>
      </c>
      <c r="H7362" s="53">
        <f>VLOOKUP(Cust_Ref,customerType,2,TRUE)</f>
        <v>44060</v>
      </c>
    </row>
    <row r="7363" spans="1:8" x14ac:dyDescent="0.25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  <c r="G7363" s="47" t="str">
        <f t="shared" ref="G7363:G7426" si="115">TRIM(VALUE(F7363))</f>
        <v>0</v>
      </c>
      <c r="H7363" s="53">
        <f>VLOOKUP(Cust_Ref,customerType,2,TRUE)</f>
        <v>44060</v>
      </c>
    </row>
    <row r="7364" spans="1:8" x14ac:dyDescent="0.25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  <c r="G7364" s="47" t="str">
        <f t="shared" si="115"/>
        <v>2554.15</v>
      </c>
      <c r="H7364" s="53">
        <f>VLOOKUP(Cust_Ref,customerType,2,TRUE)</f>
        <v>44060</v>
      </c>
    </row>
    <row r="7365" spans="1:8" x14ac:dyDescent="0.25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  <c r="G7365" s="47" t="str">
        <f t="shared" si="115"/>
        <v>1401</v>
      </c>
      <c r="H7365" s="53">
        <f>VLOOKUP(Cust_Ref,customerType,2,TRUE)</f>
        <v>44060</v>
      </c>
    </row>
    <row r="7366" spans="1:8" x14ac:dyDescent="0.25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  <c r="G7366" s="47" t="str">
        <f t="shared" si="115"/>
        <v>0</v>
      </c>
      <c r="H7366" s="53">
        <f>VLOOKUP(Cust_Ref,customerType,2,TRUE)</f>
        <v>44060</v>
      </c>
    </row>
    <row r="7367" spans="1:8" x14ac:dyDescent="0.25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  <c r="G7367" s="47" t="str">
        <f t="shared" si="115"/>
        <v>4592.75</v>
      </c>
      <c r="H7367" s="53">
        <f>VLOOKUP(Cust_Ref,customerType,2,TRUE)</f>
        <v>44060</v>
      </c>
    </row>
    <row r="7368" spans="1:8" x14ac:dyDescent="0.25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  <c r="G7368" s="47" t="str">
        <f t="shared" si="115"/>
        <v>1807</v>
      </c>
      <c r="H7368" s="53">
        <f>VLOOKUP(Cust_Ref,customerType,2,TRUE)</f>
        <v>44060</v>
      </c>
    </row>
    <row r="7369" spans="1:8" x14ac:dyDescent="0.25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  <c r="G7369" s="47" t="str">
        <f t="shared" si="115"/>
        <v>0</v>
      </c>
      <c r="H7369" s="53">
        <f>VLOOKUP(Cust_Ref,customerType,2,TRUE)</f>
        <v>44060</v>
      </c>
    </row>
    <row r="7370" spans="1:8" x14ac:dyDescent="0.25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  <c r="G7370" s="47" t="str">
        <f t="shared" si="115"/>
        <v>4582</v>
      </c>
      <c r="H7370" s="53">
        <f>VLOOKUP(Cust_Ref,customerType,2,TRUE)</f>
        <v>44060</v>
      </c>
    </row>
    <row r="7371" spans="1:8" x14ac:dyDescent="0.25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  <c r="G7371" s="47" t="str">
        <f t="shared" si="115"/>
        <v>296</v>
      </c>
      <c r="H7371" s="53">
        <f>VLOOKUP(Cust_Ref,customerType,2,TRUE)</f>
        <v>44060</v>
      </c>
    </row>
    <row r="7372" spans="1:8" x14ac:dyDescent="0.25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  <c r="G7372" s="47" t="str">
        <f t="shared" si="115"/>
        <v>0</v>
      </c>
      <c r="H7372" s="53">
        <f>VLOOKUP(Cust_Ref,customerType,2,TRUE)</f>
        <v>44060</v>
      </c>
    </row>
    <row r="7373" spans="1:8" x14ac:dyDescent="0.25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  <c r="G7373" s="47" t="str">
        <f t="shared" si="115"/>
        <v>9893</v>
      </c>
      <c r="H7373" s="53">
        <f>VLOOKUP(Cust_Ref,customerType,2,TRUE)</f>
        <v>44060</v>
      </c>
    </row>
    <row r="7374" spans="1:8" x14ac:dyDescent="0.25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  <c r="G7374" s="47" t="str">
        <f t="shared" si="115"/>
        <v>2309</v>
      </c>
      <c r="H7374" s="53">
        <f>VLOOKUP(Cust_Ref,customerType,2,TRUE)</f>
        <v>44060</v>
      </c>
    </row>
    <row r="7375" spans="1:8" x14ac:dyDescent="0.25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  <c r="G7375" s="47" t="str">
        <f t="shared" si="115"/>
        <v>0</v>
      </c>
      <c r="H7375" s="53">
        <f>VLOOKUP(Cust_Ref,customerType,2,TRUE)</f>
        <v>44060</v>
      </c>
    </row>
    <row r="7376" spans="1:8" x14ac:dyDescent="0.25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  <c r="G7376" s="47" t="str">
        <f t="shared" si="115"/>
        <v>4195.52</v>
      </c>
      <c r="H7376" s="53">
        <f>VLOOKUP(Cust_Ref,customerType,2,TRUE)</f>
        <v>44060</v>
      </c>
    </row>
    <row r="7377" spans="1:8" x14ac:dyDescent="0.25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  <c r="G7377" s="47" t="str">
        <f t="shared" si="115"/>
        <v>0</v>
      </c>
      <c r="H7377" s="53">
        <f>VLOOKUP(Cust_Ref,customerType,2,TRUE)</f>
        <v>44060</v>
      </c>
    </row>
    <row r="7378" spans="1:8" x14ac:dyDescent="0.25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  <c r="G7378" s="47" t="str">
        <f t="shared" si="115"/>
        <v>0</v>
      </c>
      <c r="H7378" s="53">
        <f>VLOOKUP(Cust_Ref,customerType,2,TRUE)</f>
        <v>44060</v>
      </c>
    </row>
    <row r="7379" spans="1:8" x14ac:dyDescent="0.25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  <c r="G7379" s="47" t="str">
        <f t="shared" si="115"/>
        <v>930.2</v>
      </c>
      <c r="H7379" s="53">
        <f>VLOOKUP(Cust_Ref,customerType,2,TRUE)</f>
        <v>44060</v>
      </c>
    </row>
    <row r="7380" spans="1:8" x14ac:dyDescent="0.25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  <c r="G7380" s="47" t="str">
        <f t="shared" si="115"/>
        <v>877</v>
      </c>
      <c r="H7380" s="53">
        <f>VLOOKUP(Cust_Ref,customerType,2,TRUE)</f>
        <v>44060</v>
      </c>
    </row>
    <row r="7381" spans="1:8" x14ac:dyDescent="0.25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  <c r="G7381" s="47" t="str">
        <f t="shared" si="115"/>
        <v>0</v>
      </c>
      <c r="H7381" s="53">
        <f>VLOOKUP(Cust_Ref,customerType,2,TRUE)</f>
        <v>44060</v>
      </c>
    </row>
    <row r="7382" spans="1:8" x14ac:dyDescent="0.25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  <c r="G7382" s="47" t="str">
        <f t="shared" si="115"/>
        <v>1221</v>
      </c>
      <c r="H7382" s="53">
        <f>VLOOKUP(Cust_Ref,customerType,2,TRUE)</f>
        <v>44060</v>
      </c>
    </row>
    <row r="7383" spans="1:8" x14ac:dyDescent="0.25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  <c r="G7383" s="47" t="str">
        <f t="shared" si="115"/>
        <v>0</v>
      </c>
      <c r="H7383" s="53">
        <f>VLOOKUP(Cust_Ref,customerType,2,TRUE)</f>
        <v>44060</v>
      </c>
    </row>
    <row r="7384" spans="1:8" x14ac:dyDescent="0.25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  <c r="G7384" s="47" t="str">
        <f t="shared" si="115"/>
        <v>0</v>
      </c>
      <c r="H7384" s="53">
        <f>VLOOKUP(Cust_Ref,customerType,2,TRUE)</f>
        <v>44060</v>
      </c>
    </row>
    <row r="7385" spans="1:8" x14ac:dyDescent="0.25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  <c r="G7385" s="47" t="str">
        <f t="shared" si="115"/>
        <v>3174</v>
      </c>
      <c r="H7385" s="53">
        <f>VLOOKUP(Cust_Ref,customerType,2,TRUE)</f>
        <v>44071</v>
      </c>
    </row>
    <row r="7386" spans="1:8" x14ac:dyDescent="0.25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  <c r="G7386" s="47" t="str">
        <f t="shared" si="115"/>
        <v>1483</v>
      </c>
      <c r="H7386" s="53">
        <f>VLOOKUP(Cust_Ref,customerType,2,TRUE)</f>
        <v>44071</v>
      </c>
    </row>
    <row r="7387" spans="1:8" x14ac:dyDescent="0.25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  <c r="G7387" s="47" t="str">
        <f t="shared" si="115"/>
        <v>0</v>
      </c>
      <c r="H7387" s="53">
        <f>VLOOKUP(Cust_Ref,customerType,2,TRUE)</f>
        <v>44071</v>
      </c>
    </row>
    <row r="7388" spans="1:8" x14ac:dyDescent="0.25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  <c r="G7388" s="47" t="str">
        <f t="shared" si="115"/>
        <v>12724</v>
      </c>
      <c r="H7388" s="53">
        <f>VLOOKUP(Cust_Ref,customerType,2,TRUE)</f>
        <v>44060</v>
      </c>
    </row>
    <row r="7389" spans="1:8" x14ac:dyDescent="0.25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  <c r="G7389" s="47" t="str">
        <f t="shared" si="115"/>
        <v>1206</v>
      </c>
      <c r="H7389" s="53">
        <f>VLOOKUP(Cust_Ref,customerType,2,TRUE)</f>
        <v>44060</v>
      </c>
    </row>
    <row r="7390" spans="1:8" x14ac:dyDescent="0.25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  <c r="G7390" s="47" t="str">
        <f t="shared" si="115"/>
        <v>0</v>
      </c>
      <c r="H7390" s="53">
        <f>VLOOKUP(Cust_Ref,customerType,2,TRUE)</f>
        <v>44060</v>
      </c>
    </row>
    <row r="7391" spans="1:8" x14ac:dyDescent="0.25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  <c r="G7391" s="47" t="str">
        <f t="shared" si="115"/>
        <v>1816.38</v>
      </c>
      <c r="H7391" s="53">
        <f>VLOOKUP(Cust_Ref,customerType,2,TRUE)</f>
        <v>44060</v>
      </c>
    </row>
    <row r="7392" spans="1:8" x14ac:dyDescent="0.25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  <c r="G7392" s="47" t="str">
        <f t="shared" si="115"/>
        <v>0</v>
      </c>
      <c r="H7392" s="53">
        <f>VLOOKUP(Cust_Ref,customerType,2,TRUE)</f>
        <v>44060</v>
      </c>
    </row>
    <row r="7393" spans="1:8" x14ac:dyDescent="0.25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  <c r="G7393" s="47" t="str">
        <f t="shared" si="115"/>
        <v>0</v>
      </c>
      <c r="H7393" s="53">
        <f>VLOOKUP(Cust_Ref,customerType,2,TRUE)</f>
        <v>44060</v>
      </c>
    </row>
    <row r="7394" spans="1:8" x14ac:dyDescent="0.25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  <c r="G7394" s="47" t="str">
        <f t="shared" si="115"/>
        <v>1830.48</v>
      </c>
      <c r="H7394" s="53">
        <f>VLOOKUP(Cust_Ref,customerType,2,TRUE)</f>
        <v>44060</v>
      </c>
    </row>
    <row r="7395" spans="1:8" x14ac:dyDescent="0.25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  <c r="G7395" s="47" t="str">
        <f t="shared" si="115"/>
        <v>2851</v>
      </c>
      <c r="H7395" s="53">
        <f>VLOOKUP(Cust_Ref,customerType,2,TRUE)</f>
        <v>44060</v>
      </c>
    </row>
    <row r="7396" spans="1:8" x14ac:dyDescent="0.25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  <c r="G7396" s="47" t="str">
        <f t="shared" si="115"/>
        <v>0</v>
      </c>
      <c r="H7396" s="53">
        <f>VLOOKUP(Cust_Ref,customerType,2,TRUE)</f>
        <v>44060</v>
      </c>
    </row>
    <row r="7397" spans="1:8" x14ac:dyDescent="0.25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  <c r="G7397" s="47" t="str">
        <f t="shared" si="115"/>
        <v>3449</v>
      </c>
      <c r="H7397" s="53">
        <f>VLOOKUP(Cust_Ref,customerType,2,TRUE)</f>
        <v>44060</v>
      </c>
    </row>
    <row r="7398" spans="1:8" x14ac:dyDescent="0.25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  <c r="G7398" s="47" t="str">
        <f t="shared" si="115"/>
        <v>0</v>
      </c>
      <c r="H7398" s="53">
        <f>VLOOKUP(Cust_Ref,customerType,2,TRUE)</f>
        <v>44060</v>
      </c>
    </row>
    <row r="7399" spans="1:8" x14ac:dyDescent="0.25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  <c r="G7399" s="47" t="str">
        <f t="shared" si="115"/>
        <v>0</v>
      </c>
      <c r="H7399" s="53">
        <f>VLOOKUP(Cust_Ref,customerType,2,TRUE)</f>
        <v>44060</v>
      </c>
    </row>
    <row r="7400" spans="1:8" x14ac:dyDescent="0.25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  <c r="G7400" s="47" t="str">
        <f t="shared" si="115"/>
        <v>4581.25</v>
      </c>
      <c r="H7400" s="53">
        <f>VLOOKUP(Cust_Ref,customerType,2,TRUE)</f>
        <v>44103</v>
      </c>
    </row>
    <row r="7401" spans="1:8" x14ac:dyDescent="0.25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  <c r="G7401" s="47" t="str">
        <f t="shared" si="115"/>
        <v>1605</v>
      </c>
      <c r="H7401" s="53">
        <f>VLOOKUP(Cust_Ref,customerType,2,TRUE)</f>
        <v>44103</v>
      </c>
    </row>
    <row r="7402" spans="1:8" x14ac:dyDescent="0.25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  <c r="G7402" s="47" t="str">
        <f t="shared" si="115"/>
        <v>0</v>
      </c>
      <c r="H7402" s="53">
        <f>VLOOKUP(Cust_Ref,customerType,2,TRUE)</f>
        <v>44103</v>
      </c>
    </row>
    <row r="7403" spans="1:8" x14ac:dyDescent="0.25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  <c r="G7403" s="47" t="str">
        <f t="shared" si="115"/>
        <v>5592.8</v>
      </c>
      <c r="H7403" s="53">
        <f>VLOOKUP(Cust_Ref,customerType,2,TRUE)</f>
        <v>44060</v>
      </c>
    </row>
    <row r="7404" spans="1:8" x14ac:dyDescent="0.25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  <c r="G7404" s="47" t="str">
        <f t="shared" si="115"/>
        <v>1632</v>
      </c>
      <c r="H7404" s="53">
        <f>VLOOKUP(Cust_Ref,customerType,2,TRUE)</f>
        <v>44060</v>
      </c>
    </row>
    <row r="7405" spans="1:8" x14ac:dyDescent="0.25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  <c r="G7405" s="47" t="str">
        <f t="shared" si="115"/>
        <v>0</v>
      </c>
      <c r="H7405" s="53">
        <f>VLOOKUP(Cust_Ref,customerType,2,TRUE)</f>
        <v>44060</v>
      </c>
    </row>
    <row r="7406" spans="1:8" x14ac:dyDescent="0.25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  <c r="G7406" s="47" t="str">
        <f t="shared" si="115"/>
        <v>10127</v>
      </c>
      <c r="H7406" s="53">
        <f>VLOOKUP(Cust_Ref,customerType,2,TRUE)</f>
        <v>44071</v>
      </c>
    </row>
    <row r="7407" spans="1:8" x14ac:dyDescent="0.25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  <c r="G7407" s="47" t="str">
        <f t="shared" si="115"/>
        <v>2657</v>
      </c>
      <c r="H7407" s="53">
        <f>VLOOKUP(Cust_Ref,customerType,2,TRUE)</f>
        <v>44071</v>
      </c>
    </row>
    <row r="7408" spans="1:8" x14ac:dyDescent="0.25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  <c r="G7408" s="47" t="str">
        <f t="shared" si="115"/>
        <v>0</v>
      </c>
      <c r="H7408" s="53">
        <f>VLOOKUP(Cust_Ref,customerType,2,TRUE)</f>
        <v>44071</v>
      </c>
    </row>
    <row r="7409" spans="1:8" x14ac:dyDescent="0.25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  <c r="G7409" s="47" t="str">
        <f t="shared" si="115"/>
        <v>8036.18</v>
      </c>
      <c r="H7409" s="53">
        <f>VLOOKUP(Cust_Ref,customerType,2,TRUE)</f>
        <v>44092</v>
      </c>
    </row>
    <row r="7410" spans="1:8" x14ac:dyDescent="0.25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  <c r="G7410" s="47" t="str">
        <f t="shared" si="115"/>
        <v>558</v>
      </c>
      <c r="H7410" s="53">
        <f>VLOOKUP(Cust_Ref,customerType,2,TRUE)</f>
        <v>44092</v>
      </c>
    </row>
    <row r="7411" spans="1:8" x14ac:dyDescent="0.25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  <c r="G7411" s="47" t="str">
        <f t="shared" si="115"/>
        <v>0</v>
      </c>
      <c r="H7411" s="53">
        <f>VLOOKUP(Cust_Ref,customerType,2,TRUE)</f>
        <v>44092</v>
      </c>
    </row>
    <row r="7412" spans="1:8" x14ac:dyDescent="0.25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  <c r="G7412" s="47" t="str">
        <f t="shared" si="115"/>
        <v>4750</v>
      </c>
      <c r="H7412" s="53">
        <f>VLOOKUP(Cust_Ref,customerType,2,TRUE)</f>
        <v>44060</v>
      </c>
    </row>
    <row r="7413" spans="1:8" x14ac:dyDescent="0.25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  <c r="G7413" s="47" t="str">
        <f t="shared" si="115"/>
        <v>935</v>
      </c>
      <c r="H7413" s="53">
        <f>VLOOKUP(Cust_Ref,customerType,2,TRUE)</f>
        <v>44060</v>
      </c>
    </row>
    <row r="7414" spans="1:8" x14ac:dyDescent="0.25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  <c r="G7414" s="47" t="str">
        <f t="shared" si="115"/>
        <v>0</v>
      </c>
      <c r="H7414" s="53">
        <f>VLOOKUP(Cust_Ref,customerType,2,TRUE)</f>
        <v>44060</v>
      </c>
    </row>
    <row r="7415" spans="1:8" x14ac:dyDescent="0.25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  <c r="G7415" s="47" t="str">
        <f t="shared" si="115"/>
        <v>3295.09</v>
      </c>
      <c r="H7415" s="53">
        <f>VLOOKUP(Cust_Ref,customerType,2,TRUE)</f>
        <v>44057</v>
      </c>
    </row>
    <row r="7416" spans="1:8" x14ac:dyDescent="0.25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  <c r="G7416" s="47" t="str">
        <f t="shared" si="115"/>
        <v>1660</v>
      </c>
      <c r="H7416" s="53">
        <f>VLOOKUP(Cust_Ref,customerType,2,TRUE)</f>
        <v>44057</v>
      </c>
    </row>
    <row r="7417" spans="1:8" x14ac:dyDescent="0.25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  <c r="G7417" s="47" t="str">
        <f t="shared" si="115"/>
        <v>0</v>
      </c>
      <c r="H7417" s="53">
        <f>VLOOKUP(Cust_Ref,customerType,2,TRUE)</f>
        <v>44057</v>
      </c>
    </row>
    <row r="7418" spans="1:8" x14ac:dyDescent="0.25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  <c r="G7418" s="47" t="str">
        <f t="shared" si="115"/>
        <v>3088</v>
      </c>
      <c r="H7418" s="53">
        <f>VLOOKUP(Cust_Ref,customerType,2,TRUE)</f>
        <v>44060</v>
      </c>
    </row>
    <row r="7419" spans="1:8" x14ac:dyDescent="0.25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  <c r="G7419" s="47" t="str">
        <f t="shared" si="115"/>
        <v>2829</v>
      </c>
      <c r="H7419" s="53">
        <f>VLOOKUP(Cust_Ref,customerType,2,TRUE)</f>
        <v>44060</v>
      </c>
    </row>
    <row r="7420" spans="1:8" x14ac:dyDescent="0.25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  <c r="G7420" s="47" t="str">
        <f t="shared" si="115"/>
        <v>0</v>
      </c>
      <c r="H7420" s="53">
        <f>VLOOKUP(Cust_Ref,customerType,2,TRUE)</f>
        <v>44060</v>
      </c>
    </row>
    <row r="7421" spans="1:8" x14ac:dyDescent="0.25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  <c r="G7421" s="47" t="str">
        <f t="shared" si="115"/>
        <v>404</v>
      </c>
      <c r="H7421" s="53">
        <f>VLOOKUP(Cust_Ref,customerType,2,TRUE)</f>
        <v>44092</v>
      </c>
    </row>
    <row r="7422" spans="1:8" x14ac:dyDescent="0.25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  <c r="G7422" s="47" t="str">
        <f t="shared" si="115"/>
        <v>2836</v>
      </c>
      <c r="H7422" s="53">
        <f>VLOOKUP(Cust_Ref,customerType,2,TRUE)</f>
        <v>44092</v>
      </c>
    </row>
    <row r="7423" spans="1:8" x14ac:dyDescent="0.25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  <c r="G7423" s="47" t="str">
        <f t="shared" si="115"/>
        <v>0</v>
      </c>
      <c r="H7423" s="53">
        <f>VLOOKUP(Cust_Ref,customerType,2,TRUE)</f>
        <v>44092</v>
      </c>
    </row>
    <row r="7424" spans="1:8" x14ac:dyDescent="0.25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  <c r="G7424" s="47" t="str">
        <f t="shared" si="115"/>
        <v>7991.8</v>
      </c>
      <c r="H7424" s="53">
        <f>VLOOKUP(Cust_Ref,customerType,2,TRUE)</f>
        <v>44084</v>
      </c>
    </row>
    <row r="7425" spans="1:8" x14ac:dyDescent="0.25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  <c r="G7425" s="47" t="str">
        <f t="shared" si="115"/>
        <v>868</v>
      </c>
      <c r="H7425" s="53">
        <f>VLOOKUP(Cust_Ref,customerType,2,TRUE)</f>
        <v>44084</v>
      </c>
    </row>
    <row r="7426" spans="1:8" x14ac:dyDescent="0.25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  <c r="G7426" s="47" t="str">
        <f t="shared" si="115"/>
        <v>0</v>
      </c>
      <c r="H7426" s="53">
        <f>VLOOKUP(Cust_Ref,customerType,2,TRUE)</f>
        <v>44084</v>
      </c>
    </row>
    <row r="7427" spans="1:8" x14ac:dyDescent="0.25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  <c r="G7427" s="47" t="str">
        <f t="shared" ref="G7427:G7490" si="116">TRIM(VALUE(F7427))</f>
        <v>200</v>
      </c>
      <c r="H7427" s="53">
        <f>VLOOKUP(Cust_Ref,customerType,2,TRUE)</f>
        <v>44084</v>
      </c>
    </row>
    <row r="7428" spans="1:8" x14ac:dyDescent="0.25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  <c r="G7428" s="47" t="str">
        <f t="shared" si="116"/>
        <v>0</v>
      </c>
      <c r="H7428" s="53">
        <f>VLOOKUP(Cust_Ref,customerType,2,TRUE)</f>
        <v>44084</v>
      </c>
    </row>
    <row r="7429" spans="1:8" x14ac:dyDescent="0.25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  <c r="G7429" s="47" t="str">
        <f t="shared" si="116"/>
        <v>0</v>
      </c>
      <c r="H7429" s="53">
        <f>VLOOKUP(Cust_Ref,customerType,2,TRUE)</f>
        <v>44084</v>
      </c>
    </row>
    <row r="7430" spans="1:8" x14ac:dyDescent="0.25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  <c r="G7430" s="47" t="str">
        <f t="shared" si="116"/>
        <v>146.45</v>
      </c>
      <c r="H7430" s="53">
        <f>VLOOKUP(Cust_Ref,customerType,2,TRUE)</f>
        <v>44060</v>
      </c>
    </row>
    <row r="7431" spans="1:8" x14ac:dyDescent="0.25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  <c r="G7431" s="47" t="str">
        <f t="shared" si="116"/>
        <v>2676</v>
      </c>
      <c r="H7431" s="53">
        <f>VLOOKUP(Cust_Ref,customerType,2,TRUE)</f>
        <v>44060</v>
      </c>
    </row>
    <row r="7432" spans="1:8" x14ac:dyDescent="0.25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  <c r="G7432" s="47" t="str">
        <f t="shared" si="116"/>
        <v>0</v>
      </c>
      <c r="H7432" s="53">
        <f>VLOOKUP(Cust_Ref,customerType,2,TRUE)</f>
        <v>44060</v>
      </c>
    </row>
    <row r="7433" spans="1:8" x14ac:dyDescent="0.25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  <c r="G7433" s="47" t="str">
        <f t="shared" si="116"/>
        <v>4958.05</v>
      </c>
      <c r="H7433" s="53">
        <f>VLOOKUP(Cust_Ref,customerType,2,TRUE)</f>
        <v>44071</v>
      </c>
    </row>
    <row r="7434" spans="1:8" x14ac:dyDescent="0.25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  <c r="G7434" s="47" t="str">
        <f t="shared" si="116"/>
        <v>452</v>
      </c>
      <c r="H7434" s="53">
        <f>VLOOKUP(Cust_Ref,customerType,2,TRUE)</f>
        <v>44071</v>
      </c>
    </row>
    <row r="7435" spans="1:8" x14ac:dyDescent="0.25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  <c r="G7435" s="47" t="str">
        <f t="shared" si="116"/>
        <v>0</v>
      </c>
      <c r="H7435" s="53">
        <f>VLOOKUP(Cust_Ref,customerType,2,TRUE)</f>
        <v>44071</v>
      </c>
    </row>
    <row r="7436" spans="1:8" x14ac:dyDescent="0.25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  <c r="G7436" s="47" t="str">
        <f t="shared" si="116"/>
        <v>3015.3</v>
      </c>
      <c r="H7436" s="53">
        <f>VLOOKUP(Cust_Ref,customerType,2,TRUE)</f>
        <v>44054</v>
      </c>
    </row>
    <row r="7437" spans="1:8" x14ac:dyDescent="0.25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  <c r="G7437" s="47" t="str">
        <f t="shared" si="116"/>
        <v>1537</v>
      </c>
      <c r="H7437" s="53">
        <f>VLOOKUP(Cust_Ref,customerType,2,TRUE)</f>
        <v>44054</v>
      </c>
    </row>
    <row r="7438" spans="1:8" x14ac:dyDescent="0.25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  <c r="G7438" s="47" t="str">
        <f t="shared" si="116"/>
        <v>0</v>
      </c>
      <c r="H7438" s="53">
        <f>VLOOKUP(Cust_Ref,customerType,2,TRUE)</f>
        <v>44054</v>
      </c>
    </row>
    <row r="7439" spans="1:8" x14ac:dyDescent="0.25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  <c r="G7439" s="47" t="str">
        <f t="shared" si="116"/>
        <v>3739.7</v>
      </c>
      <c r="H7439" s="53">
        <f>VLOOKUP(Cust_Ref,customerType,2,TRUE)</f>
        <v>44060</v>
      </c>
    </row>
    <row r="7440" spans="1:8" x14ac:dyDescent="0.25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  <c r="G7440" s="47" t="str">
        <f t="shared" si="116"/>
        <v>1352</v>
      </c>
      <c r="H7440" s="53">
        <f>VLOOKUP(Cust_Ref,customerType,2,TRUE)</f>
        <v>44060</v>
      </c>
    </row>
    <row r="7441" spans="1:8" x14ac:dyDescent="0.25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  <c r="G7441" s="47" t="str">
        <f t="shared" si="116"/>
        <v>0</v>
      </c>
      <c r="H7441" s="53">
        <f>VLOOKUP(Cust_Ref,customerType,2,TRUE)</f>
        <v>44060</v>
      </c>
    </row>
    <row r="7442" spans="1:8" x14ac:dyDescent="0.25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  <c r="G7442" s="47" t="str">
        <f t="shared" si="116"/>
        <v>9115</v>
      </c>
      <c r="H7442" s="53">
        <f>VLOOKUP(Cust_Ref,customerType,2,TRUE)</f>
        <v>44068</v>
      </c>
    </row>
    <row r="7443" spans="1:8" x14ac:dyDescent="0.25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  <c r="G7443" s="47" t="str">
        <f t="shared" si="116"/>
        <v>2798</v>
      </c>
      <c r="H7443" s="53">
        <f>VLOOKUP(Cust_Ref,customerType,2,TRUE)</f>
        <v>44068</v>
      </c>
    </row>
    <row r="7444" spans="1:8" x14ac:dyDescent="0.25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  <c r="G7444" s="47" t="str">
        <f t="shared" si="116"/>
        <v>0</v>
      </c>
      <c r="H7444" s="53">
        <f>VLOOKUP(Cust_Ref,customerType,2,TRUE)</f>
        <v>44068</v>
      </c>
    </row>
    <row r="7445" spans="1:8" x14ac:dyDescent="0.25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  <c r="G7445" s="47" t="str">
        <f t="shared" si="116"/>
        <v>5895.71</v>
      </c>
      <c r="H7445" s="53">
        <f>VLOOKUP(Cust_Ref,customerType,2,TRUE)</f>
        <v>44053</v>
      </c>
    </row>
    <row r="7446" spans="1:8" x14ac:dyDescent="0.25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  <c r="G7446" s="47" t="str">
        <f t="shared" si="116"/>
        <v>1491</v>
      </c>
      <c r="H7446" s="53">
        <f>VLOOKUP(Cust_Ref,customerType,2,TRUE)</f>
        <v>44053</v>
      </c>
    </row>
    <row r="7447" spans="1:8" x14ac:dyDescent="0.25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  <c r="G7447" s="47" t="str">
        <f t="shared" si="116"/>
        <v>0</v>
      </c>
      <c r="H7447" s="53">
        <f>VLOOKUP(Cust_Ref,customerType,2,TRUE)</f>
        <v>44053</v>
      </c>
    </row>
    <row r="7448" spans="1:8" x14ac:dyDescent="0.25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  <c r="G7448" s="47" t="str">
        <f t="shared" si="116"/>
        <v>4461</v>
      </c>
      <c r="H7448" s="53">
        <f>VLOOKUP(Cust_Ref,customerType,2,TRUE)</f>
        <v>44105</v>
      </c>
    </row>
    <row r="7449" spans="1:8" x14ac:dyDescent="0.25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  <c r="G7449" s="47" t="str">
        <f t="shared" si="116"/>
        <v>707</v>
      </c>
      <c r="H7449" s="53">
        <f>VLOOKUP(Cust_Ref,customerType,2,TRUE)</f>
        <v>44105</v>
      </c>
    </row>
    <row r="7450" spans="1:8" x14ac:dyDescent="0.25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  <c r="G7450" s="47" t="str">
        <f t="shared" si="116"/>
        <v>0</v>
      </c>
      <c r="H7450" s="53">
        <f>VLOOKUP(Cust_Ref,customerType,2,TRUE)</f>
        <v>44105</v>
      </c>
    </row>
    <row r="7451" spans="1:8" x14ac:dyDescent="0.25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  <c r="G7451" s="47" t="str">
        <f t="shared" si="116"/>
        <v>1362</v>
      </c>
      <c r="H7451" s="53">
        <f>VLOOKUP(Cust_Ref,customerType,2,TRUE)</f>
        <v>44083</v>
      </c>
    </row>
    <row r="7452" spans="1:8" x14ac:dyDescent="0.25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  <c r="G7452" s="47" t="str">
        <f t="shared" si="116"/>
        <v>0</v>
      </c>
      <c r="H7452" s="53">
        <f>VLOOKUP(Cust_Ref,customerType,2,TRUE)</f>
        <v>44083</v>
      </c>
    </row>
    <row r="7453" spans="1:8" x14ac:dyDescent="0.25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  <c r="G7453" s="47" t="str">
        <f t="shared" si="116"/>
        <v>0</v>
      </c>
      <c r="H7453" s="53">
        <f>VLOOKUP(Cust_Ref,customerType,2,TRUE)</f>
        <v>44083</v>
      </c>
    </row>
    <row r="7454" spans="1:8" x14ac:dyDescent="0.25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  <c r="G7454" s="47" t="str">
        <f t="shared" si="116"/>
        <v>792</v>
      </c>
      <c r="H7454" s="53">
        <f>VLOOKUP(Cust_Ref,customerType,2,TRUE)</f>
        <v>44047</v>
      </c>
    </row>
    <row r="7455" spans="1:8" x14ac:dyDescent="0.25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  <c r="G7455" s="47" t="str">
        <f t="shared" si="116"/>
        <v>2746</v>
      </c>
      <c r="H7455" s="53">
        <f>VLOOKUP(Cust_Ref,customerType,2,TRUE)</f>
        <v>44047</v>
      </c>
    </row>
    <row r="7456" spans="1:8" x14ac:dyDescent="0.25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  <c r="G7456" s="47" t="str">
        <f t="shared" si="116"/>
        <v>0</v>
      </c>
      <c r="H7456" s="53">
        <f>VLOOKUP(Cust_Ref,customerType,2,TRUE)</f>
        <v>44047</v>
      </c>
    </row>
    <row r="7457" spans="1:8" x14ac:dyDescent="0.25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  <c r="G7457" s="47" t="str">
        <f t="shared" si="116"/>
        <v>9793.6</v>
      </c>
      <c r="H7457" s="53">
        <f>VLOOKUP(Cust_Ref,customerType,2,TRUE)</f>
        <v>44105</v>
      </c>
    </row>
    <row r="7458" spans="1:8" x14ac:dyDescent="0.25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  <c r="G7458" s="47" t="str">
        <f t="shared" si="116"/>
        <v>1373</v>
      </c>
      <c r="H7458" s="53">
        <f>VLOOKUP(Cust_Ref,customerType,2,TRUE)</f>
        <v>44105</v>
      </c>
    </row>
    <row r="7459" spans="1:8" x14ac:dyDescent="0.25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  <c r="G7459" s="47" t="str">
        <f t="shared" si="116"/>
        <v>0</v>
      </c>
      <c r="H7459" s="53">
        <f>VLOOKUP(Cust_Ref,customerType,2,TRUE)</f>
        <v>44105</v>
      </c>
    </row>
    <row r="7460" spans="1:8" x14ac:dyDescent="0.25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  <c r="G7460" s="47" t="str">
        <f t="shared" si="116"/>
        <v>3524.48</v>
      </c>
      <c r="H7460" s="53">
        <f>VLOOKUP(Cust_Ref,customerType,2,TRUE)</f>
        <v>44105</v>
      </c>
    </row>
    <row r="7461" spans="1:8" x14ac:dyDescent="0.25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  <c r="G7461" s="47" t="str">
        <f t="shared" si="116"/>
        <v>1737</v>
      </c>
      <c r="H7461" s="53">
        <f>VLOOKUP(Cust_Ref,customerType,2,TRUE)</f>
        <v>44105</v>
      </c>
    </row>
    <row r="7462" spans="1:8" x14ac:dyDescent="0.25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  <c r="G7462" s="47" t="str">
        <f t="shared" si="116"/>
        <v>0</v>
      </c>
      <c r="H7462" s="53">
        <f>VLOOKUP(Cust_Ref,customerType,2,TRUE)</f>
        <v>44105</v>
      </c>
    </row>
    <row r="7463" spans="1:8" x14ac:dyDescent="0.25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  <c r="G7463" s="47" t="str">
        <f t="shared" si="116"/>
        <v>4025.71</v>
      </c>
      <c r="H7463" s="53">
        <f>VLOOKUP(Cust_Ref,customerType,2,TRUE)</f>
        <v>44105</v>
      </c>
    </row>
    <row r="7464" spans="1:8" x14ac:dyDescent="0.25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  <c r="G7464" s="47" t="str">
        <f t="shared" si="116"/>
        <v>1961</v>
      </c>
      <c r="H7464" s="53">
        <f>VLOOKUP(Cust_Ref,customerType,2,TRUE)</f>
        <v>44105</v>
      </c>
    </row>
    <row r="7465" spans="1:8" x14ac:dyDescent="0.25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  <c r="G7465" s="47" t="str">
        <f t="shared" si="116"/>
        <v>0</v>
      </c>
      <c r="H7465" s="53">
        <f>VLOOKUP(Cust_Ref,customerType,2,TRUE)</f>
        <v>44105</v>
      </c>
    </row>
    <row r="7466" spans="1:8" x14ac:dyDescent="0.25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  <c r="G7466" s="47" t="str">
        <f t="shared" si="116"/>
        <v>3174</v>
      </c>
      <c r="H7466" s="53">
        <f>VLOOKUP(Cust_Ref,customerType,2,TRUE)</f>
        <v>44105</v>
      </c>
    </row>
    <row r="7467" spans="1:8" x14ac:dyDescent="0.25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  <c r="G7467" s="47" t="str">
        <f t="shared" si="116"/>
        <v>124</v>
      </c>
      <c r="H7467" s="53">
        <f>VLOOKUP(Cust_Ref,customerType,2,TRUE)</f>
        <v>44105</v>
      </c>
    </row>
    <row r="7468" spans="1:8" x14ac:dyDescent="0.25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  <c r="G7468" s="47" t="str">
        <f t="shared" si="116"/>
        <v>0</v>
      </c>
      <c r="H7468" s="53">
        <f>VLOOKUP(Cust_Ref,customerType,2,TRUE)</f>
        <v>44105</v>
      </c>
    </row>
    <row r="7469" spans="1:8" x14ac:dyDescent="0.25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  <c r="G7469" s="47" t="str">
        <f t="shared" si="116"/>
        <v>11012</v>
      </c>
      <c r="H7469" s="53">
        <f>VLOOKUP(Cust_Ref,customerType,2,TRUE)</f>
        <v>44105</v>
      </c>
    </row>
    <row r="7470" spans="1:8" x14ac:dyDescent="0.25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  <c r="G7470" s="47" t="str">
        <f t="shared" si="116"/>
        <v>2137</v>
      </c>
      <c r="H7470" s="53">
        <f>VLOOKUP(Cust_Ref,customerType,2,TRUE)</f>
        <v>44105</v>
      </c>
    </row>
    <row r="7471" spans="1:8" x14ac:dyDescent="0.25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  <c r="G7471" s="47" t="str">
        <f t="shared" si="116"/>
        <v>0</v>
      </c>
      <c r="H7471" s="53">
        <f>VLOOKUP(Cust_Ref,customerType,2,TRUE)</f>
        <v>44105</v>
      </c>
    </row>
    <row r="7472" spans="1:8" x14ac:dyDescent="0.25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  <c r="G7472" s="47" t="str">
        <f t="shared" si="116"/>
        <v>2152.03</v>
      </c>
      <c r="H7472" s="53">
        <f>VLOOKUP(Cust_Ref,customerType,2,TRUE)</f>
        <v>44105</v>
      </c>
    </row>
    <row r="7473" spans="1:8" x14ac:dyDescent="0.25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  <c r="G7473" s="47" t="str">
        <f t="shared" si="116"/>
        <v>1334</v>
      </c>
      <c r="H7473" s="53">
        <f>VLOOKUP(Cust_Ref,customerType,2,TRUE)</f>
        <v>44105</v>
      </c>
    </row>
    <row r="7474" spans="1:8" x14ac:dyDescent="0.25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  <c r="G7474" s="47" t="str">
        <f t="shared" si="116"/>
        <v>0</v>
      </c>
      <c r="H7474" s="53">
        <f>VLOOKUP(Cust_Ref,customerType,2,TRUE)</f>
        <v>44105</v>
      </c>
    </row>
    <row r="7475" spans="1:8" x14ac:dyDescent="0.25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  <c r="G7475" s="47" t="str">
        <f t="shared" si="116"/>
        <v>9741</v>
      </c>
      <c r="H7475" s="53">
        <f>VLOOKUP(Cust_Ref,customerType,2,TRUE)</f>
        <v>44060</v>
      </c>
    </row>
    <row r="7476" spans="1:8" x14ac:dyDescent="0.25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  <c r="G7476" s="47" t="str">
        <f t="shared" si="116"/>
        <v>434</v>
      </c>
      <c r="H7476" s="53">
        <f>VLOOKUP(Cust_Ref,customerType,2,TRUE)</f>
        <v>44060</v>
      </c>
    </row>
    <row r="7477" spans="1:8" x14ac:dyDescent="0.25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  <c r="G7477" s="47" t="str">
        <f t="shared" si="116"/>
        <v>0</v>
      </c>
      <c r="H7477" s="53">
        <f>VLOOKUP(Cust_Ref,customerType,2,TRUE)</f>
        <v>44060</v>
      </c>
    </row>
    <row r="7478" spans="1:8" x14ac:dyDescent="0.25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  <c r="G7478" s="47" t="str">
        <f t="shared" si="116"/>
        <v>9740.85</v>
      </c>
      <c r="H7478" s="53">
        <f>VLOOKUP(Cust_Ref,customerType,2,TRUE)</f>
        <v>44054</v>
      </c>
    </row>
    <row r="7479" spans="1:8" x14ac:dyDescent="0.25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  <c r="G7479" s="47" t="str">
        <f t="shared" si="116"/>
        <v>2358</v>
      </c>
      <c r="H7479" s="53">
        <f>VLOOKUP(Cust_Ref,customerType,2,TRUE)</f>
        <v>44054</v>
      </c>
    </row>
    <row r="7480" spans="1:8" x14ac:dyDescent="0.25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  <c r="G7480" s="47" t="str">
        <f t="shared" si="116"/>
        <v>0</v>
      </c>
      <c r="H7480" s="53">
        <f>VLOOKUP(Cust_Ref,customerType,2,TRUE)</f>
        <v>44054</v>
      </c>
    </row>
    <row r="7481" spans="1:8" x14ac:dyDescent="0.25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  <c r="G7481" s="47" t="str">
        <f t="shared" si="116"/>
        <v>9815</v>
      </c>
      <c r="H7481" s="53">
        <f>VLOOKUP(Cust_Ref,customerType,2,TRUE)</f>
        <v>44082</v>
      </c>
    </row>
    <row r="7482" spans="1:8" x14ac:dyDescent="0.25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  <c r="G7482" s="47" t="str">
        <f t="shared" si="116"/>
        <v>194</v>
      </c>
      <c r="H7482" s="53">
        <f>VLOOKUP(Cust_Ref,customerType,2,TRUE)</f>
        <v>44082</v>
      </c>
    </row>
    <row r="7483" spans="1:8" x14ac:dyDescent="0.25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  <c r="G7483" s="47" t="str">
        <f t="shared" si="116"/>
        <v>0</v>
      </c>
      <c r="H7483" s="53">
        <f>VLOOKUP(Cust_Ref,customerType,2,TRUE)</f>
        <v>44082</v>
      </c>
    </row>
    <row r="7484" spans="1:8" x14ac:dyDescent="0.25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  <c r="G7484" s="47" t="str">
        <f t="shared" si="116"/>
        <v>324.79</v>
      </c>
      <c r="H7484" s="53">
        <f>VLOOKUP(Cust_Ref,customerType,2,TRUE)</f>
        <v>44047</v>
      </c>
    </row>
    <row r="7485" spans="1:8" x14ac:dyDescent="0.25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  <c r="G7485" s="47" t="str">
        <f t="shared" si="116"/>
        <v>0</v>
      </c>
      <c r="H7485" s="53">
        <f>VLOOKUP(Cust_Ref,customerType,2,TRUE)</f>
        <v>44047</v>
      </c>
    </row>
    <row r="7486" spans="1:8" x14ac:dyDescent="0.25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  <c r="G7486" s="47" t="str">
        <f t="shared" si="116"/>
        <v>0</v>
      </c>
      <c r="H7486" s="53">
        <f>VLOOKUP(Cust_Ref,customerType,2,TRUE)</f>
        <v>44047</v>
      </c>
    </row>
    <row r="7487" spans="1:8" x14ac:dyDescent="0.25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  <c r="G7487" s="47" t="str">
        <f t="shared" si="116"/>
        <v>5357.87</v>
      </c>
      <c r="H7487" s="53">
        <f>VLOOKUP(Cust_Ref,customerType,2,TRUE)</f>
        <v>44082</v>
      </c>
    </row>
    <row r="7488" spans="1:8" x14ac:dyDescent="0.25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  <c r="G7488" s="47" t="str">
        <f t="shared" si="116"/>
        <v>847</v>
      </c>
      <c r="H7488" s="53">
        <f>VLOOKUP(Cust_Ref,customerType,2,TRUE)</f>
        <v>44082</v>
      </c>
    </row>
    <row r="7489" spans="1:8" x14ac:dyDescent="0.25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  <c r="G7489" s="47" t="str">
        <f t="shared" si="116"/>
        <v>0</v>
      </c>
      <c r="H7489" s="53">
        <f>VLOOKUP(Cust_Ref,customerType,2,TRUE)</f>
        <v>44082</v>
      </c>
    </row>
    <row r="7490" spans="1:8" x14ac:dyDescent="0.25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  <c r="G7490" s="47" t="str">
        <f t="shared" si="116"/>
        <v>4051.5</v>
      </c>
      <c r="H7490" s="53">
        <f>VLOOKUP(Cust_Ref,customerType,2,TRUE)</f>
        <v>44057</v>
      </c>
    </row>
    <row r="7491" spans="1:8" x14ac:dyDescent="0.25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  <c r="G7491" s="47" t="str">
        <f t="shared" ref="G7491:G7554" si="117">TRIM(VALUE(F7491))</f>
        <v>2403</v>
      </c>
      <c r="H7491" s="53">
        <f>VLOOKUP(Cust_Ref,customerType,2,TRUE)</f>
        <v>44057</v>
      </c>
    </row>
    <row r="7492" spans="1:8" x14ac:dyDescent="0.25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  <c r="G7492" s="47" t="str">
        <f t="shared" si="117"/>
        <v>0</v>
      </c>
      <c r="H7492" s="53">
        <f>VLOOKUP(Cust_Ref,customerType,2,TRUE)</f>
        <v>44057</v>
      </c>
    </row>
    <row r="7493" spans="1:8" x14ac:dyDescent="0.25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  <c r="G7493" s="47" t="str">
        <f t="shared" si="117"/>
        <v>1666.35</v>
      </c>
      <c r="H7493" s="53">
        <f>VLOOKUP(Cust_Ref,customerType,2,TRUE)</f>
        <v>44092</v>
      </c>
    </row>
    <row r="7494" spans="1:8" x14ac:dyDescent="0.25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  <c r="G7494" s="47" t="str">
        <f t="shared" si="117"/>
        <v>2091</v>
      </c>
      <c r="H7494" s="53">
        <f>VLOOKUP(Cust_Ref,customerType,2,TRUE)</f>
        <v>44092</v>
      </c>
    </row>
    <row r="7495" spans="1:8" x14ac:dyDescent="0.25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  <c r="G7495" s="47" t="str">
        <f t="shared" si="117"/>
        <v>0</v>
      </c>
      <c r="H7495" s="53">
        <f>VLOOKUP(Cust_Ref,customerType,2,TRUE)</f>
        <v>44092</v>
      </c>
    </row>
    <row r="7496" spans="1:8" x14ac:dyDescent="0.25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  <c r="G7496" s="47" t="str">
        <f t="shared" si="117"/>
        <v>1350.05</v>
      </c>
      <c r="H7496" s="53">
        <f>VLOOKUP(Cust_Ref,customerType,2,TRUE)</f>
        <v>44047</v>
      </c>
    </row>
    <row r="7497" spans="1:8" x14ac:dyDescent="0.25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  <c r="G7497" s="47" t="str">
        <f t="shared" si="117"/>
        <v>2883</v>
      </c>
      <c r="H7497" s="53">
        <f>VLOOKUP(Cust_Ref,customerType,2,TRUE)</f>
        <v>44047</v>
      </c>
    </row>
    <row r="7498" spans="1:8" x14ac:dyDescent="0.25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  <c r="G7498" s="47" t="str">
        <f t="shared" si="117"/>
        <v>0</v>
      </c>
      <c r="H7498" s="53">
        <f>VLOOKUP(Cust_Ref,customerType,2,TRUE)</f>
        <v>44047</v>
      </c>
    </row>
    <row r="7499" spans="1:8" x14ac:dyDescent="0.25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  <c r="G7499" s="47" t="str">
        <f t="shared" si="117"/>
        <v>4287.26</v>
      </c>
      <c r="H7499" s="53">
        <f>VLOOKUP(Cust_Ref,customerType,2,TRUE)</f>
        <v>44096</v>
      </c>
    </row>
    <row r="7500" spans="1:8" x14ac:dyDescent="0.25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  <c r="G7500" s="47" t="str">
        <f t="shared" si="117"/>
        <v>976</v>
      </c>
      <c r="H7500" s="53">
        <f>VLOOKUP(Cust_Ref,customerType,2,TRUE)</f>
        <v>44096</v>
      </c>
    </row>
    <row r="7501" spans="1:8" x14ac:dyDescent="0.25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  <c r="G7501" s="47" t="str">
        <f t="shared" si="117"/>
        <v>0</v>
      </c>
      <c r="H7501" s="53">
        <f>VLOOKUP(Cust_Ref,customerType,2,TRUE)</f>
        <v>44096</v>
      </c>
    </row>
    <row r="7502" spans="1:8" x14ac:dyDescent="0.25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  <c r="G7502" s="47" t="str">
        <f t="shared" si="117"/>
        <v>6146.74</v>
      </c>
      <c r="H7502" s="53">
        <f>VLOOKUP(Cust_Ref,customerType,2,TRUE)</f>
        <v>44104</v>
      </c>
    </row>
    <row r="7503" spans="1:8" x14ac:dyDescent="0.25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  <c r="G7503" s="47" t="str">
        <f t="shared" si="117"/>
        <v>289</v>
      </c>
      <c r="H7503" s="53">
        <f>VLOOKUP(Cust_Ref,customerType,2,TRUE)</f>
        <v>44104</v>
      </c>
    </row>
    <row r="7504" spans="1:8" x14ac:dyDescent="0.25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  <c r="G7504" s="47" t="str">
        <f t="shared" si="117"/>
        <v>0</v>
      </c>
      <c r="H7504" s="53">
        <f>VLOOKUP(Cust_Ref,customerType,2,TRUE)</f>
        <v>44104</v>
      </c>
    </row>
    <row r="7505" spans="1:8" x14ac:dyDescent="0.25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  <c r="G7505" s="47" t="str">
        <f t="shared" si="117"/>
        <v>10003</v>
      </c>
      <c r="H7505" s="53">
        <f>VLOOKUP(Cust_Ref,customerType,2,TRUE)</f>
        <v>44096</v>
      </c>
    </row>
    <row r="7506" spans="1:8" x14ac:dyDescent="0.25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  <c r="G7506" s="47" t="str">
        <f t="shared" si="117"/>
        <v>1717</v>
      </c>
      <c r="H7506" s="53">
        <f>VLOOKUP(Cust_Ref,customerType,2,TRUE)</f>
        <v>44096</v>
      </c>
    </row>
    <row r="7507" spans="1:8" x14ac:dyDescent="0.25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  <c r="G7507" s="47" t="str">
        <f t="shared" si="117"/>
        <v>0</v>
      </c>
      <c r="H7507" s="53">
        <f>VLOOKUP(Cust_Ref,customerType,2,TRUE)</f>
        <v>44096</v>
      </c>
    </row>
    <row r="7508" spans="1:8" x14ac:dyDescent="0.25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  <c r="G7508" s="47" t="str">
        <f t="shared" si="117"/>
        <v>4030</v>
      </c>
      <c r="H7508" s="53">
        <f>VLOOKUP(Cust_Ref,customerType,2,TRUE)</f>
        <v>44064</v>
      </c>
    </row>
    <row r="7509" spans="1:8" x14ac:dyDescent="0.25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  <c r="G7509" s="47" t="str">
        <f t="shared" si="117"/>
        <v>2938</v>
      </c>
      <c r="H7509" s="53">
        <f>VLOOKUP(Cust_Ref,customerType,2,TRUE)</f>
        <v>44064</v>
      </c>
    </row>
    <row r="7510" spans="1:8" x14ac:dyDescent="0.25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  <c r="G7510" s="47" t="str">
        <f t="shared" si="117"/>
        <v>0</v>
      </c>
      <c r="H7510" s="53">
        <f>VLOOKUP(Cust_Ref,customerType,2,TRUE)</f>
        <v>44064</v>
      </c>
    </row>
    <row r="7511" spans="1:8" x14ac:dyDescent="0.25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  <c r="G7511" s="47" t="str">
        <f t="shared" si="117"/>
        <v>8927.75</v>
      </c>
      <c r="H7511" s="53">
        <f>VLOOKUP(Cust_Ref,customerType,2,TRUE)</f>
        <v>44104</v>
      </c>
    </row>
    <row r="7512" spans="1:8" x14ac:dyDescent="0.25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  <c r="G7512" s="47" t="str">
        <f t="shared" si="117"/>
        <v>1323</v>
      </c>
      <c r="H7512" s="53">
        <f>VLOOKUP(Cust_Ref,customerType,2,TRUE)</f>
        <v>44104</v>
      </c>
    </row>
    <row r="7513" spans="1:8" x14ac:dyDescent="0.25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  <c r="G7513" s="47" t="str">
        <f t="shared" si="117"/>
        <v>0</v>
      </c>
      <c r="H7513" s="53">
        <f>VLOOKUP(Cust_Ref,customerType,2,TRUE)</f>
        <v>44104</v>
      </c>
    </row>
    <row r="7514" spans="1:8" x14ac:dyDescent="0.25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  <c r="G7514" s="47" t="str">
        <f t="shared" si="117"/>
        <v>1837.9</v>
      </c>
      <c r="H7514" s="53">
        <f>VLOOKUP(Cust_Ref,customerType,2,TRUE)</f>
        <v>44064</v>
      </c>
    </row>
    <row r="7515" spans="1:8" x14ac:dyDescent="0.25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  <c r="G7515" s="47" t="str">
        <f t="shared" si="117"/>
        <v>19</v>
      </c>
      <c r="H7515" s="53">
        <f>VLOOKUP(Cust_Ref,customerType,2,TRUE)</f>
        <v>44064</v>
      </c>
    </row>
    <row r="7516" spans="1:8" x14ac:dyDescent="0.25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  <c r="G7516" s="47" t="str">
        <f t="shared" si="117"/>
        <v>0</v>
      </c>
      <c r="H7516" s="53">
        <f>VLOOKUP(Cust_Ref,customerType,2,TRUE)</f>
        <v>44064</v>
      </c>
    </row>
    <row r="7517" spans="1:8" x14ac:dyDescent="0.25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  <c r="G7517" s="47" t="str">
        <f t="shared" si="117"/>
        <v>11868</v>
      </c>
      <c r="H7517" s="53">
        <f>VLOOKUP(Cust_Ref,customerType,2,TRUE)</f>
        <v>44062</v>
      </c>
    </row>
    <row r="7518" spans="1:8" x14ac:dyDescent="0.25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  <c r="G7518" s="47" t="str">
        <f t="shared" si="117"/>
        <v>2713</v>
      </c>
      <c r="H7518" s="53">
        <f>VLOOKUP(Cust_Ref,customerType,2,TRUE)</f>
        <v>44062</v>
      </c>
    </row>
    <row r="7519" spans="1:8" x14ac:dyDescent="0.25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  <c r="G7519" s="47" t="str">
        <f t="shared" si="117"/>
        <v>0</v>
      </c>
      <c r="H7519" s="53">
        <f>VLOOKUP(Cust_Ref,customerType,2,TRUE)</f>
        <v>44062</v>
      </c>
    </row>
    <row r="7520" spans="1:8" x14ac:dyDescent="0.25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  <c r="G7520" s="47" t="str">
        <f t="shared" si="117"/>
        <v>1215.5</v>
      </c>
      <c r="H7520" s="53">
        <f>VLOOKUP(Cust_Ref,customerType,2,TRUE)</f>
        <v>44077</v>
      </c>
    </row>
    <row r="7521" spans="1:8" x14ac:dyDescent="0.25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  <c r="G7521" s="47" t="str">
        <f t="shared" si="117"/>
        <v>0</v>
      </c>
      <c r="H7521" s="53">
        <f>VLOOKUP(Cust_Ref,customerType,2,TRUE)</f>
        <v>44077</v>
      </c>
    </row>
    <row r="7522" spans="1:8" x14ac:dyDescent="0.25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  <c r="G7522" s="47" t="str">
        <f t="shared" si="117"/>
        <v>0</v>
      </c>
      <c r="H7522" s="53">
        <f>VLOOKUP(Cust_Ref,customerType,2,TRUE)</f>
        <v>44077</v>
      </c>
    </row>
    <row r="7523" spans="1:8" x14ac:dyDescent="0.25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  <c r="G7523" s="47" t="str">
        <f t="shared" si="117"/>
        <v>1863.16</v>
      </c>
      <c r="H7523" s="53">
        <f>VLOOKUP(Cust_Ref,customerType,2,TRUE)</f>
        <v>44089</v>
      </c>
    </row>
    <row r="7524" spans="1:8" x14ac:dyDescent="0.25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  <c r="G7524" s="47" t="str">
        <f t="shared" si="117"/>
        <v>582</v>
      </c>
      <c r="H7524" s="53">
        <f>VLOOKUP(Cust_Ref,customerType,2,TRUE)</f>
        <v>44089</v>
      </c>
    </row>
    <row r="7525" spans="1:8" x14ac:dyDescent="0.25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  <c r="G7525" s="47" t="str">
        <f t="shared" si="117"/>
        <v>0</v>
      </c>
      <c r="H7525" s="53">
        <f>VLOOKUP(Cust_Ref,customerType,2,TRUE)</f>
        <v>44089</v>
      </c>
    </row>
    <row r="7526" spans="1:8" x14ac:dyDescent="0.25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  <c r="G7526" s="47" t="str">
        <f t="shared" si="117"/>
        <v>4030</v>
      </c>
      <c r="H7526" s="53">
        <f>VLOOKUP(Cust_Ref,customerType,2,TRUE)</f>
        <v>44075</v>
      </c>
    </row>
    <row r="7527" spans="1:8" x14ac:dyDescent="0.25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  <c r="G7527" s="47" t="str">
        <f t="shared" si="117"/>
        <v>1831</v>
      </c>
      <c r="H7527" s="53">
        <f>VLOOKUP(Cust_Ref,customerType,2,TRUE)</f>
        <v>44075</v>
      </c>
    </row>
    <row r="7528" spans="1:8" x14ac:dyDescent="0.25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  <c r="G7528" s="47" t="str">
        <f t="shared" si="117"/>
        <v>0</v>
      </c>
      <c r="H7528" s="53">
        <f>VLOOKUP(Cust_Ref,customerType,2,TRUE)</f>
        <v>44075</v>
      </c>
    </row>
    <row r="7529" spans="1:8" x14ac:dyDescent="0.25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  <c r="G7529" s="47" t="str">
        <f t="shared" si="117"/>
        <v>1791.92</v>
      </c>
      <c r="H7529" s="53">
        <f>VLOOKUP(Cust_Ref,customerType,2,TRUE)</f>
        <v>44078</v>
      </c>
    </row>
    <row r="7530" spans="1:8" x14ac:dyDescent="0.25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  <c r="G7530" s="47" t="str">
        <f t="shared" si="117"/>
        <v>312</v>
      </c>
      <c r="H7530" s="53">
        <f>VLOOKUP(Cust_Ref,customerType,2,TRUE)</f>
        <v>44078</v>
      </c>
    </row>
    <row r="7531" spans="1:8" x14ac:dyDescent="0.25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  <c r="G7531" s="47" t="str">
        <f t="shared" si="117"/>
        <v>0</v>
      </c>
      <c r="H7531" s="53">
        <f>VLOOKUP(Cust_Ref,customerType,2,TRUE)</f>
        <v>44078</v>
      </c>
    </row>
    <row r="7532" spans="1:8" x14ac:dyDescent="0.25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  <c r="G7532" s="47" t="str">
        <f t="shared" si="117"/>
        <v>2997.18</v>
      </c>
      <c r="H7532" s="53">
        <f>VLOOKUP(Cust_Ref,customerType,2,TRUE)</f>
        <v>44062</v>
      </c>
    </row>
    <row r="7533" spans="1:8" x14ac:dyDescent="0.25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  <c r="G7533" s="47" t="str">
        <f t="shared" si="117"/>
        <v>0</v>
      </c>
      <c r="H7533" s="53">
        <f>VLOOKUP(Cust_Ref,customerType,2,TRUE)</f>
        <v>44062</v>
      </c>
    </row>
    <row r="7534" spans="1:8" x14ac:dyDescent="0.25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  <c r="G7534" s="47" t="str">
        <f t="shared" si="117"/>
        <v>0</v>
      </c>
      <c r="H7534" s="53">
        <f>VLOOKUP(Cust_Ref,customerType,2,TRUE)</f>
        <v>44062</v>
      </c>
    </row>
    <row r="7535" spans="1:8" x14ac:dyDescent="0.25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  <c r="G7535" s="47" t="str">
        <f t="shared" si="117"/>
        <v>121</v>
      </c>
      <c r="H7535" s="53">
        <f>VLOOKUP(Cust_Ref,customerType,2,TRUE)</f>
        <v>44067</v>
      </c>
    </row>
    <row r="7536" spans="1:8" x14ac:dyDescent="0.25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  <c r="G7536" s="47" t="str">
        <f t="shared" si="117"/>
        <v>1745</v>
      </c>
      <c r="H7536" s="53">
        <f>VLOOKUP(Cust_Ref,customerType,2,TRUE)</f>
        <v>44067</v>
      </c>
    </row>
    <row r="7537" spans="1:8" x14ac:dyDescent="0.25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  <c r="G7537" s="47" t="str">
        <f t="shared" si="117"/>
        <v>0</v>
      </c>
      <c r="H7537" s="53">
        <f>VLOOKUP(Cust_Ref,customerType,2,TRUE)</f>
        <v>44067</v>
      </c>
    </row>
    <row r="7538" spans="1:8" x14ac:dyDescent="0.25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  <c r="G7538" s="47" t="str">
        <f t="shared" si="117"/>
        <v>4871</v>
      </c>
      <c r="H7538" s="53">
        <f>VLOOKUP(Cust_Ref,customerType,2,TRUE)</f>
        <v>44061</v>
      </c>
    </row>
    <row r="7539" spans="1:8" x14ac:dyDescent="0.25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  <c r="G7539" s="47" t="str">
        <f t="shared" si="117"/>
        <v>1891</v>
      </c>
      <c r="H7539" s="53">
        <f>VLOOKUP(Cust_Ref,customerType,2,TRUE)</f>
        <v>44061</v>
      </c>
    </row>
    <row r="7540" spans="1:8" x14ac:dyDescent="0.25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  <c r="G7540" s="47" t="str">
        <f t="shared" si="117"/>
        <v>0</v>
      </c>
      <c r="H7540" s="53">
        <f>VLOOKUP(Cust_Ref,customerType,2,TRUE)</f>
        <v>44061</v>
      </c>
    </row>
    <row r="7541" spans="1:8" x14ac:dyDescent="0.25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  <c r="G7541" s="47" t="str">
        <f t="shared" si="117"/>
        <v>2284.55</v>
      </c>
      <c r="H7541" s="53">
        <f>VLOOKUP(Cust_Ref,customerType,2,TRUE)</f>
        <v>44092</v>
      </c>
    </row>
    <row r="7542" spans="1:8" x14ac:dyDescent="0.25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  <c r="G7542" s="47" t="str">
        <f t="shared" si="117"/>
        <v>0</v>
      </c>
      <c r="H7542" s="53">
        <f>VLOOKUP(Cust_Ref,customerType,2,TRUE)</f>
        <v>44092</v>
      </c>
    </row>
    <row r="7543" spans="1:8" x14ac:dyDescent="0.25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  <c r="G7543" s="47" t="str">
        <f t="shared" si="117"/>
        <v>0</v>
      </c>
      <c r="H7543" s="53">
        <f>VLOOKUP(Cust_Ref,customerType,2,TRUE)</f>
        <v>44092</v>
      </c>
    </row>
    <row r="7544" spans="1:8" x14ac:dyDescent="0.25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  <c r="G7544" s="47" t="str">
        <f t="shared" si="117"/>
        <v>5250.82</v>
      </c>
      <c r="H7544" s="53">
        <f>VLOOKUP(Cust_Ref,customerType,2,TRUE)</f>
        <v>44061</v>
      </c>
    </row>
    <row r="7545" spans="1:8" x14ac:dyDescent="0.25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  <c r="G7545" s="47" t="str">
        <f t="shared" si="117"/>
        <v>2145</v>
      </c>
      <c r="H7545" s="53">
        <f>VLOOKUP(Cust_Ref,customerType,2,TRUE)</f>
        <v>44061</v>
      </c>
    </row>
    <row r="7546" spans="1:8" x14ac:dyDescent="0.25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  <c r="G7546" s="47" t="str">
        <f t="shared" si="117"/>
        <v>0</v>
      </c>
      <c r="H7546" s="53">
        <f>VLOOKUP(Cust_Ref,customerType,2,TRUE)</f>
        <v>44061</v>
      </c>
    </row>
    <row r="7547" spans="1:8" x14ac:dyDescent="0.25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  <c r="G7547" s="47" t="str">
        <f t="shared" si="117"/>
        <v>4461</v>
      </c>
      <c r="H7547" s="53">
        <f>VLOOKUP(Cust_Ref,customerType,2,TRUE)</f>
        <v>44061</v>
      </c>
    </row>
    <row r="7548" spans="1:8" x14ac:dyDescent="0.25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  <c r="G7548" s="47" t="str">
        <f t="shared" si="117"/>
        <v>862</v>
      </c>
      <c r="H7548" s="53">
        <f>VLOOKUP(Cust_Ref,customerType,2,TRUE)</f>
        <v>44061</v>
      </c>
    </row>
    <row r="7549" spans="1:8" x14ac:dyDescent="0.25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  <c r="G7549" s="47" t="str">
        <f t="shared" si="117"/>
        <v>0</v>
      </c>
      <c r="H7549" s="53">
        <f>VLOOKUP(Cust_Ref,customerType,2,TRUE)</f>
        <v>44061</v>
      </c>
    </row>
    <row r="7550" spans="1:8" x14ac:dyDescent="0.25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  <c r="G7550" s="47" t="str">
        <f t="shared" si="117"/>
        <v>231.6</v>
      </c>
      <c r="H7550" s="53">
        <f>VLOOKUP(Cust_Ref,customerType,2,TRUE)</f>
        <v>44084</v>
      </c>
    </row>
    <row r="7551" spans="1:8" x14ac:dyDescent="0.25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  <c r="G7551" s="47" t="str">
        <f t="shared" si="117"/>
        <v>0</v>
      </c>
      <c r="H7551" s="53">
        <f>VLOOKUP(Cust_Ref,customerType,2,TRUE)</f>
        <v>44084</v>
      </c>
    </row>
    <row r="7552" spans="1:8" x14ac:dyDescent="0.25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  <c r="G7552" s="47" t="str">
        <f t="shared" si="117"/>
        <v>0</v>
      </c>
      <c r="H7552" s="53">
        <f>VLOOKUP(Cust_Ref,customerType,2,TRUE)</f>
        <v>44084</v>
      </c>
    </row>
    <row r="7553" spans="1:8" x14ac:dyDescent="0.25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  <c r="G7553" s="47" t="str">
        <f t="shared" si="117"/>
        <v>5983.92</v>
      </c>
      <c r="H7553" s="53">
        <f>VLOOKUP(Cust_Ref,customerType,2,TRUE)</f>
        <v>44062</v>
      </c>
    </row>
    <row r="7554" spans="1:8" x14ac:dyDescent="0.25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  <c r="G7554" s="47" t="str">
        <f t="shared" si="117"/>
        <v>381</v>
      </c>
      <c r="H7554" s="53">
        <f>VLOOKUP(Cust_Ref,customerType,2,TRUE)</f>
        <v>44062</v>
      </c>
    </row>
    <row r="7555" spans="1:8" x14ac:dyDescent="0.25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  <c r="G7555" s="47" t="str">
        <f t="shared" ref="G7555:G7618" si="118">TRIM(VALUE(F7555))</f>
        <v>0</v>
      </c>
      <c r="H7555" s="53">
        <f>VLOOKUP(Cust_Ref,customerType,2,TRUE)</f>
        <v>44062</v>
      </c>
    </row>
    <row r="7556" spans="1:8" x14ac:dyDescent="0.25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  <c r="G7556" s="47" t="str">
        <f t="shared" si="118"/>
        <v>9891.6</v>
      </c>
      <c r="H7556" s="53">
        <f>VLOOKUP(Cust_Ref,customerType,2,TRUE)</f>
        <v>44047</v>
      </c>
    </row>
    <row r="7557" spans="1:8" x14ac:dyDescent="0.25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  <c r="G7557" s="47" t="str">
        <f t="shared" si="118"/>
        <v>810</v>
      </c>
      <c r="H7557" s="53">
        <f>VLOOKUP(Cust_Ref,customerType,2,TRUE)</f>
        <v>44047</v>
      </c>
    </row>
    <row r="7558" spans="1:8" x14ac:dyDescent="0.25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  <c r="G7558" s="47" t="str">
        <f t="shared" si="118"/>
        <v>0</v>
      </c>
      <c r="H7558" s="53">
        <f>VLOOKUP(Cust_Ref,customerType,2,TRUE)</f>
        <v>44047</v>
      </c>
    </row>
    <row r="7559" spans="1:8" x14ac:dyDescent="0.25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  <c r="G7559" s="47" t="str">
        <f t="shared" si="118"/>
        <v>4750</v>
      </c>
      <c r="H7559" s="53">
        <f>VLOOKUP(Cust_Ref,customerType,2,TRUE)</f>
        <v>44047</v>
      </c>
    </row>
    <row r="7560" spans="1:8" x14ac:dyDescent="0.25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  <c r="G7560" s="47" t="str">
        <f t="shared" si="118"/>
        <v>2721</v>
      </c>
      <c r="H7560" s="53">
        <f>VLOOKUP(Cust_Ref,customerType,2,TRUE)</f>
        <v>44047</v>
      </c>
    </row>
    <row r="7561" spans="1:8" x14ac:dyDescent="0.25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  <c r="G7561" s="47" t="str">
        <f t="shared" si="118"/>
        <v>0</v>
      </c>
      <c r="H7561" s="53">
        <f>VLOOKUP(Cust_Ref,customerType,2,TRUE)</f>
        <v>44047</v>
      </c>
    </row>
    <row r="7562" spans="1:8" x14ac:dyDescent="0.25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  <c r="G7562" s="47" t="str">
        <f t="shared" si="118"/>
        <v>3961.3</v>
      </c>
      <c r="H7562" s="53">
        <f>VLOOKUP(Cust_Ref,customerType,2,TRUE)</f>
        <v>44047</v>
      </c>
    </row>
    <row r="7563" spans="1:8" x14ac:dyDescent="0.25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  <c r="G7563" s="47" t="str">
        <f t="shared" si="118"/>
        <v>1441</v>
      </c>
      <c r="H7563" s="53">
        <f>VLOOKUP(Cust_Ref,customerType,2,TRUE)</f>
        <v>44047</v>
      </c>
    </row>
    <row r="7564" spans="1:8" x14ac:dyDescent="0.25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  <c r="G7564" s="47" t="str">
        <f t="shared" si="118"/>
        <v>0</v>
      </c>
      <c r="H7564" s="53">
        <f>VLOOKUP(Cust_Ref,customerType,2,TRUE)</f>
        <v>44047</v>
      </c>
    </row>
    <row r="7565" spans="1:8" x14ac:dyDescent="0.25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  <c r="G7565" s="47" t="str">
        <f t="shared" si="118"/>
        <v>262</v>
      </c>
      <c r="H7565" s="53">
        <f>VLOOKUP(Cust_Ref,customerType,2,TRUE)</f>
        <v>44083</v>
      </c>
    </row>
    <row r="7566" spans="1:8" x14ac:dyDescent="0.25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  <c r="G7566" s="47" t="str">
        <f t="shared" si="118"/>
        <v>2878</v>
      </c>
      <c r="H7566" s="53">
        <f>VLOOKUP(Cust_Ref,customerType,2,TRUE)</f>
        <v>44083</v>
      </c>
    </row>
    <row r="7567" spans="1:8" x14ac:dyDescent="0.25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  <c r="G7567" s="47" t="str">
        <f t="shared" si="118"/>
        <v>0</v>
      </c>
      <c r="H7567" s="53">
        <f>VLOOKUP(Cust_Ref,customerType,2,TRUE)</f>
        <v>44083</v>
      </c>
    </row>
    <row r="7568" spans="1:8" x14ac:dyDescent="0.25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  <c r="G7568" s="47" t="str">
        <f t="shared" si="118"/>
        <v>13351.76</v>
      </c>
      <c r="H7568" s="53">
        <f>VLOOKUP(Cust_Ref,customerType,2,TRUE)</f>
        <v>44047</v>
      </c>
    </row>
    <row r="7569" spans="1:8" x14ac:dyDescent="0.25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  <c r="G7569" s="47" t="str">
        <f t="shared" si="118"/>
        <v>2511</v>
      </c>
      <c r="H7569" s="53">
        <f>VLOOKUP(Cust_Ref,customerType,2,TRUE)</f>
        <v>44047</v>
      </c>
    </row>
    <row r="7570" spans="1:8" x14ac:dyDescent="0.25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  <c r="G7570" s="47" t="str">
        <f t="shared" si="118"/>
        <v>0</v>
      </c>
      <c r="H7570" s="53">
        <f>VLOOKUP(Cust_Ref,customerType,2,TRUE)</f>
        <v>44047</v>
      </c>
    </row>
    <row r="7571" spans="1:8" x14ac:dyDescent="0.25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  <c r="G7571" s="47" t="str">
        <f t="shared" si="118"/>
        <v>4819.55</v>
      </c>
      <c r="H7571" s="53">
        <f>VLOOKUP(Cust_Ref,customerType,2,TRUE)</f>
        <v>44068</v>
      </c>
    </row>
    <row r="7572" spans="1:8" x14ac:dyDescent="0.25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  <c r="G7572" s="47" t="str">
        <f t="shared" si="118"/>
        <v>1509</v>
      </c>
      <c r="H7572" s="53">
        <f>VLOOKUP(Cust_Ref,customerType,2,TRUE)</f>
        <v>44068</v>
      </c>
    </row>
    <row r="7573" spans="1:8" x14ac:dyDescent="0.25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  <c r="G7573" s="47" t="str">
        <f t="shared" si="118"/>
        <v>0</v>
      </c>
      <c r="H7573" s="53">
        <f>VLOOKUP(Cust_Ref,customerType,2,TRUE)</f>
        <v>44068</v>
      </c>
    </row>
    <row r="7574" spans="1:8" x14ac:dyDescent="0.25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  <c r="G7574" s="47" t="str">
        <f t="shared" si="118"/>
        <v>4030</v>
      </c>
      <c r="H7574" s="53">
        <f>VLOOKUP(Cust_Ref,customerType,2,TRUE)</f>
        <v>44047</v>
      </c>
    </row>
    <row r="7575" spans="1:8" x14ac:dyDescent="0.25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  <c r="G7575" s="47" t="str">
        <f t="shared" si="118"/>
        <v>1420</v>
      </c>
      <c r="H7575" s="53">
        <f>VLOOKUP(Cust_Ref,customerType,2,TRUE)</f>
        <v>44047</v>
      </c>
    </row>
    <row r="7576" spans="1:8" x14ac:dyDescent="0.25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  <c r="G7576" s="47" t="str">
        <f t="shared" si="118"/>
        <v>0</v>
      </c>
      <c r="H7576" s="53">
        <f>VLOOKUP(Cust_Ref,customerType,2,TRUE)</f>
        <v>44047</v>
      </c>
    </row>
    <row r="7577" spans="1:8" x14ac:dyDescent="0.25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  <c r="G7577" s="47" t="str">
        <f t="shared" si="118"/>
        <v>9122.95</v>
      </c>
      <c r="H7577" s="53">
        <f>VLOOKUP(Cust_Ref,customerType,2,TRUE)</f>
        <v>44083</v>
      </c>
    </row>
    <row r="7578" spans="1:8" x14ac:dyDescent="0.25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  <c r="G7578" s="47" t="str">
        <f t="shared" si="118"/>
        <v>1255</v>
      </c>
      <c r="H7578" s="53">
        <f>VLOOKUP(Cust_Ref,customerType,2,TRUE)</f>
        <v>44083</v>
      </c>
    </row>
    <row r="7579" spans="1:8" x14ac:dyDescent="0.25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  <c r="G7579" s="47" t="str">
        <f t="shared" si="118"/>
        <v>0</v>
      </c>
      <c r="H7579" s="53">
        <f>VLOOKUP(Cust_Ref,customerType,2,TRUE)</f>
        <v>44083</v>
      </c>
    </row>
    <row r="7580" spans="1:8" x14ac:dyDescent="0.25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  <c r="G7580" s="47" t="str">
        <f t="shared" si="118"/>
        <v>1048.04</v>
      </c>
      <c r="H7580" s="53">
        <f>VLOOKUP(Cust_Ref,customerType,2,TRUE)</f>
        <v>44076</v>
      </c>
    </row>
    <row r="7581" spans="1:8" x14ac:dyDescent="0.25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  <c r="G7581" s="47" t="str">
        <f t="shared" si="118"/>
        <v>1651</v>
      </c>
      <c r="H7581" s="53">
        <f>VLOOKUP(Cust_Ref,customerType,2,TRUE)</f>
        <v>44076</v>
      </c>
    </row>
    <row r="7582" spans="1:8" x14ac:dyDescent="0.25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  <c r="G7582" s="47" t="str">
        <f t="shared" si="118"/>
        <v>0</v>
      </c>
      <c r="H7582" s="53">
        <f>VLOOKUP(Cust_Ref,customerType,2,TRUE)</f>
        <v>44076</v>
      </c>
    </row>
    <row r="7583" spans="1:8" x14ac:dyDescent="0.25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  <c r="G7583" s="47" t="str">
        <f t="shared" si="118"/>
        <v>5087</v>
      </c>
      <c r="H7583" s="53">
        <f>VLOOKUP(Cust_Ref,customerType,2,TRUE)</f>
        <v>44047</v>
      </c>
    </row>
    <row r="7584" spans="1:8" x14ac:dyDescent="0.25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  <c r="G7584" s="47" t="str">
        <f t="shared" si="118"/>
        <v>472</v>
      </c>
      <c r="H7584" s="53">
        <f>VLOOKUP(Cust_Ref,customerType,2,TRUE)</f>
        <v>44047</v>
      </c>
    </row>
    <row r="7585" spans="1:8" x14ac:dyDescent="0.25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  <c r="G7585" s="47" t="str">
        <f t="shared" si="118"/>
        <v>0</v>
      </c>
      <c r="H7585" s="53">
        <f>VLOOKUP(Cust_Ref,customerType,2,TRUE)</f>
        <v>44047</v>
      </c>
    </row>
    <row r="7586" spans="1:8" x14ac:dyDescent="0.25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  <c r="G7586" s="47" t="str">
        <f t="shared" si="118"/>
        <v>9855.85</v>
      </c>
      <c r="H7586" s="53">
        <f>VLOOKUP(Cust_Ref,customerType,2,TRUE)</f>
        <v>44075</v>
      </c>
    </row>
    <row r="7587" spans="1:8" x14ac:dyDescent="0.25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  <c r="G7587" s="47" t="str">
        <f t="shared" si="118"/>
        <v>272</v>
      </c>
      <c r="H7587" s="53">
        <f>VLOOKUP(Cust_Ref,customerType,2,TRUE)</f>
        <v>44075</v>
      </c>
    </row>
    <row r="7588" spans="1:8" x14ac:dyDescent="0.25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  <c r="G7588" s="47" t="str">
        <f t="shared" si="118"/>
        <v>0</v>
      </c>
      <c r="H7588" s="53">
        <f>VLOOKUP(Cust_Ref,customerType,2,TRUE)</f>
        <v>44075</v>
      </c>
    </row>
    <row r="7589" spans="1:8" x14ac:dyDescent="0.25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  <c r="G7589" s="47" t="str">
        <f t="shared" si="118"/>
        <v>5349</v>
      </c>
      <c r="H7589" s="53">
        <f>VLOOKUP(Cust_Ref,customerType,2,TRUE)</f>
        <v>44047</v>
      </c>
    </row>
    <row r="7590" spans="1:8" x14ac:dyDescent="0.25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  <c r="G7590" s="47" t="str">
        <f t="shared" si="118"/>
        <v>0</v>
      </c>
      <c r="H7590" s="53">
        <f>VLOOKUP(Cust_Ref,customerType,2,TRUE)</f>
        <v>44047</v>
      </c>
    </row>
    <row r="7591" spans="1:8" x14ac:dyDescent="0.25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  <c r="G7591" s="47" t="str">
        <f t="shared" si="118"/>
        <v>0</v>
      </c>
      <c r="H7591" s="53">
        <f>VLOOKUP(Cust_Ref,customerType,2,TRUE)</f>
        <v>44047</v>
      </c>
    </row>
    <row r="7592" spans="1:8" x14ac:dyDescent="0.25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  <c r="G7592" s="47" t="str">
        <f t="shared" si="118"/>
        <v>2436.37</v>
      </c>
      <c r="H7592" s="53">
        <f>VLOOKUP(Cust_Ref,customerType,2,TRUE)</f>
        <v>44088</v>
      </c>
    </row>
    <row r="7593" spans="1:8" x14ac:dyDescent="0.25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  <c r="G7593" s="47" t="str">
        <f t="shared" si="118"/>
        <v>2367</v>
      </c>
      <c r="H7593" s="53">
        <f>VLOOKUP(Cust_Ref,customerType,2,TRUE)</f>
        <v>44088</v>
      </c>
    </row>
    <row r="7594" spans="1:8" x14ac:dyDescent="0.25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  <c r="G7594" s="47" t="str">
        <f t="shared" si="118"/>
        <v>0</v>
      </c>
      <c r="H7594" s="53">
        <f>VLOOKUP(Cust_Ref,customerType,2,TRUE)</f>
        <v>44088</v>
      </c>
    </row>
    <row r="7595" spans="1:8" x14ac:dyDescent="0.25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  <c r="G7595" s="47" t="str">
        <f t="shared" si="118"/>
        <v>2649</v>
      </c>
      <c r="H7595" s="53">
        <f>VLOOKUP(Cust_Ref,customerType,2,TRUE)</f>
        <v>44054</v>
      </c>
    </row>
    <row r="7596" spans="1:8" x14ac:dyDescent="0.25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  <c r="G7596" s="47" t="str">
        <f t="shared" si="118"/>
        <v>0</v>
      </c>
      <c r="H7596" s="53">
        <f>VLOOKUP(Cust_Ref,customerType,2,TRUE)</f>
        <v>44054</v>
      </c>
    </row>
    <row r="7597" spans="1:8" x14ac:dyDescent="0.25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  <c r="G7597" s="47" t="str">
        <f t="shared" si="118"/>
        <v>0</v>
      </c>
      <c r="H7597" s="53">
        <f>VLOOKUP(Cust_Ref,customerType,2,TRUE)</f>
        <v>44054</v>
      </c>
    </row>
    <row r="7598" spans="1:8" x14ac:dyDescent="0.25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  <c r="G7598" s="47" t="str">
        <f t="shared" si="118"/>
        <v>10136</v>
      </c>
      <c r="H7598" s="53">
        <f>VLOOKUP(Cust_Ref,customerType,2,TRUE)</f>
        <v>44053</v>
      </c>
    </row>
    <row r="7599" spans="1:8" x14ac:dyDescent="0.25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  <c r="G7599" s="47" t="str">
        <f t="shared" si="118"/>
        <v>2201</v>
      </c>
      <c r="H7599" s="53">
        <f>VLOOKUP(Cust_Ref,customerType,2,TRUE)</f>
        <v>44053</v>
      </c>
    </row>
    <row r="7600" spans="1:8" x14ac:dyDescent="0.25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  <c r="G7600" s="47" t="str">
        <f t="shared" si="118"/>
        <v>0</v>
      </c>
      <c r="H7600" s="53">
        <f>VLOOKUP(Cust_Ref,customerType,2,TRUE)</f>
        <v>44053</v>
      </c>
    </row>
    <row r="7601" spans="1:8" x14ac:dyDescent="0.25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  <c r="G7601" s="47" t="str">
        <f t="shared" si="118"/>
        <v>2952.55</v>
      </c>
      <c r="H7601" s="53">
        <f>VLOOKUP(Cust_Ref,customerType,2,TRUE)</f>
        <v>44054</v>
      </c>
    </row>
    <row r="7602" spans="1:8" x14ac:dyDescent="0.25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  <c r="G7602" s="47" t="str">
        <f t="shared" si="118"/>
        <v>0</v>
      </c>
      <c r="H7602" s="53">
        <f>VLOOKUP(Cust_Ref,customerType,2,TRUE)</f>
        <v>44054</v>
      </c>
    </row>
    <row r="7603" spans="1:8" x14ac:dyDescent="0.25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  <c r="G7603" s="47" t="str">
        <f t="shared" si="118"/>
        <v>0</v>
      </c>
      <c r="H7603" s="53">
        <f>VLOOKUP(Cust_Ref,customerType,2,TRUE)</f>
        <v>44054</v>
      </c>
    </row>
    <row r="7604" spans="1:8" x14ac:dyDescent="0.25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  <c r="G7604" s="47" t="str">
        <f t="shared" si="118"/>
        <v>4030</v>
      </c>
      <c r="H7604" s="53">
        <f>VLOOKUP(Cust_Ref,customerType,2,TRUE)</f>
        <v>44053</v>
      </c>
    </row>
    <row r="7605" spans="1:8" x14ac:dyDescent="0.25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  <c r="G7605" s="47" t="str">
        <f t="shared" si="118"/>
        <v>2529</v>
      </c>
      <c r="H7605" s="53">
        <f>VLOOKUP(Cust_Ref,customerType,2,TRUE)</f>
        <v>44053</v>
      </c>
    </row>
    <row r="7606" spans="1:8" x14ac:dyDescent="0.25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  <c r="G7606" s="47" t="str">
        <f t="shared" si="118"/>
        <v>0</v>
      </c>
      <c r="H7606" s="53">
        <f>VLOOKUP(Cust_Ref,customerType,2,TRUE)</f>
        <v>44053</v>
      </c>
    </row>
    <row r="7607" spans="1:8" x14ac:dyDescent="0.25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  <c r="G7607" s="47" t="str">
        <f t="shared" si="118"/>
        <v>4030</v>
      </c>
      <c r="H7607" s="53">
        <f>VLOOKUP(Cust_Ref,customerType,2,TRUE)</f>
        <v>44109</v>
      </c>
    </row>
    <row r="7608" spans="1:8" x14ac:dyDescent="0.25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  <c r="G7608" s="47" t="str">
        <f t="shared" si="118"/>
        <v>811</v>
      </c>
      <c r="H7608" s="53">
        <f>VLOOKUP(Cust_Ref,customerType,2,TRUE)</f>
        <v>44109</v>
      </c>
    </row>
    <row r="7609" spans="1:8" x14ac:dyDescent="0.25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  <c r="G7609" s="47" t="str">
        <f t="shared" si="118"/>
        <v>0</v>
      </c>
      <c r="H7609" s="53">
        <f>VLOOKUP(Cust_Ref,customerType,2,TRUE)</f>
        <v>44109</v>
      </c>
    </row>
    <row r="7610" spans="1:8" x14ac:dyDescent="0.25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  <c r="G7610" s="47" t="str">
        <f t="shared" si="118"/>
        <v>9236</v>
      </c>
      <c r="H7610" s="53">
        <f>VLOOKUP(Cust_Ref,customerType,2,TRUE)</f>
        <v>44084</v>
      </c>
    </row>
    <row r="7611" spans="1:8" x14ac:dyDescent="0.25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  <c r="G7611" s="47" t="str">
        <f t="shared" si="118"/>
        <v>1506</v>
      </c>
      <c r="H7611" s="53">
        <f>VLOOKUP(Cust_Ref,customerType,2,TRUE)</f>
        <v>44084</v>
      </c>
    </row>
    <row r="7612" spans="1:8" x14ac:dyDescent="0.25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  <c r="G7612" s="47" t="str">
        <f t="shared" si="118"/>
        <v>0</v>
      </c>
      <c r="H7612" s="53">
        <f>VLOOKUP(Cust_Ref,customerType,2,TRUE)</f>
        <v>44084</v>
      </c>
    </row>
    <row r="7613" spans="1:8" x14ac:dyDescent="0.25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  <c r="G7613" s="47" t="str">
        <f t="shared" si="118"/>
        <v>3449</v>
      </c>
      <c r="H7613" s="53">
        <f>VLOOKUP(Cust_Ref,customerType,2,TRUE)</f>
        <v>44109</v>
      </c>
    </row>
    <row r="7614" spans="1:8" x14ac:dyDescent="0.25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  <c r="G7614" s="47" t="str">
        <f t="shared" si="118"/>
        <v>2444</v>
      </c>
      <c r="H7614" s="53">
        <f>VLOOKUP(Cust_Ref,customerType,2,TRUE)</f>
        <v>44109</v>
      </c>
    </row>
    <row r="7615" spans="1:8" x14ac:dyDescent="0.25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  <c r="G7615" s="47" t="str">
        <f t="shared" si="118"/>
        <v>0</v>
      </c>
      <c r="H7615" s="53">
        <f>VLOOKUP(Cust_Ref,customerType,2,TRUE)</f>
        <v>44109</v>
      </c>
    </row>
    <row r="7616" spans="1:8" x14ac:dyDescent="0.25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  <c r="G7616" s="47" t="str">
        <f t="shared" si="118"/>
        <v>5388.5</v>
      </c>
      <c r="H7616" s="53">
        <f>VLOOKUP(Cust_Ref,customerType,2,TRUE)</f>
        <v>44109</v>
      </c>
    </row>
    <row r="7617" spans="1:8" x14ac:dyDescent="0.25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  <c r="G7617" s="47" t="str">
        <f t="shared" si="118"/>
        <v>0</v>
      </c>
      <c r="H7617" s="53">
        <f>VLOOKUP(Cust_Ref,customerType,2,TRUE)</f>
        <v>44109</v>
      </c>
    </row>
    <row r="7618" spans="1:8" x14ac:dyDescent="0.25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  <c r="G7618" s="47" t="str">
        <f t="shared" si="118"/>
        <v>0</v>
      </c>
      <c r="H7618" s="53">
        <f>VLOOKUP(Cust_Ref,customerType,2,TRUE)</f>
        <v>44109</v>
      </c>
    </row>
    <row r="7619" spans="1:8" x14ac:dyDescent="0.25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  <c r="G7619" s="47" t="str">
        <f t="shared" ref="G7619:G7624" si="119">TRIM(VALUE(F7619))</f>
        <v>2808.23</v>
      </c>
      <c r="H7619" s="53">
        <f>VLOOKUP(Cust_Ref,customerType,2,TRUE)</f>
        <v>44047</v>
      </c>
    </row>
    <row r="7620" spans="1:8" x14ac:dyDescent="0.25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  <c r="G7620" s="47" t="str">
        <f t="shared" si="119"/>
        <v>0</v>
      </c>
      <c r="H7620" s="53">
        <f>VLOOKUP(Cust_Ref,customerType,2,TRUE)</f>
        <v>44047</v>
      </c>
    </row>
    <row r="7621" spans="1:8" x14ac:dyDescent="0.25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  <c r="G7621" s="47" t="str">
        <f t="shared" si="119"/>
        <v>0</v>
      </c>
      <c r="H7621" s="53">
        <f>VLOOKUP(Cust_Ref,customerType,2,TRUE)</f>
        <v>44047</v>
      </c>
    </row>
    <row r="7622" spans="1:8" x14ac:dyDescent="0.25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  <c r="G7622" s="47" t="str">
        <f t="shared" si="119"/>
        <v>9815</v>
      </c>
      <c r="H7622" s="53">
        <f>VLOOKUP(Cust_Ref,customerType,2,TRUE)</f>
        <v>44047</v>
      </c>
    </row>
    <row r="7623" spans="1:8" x14ac:dyDescent="0.25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  <c r="G7623" s="47" t="str">
        <f t="shared" si="119"/>
        <v>747</v>
      </c>
      <c r="H7623" s="53">
        <f>VLOOKUP(Cust_Ref,customerType,2,TRUE)</f>
        <v>44047</v>
      </c>
    </row>
    <row r="7624" spans="1:8" x14ac:dyDescent="0.25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  <c r="G7624" s="47" t="str">
        <f t="shared" si="119"/>
        <v>0</v>
      </c>
      <c r="H7624" s="53">
        <f>VLOOKUP(Cust_Ref,customerType,2,TRUE)</f>
        <v>44047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69"/>
  <sheetViews>
    <sheetView tabSelected="1" zoomScaleNormal="100" workbookViewId="0">
      <selection activeCell="H4" sqref="H4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1.5703125" customWidth="1"/>
    <col min="6" max="6" width="18.5703125" customWidth="1"/>
    <col min="7" max="7" width="12.42578125" bestFit="1" customWidth="1"/>
    <col min="8" max="8" width="10.42578125" customWidth="1"/>
    <col min="9" max="9" width="13.42578125" customWidth="1"/>
    <col min="10" max="10" width="11.28515625" customWidth="1"/>
    <col min="11" max="11" width="22" customWidth="1"/>
    <col min="12" max="12" width="12" customWidth="1"/>
    <col min="13" max="13" width="19.42578125" customWidth="1"/>
    <col min="14" max="14" width="18.28515625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3.42578125" customWidth="1"/>
  </cols>
  <sheetData>
    <row r="1" spans="1:20" ht="37.15" customHeight="1" x14ac:dyDescent="0.25">
      <c r="A1" s="51" t="s">
        <v>12</v>
      </c>
      <c r="B1" s="51" t="s">
        <v>23</v>
      </c>
      <c r="C1" s="52" t="s">
        <v>98</v>
      </c>
      <c r="D1" s="51" t="s">
        <v>25</v>
      </c>
      <c r="E1" s="52" t="s">
        <v>11</v>
      </c>
      <c r="F1" s="52" t="s">
        <v>166</v>
      </c>
      <c r="G1" s="52" t="s">
        <v>24</v>
      </c>
      <c r="H1" s="52" t="s">
        <v>99</v>
      </c>
      <c r="I1" s="52" t="s">
        <v>100</v>
      </c>
      <c r="J1" s="52" t="s">
        <v>27</v>
      </c>
      <c r="K1" s="52" t="s">
        <v>191</v>
      </c>
      <c r="L1" s="52" t="s">
        <v>101</v>
      </c>
      <c r="M1" s="52" t="s">
        <v>156</v>
      </c>
      <c r="N1" s="52" t="s">
        <v>157</v>
      </c>
      <c r="O1" s="52" t="s">
        <v>158</v>
      </c>
      <c r="P1" s="52" t="s">
        <v>159</v>
      </c>
      <c r="Q1" s="52" t="s">
        <v>155</v>
      </c>
      <c r="R1" s="13"/>
      <c r="S1" s="14" t="s">
        <v>24</v>
      </c>
      <c r="T1" s="14" t="s">
        <v>102</v>
      </c>
    </row>
    <row r="2" spans="1:20" x14ac:dyDescent="0.25">
      <c r="A2" s="25" t="str">
        <f>TRIM('BPAY Bank File'!A18)</f>
        <v>10048315519081</v>
      </c>
      <c r="B2" s="25" t="str">
        <f>'BPAY Bank File'!E18&amp;'BPAY Bank File'!I18&amp;'BPAY Bank File'!F18</f>
        <v>ANB20201002120026834</v>
      </c>
      <c r="C2" s="26">
        <f>VALUE(RIGHT(A2,5))</f>
        <v>19081</v>
      </c>
      <c r="D2" s="27" t="str">
        <f>MID('BPAY Bank File'!G18,5,2)</f>
        <v>09</v>
      </c>
      <c r="E2" s="27">
        <f>DATE(2020,D2,RIGHT('BPAY Bank File'!G18,2))</f>
        <v>44104</v>
      </c>
      <c r="F2" s="46">
        <f>VALUE(SUBSTITUTE(SUBSTITUTE('BPAY Bank File'!D18,"AU$",""),CHAR(160),""))</f>
        <v>3000</v>
      </c>
      <c r="G2" s="28">
        <f>SUMIFS(Amount,Cust_Ref,VALUE(RIGHT(TRIM(A2),5)))</f>
        <v>3000</v>
      </c>
      <c r="H2" s="27">
        <f>VLOOKUP(Table1[[#This Row],[Customer Ref]],customerType,2,0)</f>
        <v>44102</v>
      </c>
      <c r="I2" s="29">
        <f>Table1[[#This Row],[Paid Date]]-Table1[[#This Row],[Inv Date]]</f>
        <v>2</v>
      </c>
      <c r="J2" s="27">
        <f>WORKDAY(VLOOKUP(VALUE(RIGHT(TRIM(A2),5)),'SYS DATA'!$C$2:$F$7624,2,0),21)</f>
        <v>44131</v>
      </c>
      <c r="K2" s="29"/>
      <c r="L2" s="29"/>
      <c r="M2" s="27"/>
      <c r="N2" s="30"/>
      <c r="O2" s="31"/>
      <c r="P2" s="31">
        <f>F2/(1-5%)-F2</f>
        <v>157.89473684210543</v>
      </c>
      <c r="Q2" s="48">
        <f>ROUNDDOWN(G2-O2-F2,2)</f>
        <v>0</v>
      </c>
      <c r="R2" s="15"/>
      <c r="S2" s="16">
        <v>0</v>
      </c>
      <c r="T2" s="17">
        <v>0.03</v>
      </c>
    </row>
    <row r="3" spans="1:20" x14ac:dyDescent="0.25">
      <c r="A3" s="32" t="str">
        <f>TRIM('BPAY Bank File'!A19)</f>
        <v>10048315515101</v>
      </c>
      <c r="B3" s="32" t="str">
        <f>'BPAY Bank File'!E19&amp;'BPAY Bank File'!I19&amp;'BPAY Bank File'!F19</f>
        <v>CBX2020100222745</v>
      </c>
      <c r="C3" s="33">
        <f>VALUE(RIGHT(A3,5))</f>
        <v>15101</v>
      </c>
      <c r="D3" s="27" t="str">
        <f>MID('BPAY Bank File'!G19,5,2)</f>
        <v>10</v>
      </c>
      <c r="E3" s="27">
        <f>DATE(2020,D3,RIGHT('BPAY Bank File'!G19,2))</f>
        <v>44106</v>
      </c>
      <c r="F3" s="46">
        <f>VALUE(SUBSTITUTE(SUBSTITUTE('BPAY Bank File'!D19,"AU$",""),CHAR(160),""))</f>
        <v>4995.76</v>
      </c>
      <c r="G3" s="35">
        <f>SUMIFS(Amount,Cust_Ref,VALUE(RIGHT(TRIM(A3),5)))</f>
        <v>5677</v>
      </c>
      <c r="H3" s="27">
        <f>VLOOKUP(Table1[[#This Row],[Customer Ref]],customerType,2,0)</f>
        <v>44106</v>
      </c>
      <c r="I3" s="36">
        <f>Table1[[#This Row],[Paid Date]]-Table1[[#This Row],[Inv Date]]</f>
        <v>0</v>
      </c>
      <c r="J3" s="34">
        <f>WORKDAY(VLOOKUP(VALUE(RIGHT(TRIM(A3),5)),'SYS DATA'!$C$2:$F$7624,2,0),21)</f>
        <v>44137</v>
      </c>
      <c r="K3" s="36"/>
      <c r="L3" s="36"/>
      <c r="M3" s="34"/>
      <c r="N3" s="37"/>
      <c r="O3" s="38"/>
      <c r="P3" s="38">
        <f>F3/(1-5%)-F3</f>
        <v>262.93473684210585</v>
      </c>
      <c r="Q3" s="49">
        <f>ROUNDDOWN(G3-O3-F3,2)</f>
        <v>681.24</v>
      </c>
      <c r="R3" s="15"/>
      <c r="S3" s="16">
        <v>300</v>
      </c>
      <c r="T3" s="17">
        <v>0.05</v>
      </c>
    </row>
    <row r="4" spans="1:20" x14ac:dyDescent="0.25">
      <c r="A4" s="25" t="str">
        <f>TRIM('BPAY Bank File'!A20)</f>
        <v>10048315582555</v>
      </c>
      <c r="B4" s="25" t="str">
        <f>'BPAY Bank File'!E20&amp;'BPAY Bank File'!I20&amp;'BPAY Bank File'!F20</f>
        <v>ANB20201002129711049</v>
      </c>
      <c r="C4" s="26">
        <f>VALUE(RIGHT(A4,5))</f>
        <v>82555</v>
      </c>
      <c r="D4" s="27" t="str">
        <f>MID('BPAY Bank File'!G20,5,2)</f>
        <v>09</v>
      </c>
      <c r="E4" s="27">
        <f>DATE(2020,D4,RIGHT('BPAY Bank File'!G20,2))</f>
        <v>44102</v>
      </c>
      <c r="F4" s="46">
        <f>VALUE(SUBSTITUTE(SUBSTITUTE('BPAY Bank File'!D20,"AU$",""),CHAR(160),""))</f>
        <v>4626.63</v>
      </c>
      <c r="G4" s="28">
        <f>SUMIFS(Amount,Cust_Ref,VALUE(RIGHT(TRIM(A4),5)))</f>
        <v>5685</v>
      </c>
      <c r="H4" s="27">
        <f>VLOOKUP(Table1[[#This Row],[Customer Ref]],customerType,2,0)</f>
        <v>44061</v>
      </c>
      <c r="I4" s="29">
        <f>Table1[[#This Row],[Paid Date]]-Table1[[#This Row],[Inv Date]]</f>
        <v>41</v>
      </c>
      <c r="J4" s="27">
        <f>WORKDAY(VLOOKUP(VALUE(RIGHT(TRIM(A4),5)),'SYS DATA'!$C$2:$F$7624,2,0),21)</f>
        <v>44090</v>
      </c>
      <c r="K4" s="29"/>
      <c r="L4" s="29"/>
      <c r="M4" s="27"/>
      <c r="N4" s="30"/>
      <c r="O4" s="31"/>
      <c r="P4" s="31">
        <f>F4/(1-5%)-F4</f>
        <v>243.50684210526379</v>
      </c>
      <c r="Q4" s="48">
        <f>ROUNDDOWN(G4-O4-F4,2)</f>
        <v>1058.3699999999999</v>
      </c>
      <c r="R4" s="15"/>
      <c r="S4" s="16">
        <v>1200</v>
      </c>
      <c r="T4" s="17">
        <v>0.08</v>
      </c>
    </row>
    <row r="5" spans="1:20" x14ac:dyDescent="0.25">
      <c r="A5" s="32" t="str">
        <f>TRIM('BPAY Bank File'!A21)</f>
        <v>10048315578980</v>
      </c>
      <c r="B5" s="32" t="str">
        <f>'BPAY Bank File'!E21&amp;'BPAY Bank File'!I21&amp;'BPAY Bank File'!F21</f>
        <v>WBC20201002603198</v>
      </c>
      <c r="C5" s="33">
        <f>VALUE(RIGHT(A5,5))</f>
        <v>78980</v>
      </c>
      <c r="D5" s="27" t="str">
        <f>MID('BPAY Bank File'!G21,5,2)</f>
        <v>09</v>
      </c>
      <c r="E5" s="27">
        <f>DATE(2020,D5,RIGHT('BPAY Bank File'!G21,2))</f>
        <v>44102</v>
      </c>
      <c r="F5" s="46">
        <f>VALUE(SUBSTITUTE(SUBSTITUTE('BPAY Bank File'!D21,"AU$",""),CHAR(160),""))</f>
        <v>685.95</v>
      </c>
      <c r="G5" s="35">
        <f>SUMIFS(Amount,Cust_Ref,VALUE(RIGHT(TRIM(A5),5)))</f>
        <v>685.95</v>
      </c>
      <c r="H5" s="27">
        <f>VLOOKUP(Table1[[#This Row],[Customer Ref]],customerType,2,0)</f>
        <v>44089</v>
      </c>
      <c r="I5" s="36">
        <f>Table1[[#This Row],[Paid Date]]-Table1[[#This Row],[Inv Date]]</f>
        <v>13</v>
      </c>
      <c r="J5" s="34">
        <f>WORKDAY(VLOOKUP(VALUE(RIGHT(TRIM(A5),5)),'SYS DATA'!$C$2:$F$7624,2,0),21)</f>
        <v>44118</v>
      </c>
      <c r="K5" s="36"/>
      <c r="L5" s="36"/>
      <c r="M5" s="34"/>
      <c r="N5" s="37"/>
      <c r="O5" s="38"/>
      <c r="P5" s="38">
        <f>F5/(1-5%)-F5</f>
        <v>36.102631578947353</v>
      </c>
      <c r="Q5" s="49">
        <f>ROUNDDOWN(G5-O5-F5,2)</f>
        <v>0</v>
      </c>
      <c r="R5" s="15"/>
      <c r="S5" s="16">
        <v>3000</v>
      </c>
      <c r="T5" s="17">
        <v>0.12</v>
      </c>
    </row>
    <row r="6" spans="1:20" x14ac:dyDescent="0.25">
      <c r="A6" s="25" t="str">
        <f>TRIM('BPAY Bank File'!A22)</f>
        <v>10048315583858</v>
      </c>
      <c r="B6" s="25" t="str">
        <f>'BPAY Bank File'!E22&amp;'BPAY Bank File'!I22&amp;'BPAY Bank File'!F22</f>
        <v>CBX2020100221900</v>
      </c>
      <c r="C6" s="26">
        <f>VALUE(RIGHT(A6,5))</f>
        <v>83858</v>
      </c>
      <c r="D6" s="27" t="str">
        <f>MID('BPAY Bank File'!G22,5,2)</f>
        <v>10</v>
      </c>
      <c r="E6" s="27">
        <f>DATE(2020,D6,RIGHT('BPAY Bank File'!G22,2))</f>
        <v>44106</v>
      </c>
      <c r="F6" s="46">
        <f>VALUE(SUBSTITUTE(SUBSTITUTE('BPAY Bank File'!D22,"AU$",""),CHAR(160),""))</f>
        <v>12441</v>
      </c>
      <c r="G6" s="28">
        <f>SUMIFS(Amount,Cust_Ref,VALUE(RIGHT(TRIM(A6),5)))</f>
        <v>12441</v>
      </c>
      <c r="H6" s="27">
        <f>VLOOKUP(Table1[[#This Row],[Customer Ref]],customerType,2,0)</f>
        <v>44063</v>
      </c>
      <c r="I6" s="29">
        <f>Table1[[#This Row],[Paid Date]]-Table1[[#This Row],[Inv Date]]</f>
        <v>43</v>
      </c>
      <c r="J6" s="27">
        <f>WORKDAY(VLOOKUP(VALUE(RIGHT(TRIM(A6),5)),'SYS DATA'!$C$2:$F$7624,2,0),21)</f>
        <v>44092</v>
      </c>
      <c r="K6" s="29"/>
      <c r="L6" s="29"/>
      <c r="M6" s="27"/>
      <c r="N6" s="30"/>
      <c r="O6" s="31"/>
      <c r="P6" s="31">
        <f>F6/(1-5%)-F6</f>
        <v>654.78947368421177</v>
      </c>
      <c r="Q6" s="48">
        <f>ROUNDDOWN(G6-O6-F6,2)</f>
        <v>0</v>
      </c>
      <c r="R6" s="15"/>
      <c r="S6" s="15"/>
      <c r="T6" s="15"/>
    </row>
    <row r="7" spans="1:20" x14ac:dyDescent="0.25">
      <c r="A7" s="32" t="str">
        <f>TRIM('BPAY Bank File'!A23)</f>
        <v>10048315578784</v>
      </c>
      <c r="B7" s="32" t="str">
        <f>'BPAY Bank File'!E23&amp;'BPAY Bank File'!I23&amp;'BPAY Bank File'!F23</f>
        <v>ANB20201002127011037</v>
      </c>
      <c r="C7" s="33">
        <f>VALUE(RIGHT(A7,5))</f>
        <v>78784</v>
      </c>
      <c r="D7" s="27" t="str">
        <f>MID('BPAY Bank File'!G23,5,2)</f>
        <v>10</v>
      </c>
      <c r="E7" s="27">
        <f>DATE(2020,D7,RIGHT('BPAY Bank File'!G23,2))</f>
        <v>44106</v>
      </c>
      <c r="F7" s="46">
        <f>VALUE(SUBSTITUTE(SUBSTITUTE('BPAY Bank File'!D23,"AU$",""),CHAR(160),""))</f>
        <v>954.29</v>
      </c>
      <c r="G7" s="35">
        <f>SUMIFS(Amount,Cust_Ref,VALUE(RIGHT(TRIM(A7),5)))</f>
        <v>954.29</v>
      </c>
      <c r="H7" s="27">
        <f>VLOOKUP(Table1[[#This Row],[Customer Ref]],customerType,2,0)</f>
        <v>44105</v>
      </c>
      <c r="I7" s="36">
        <f>Table1[[#This Row],[Paid Date]]-Table1[[#This Row],[Inv Date]]</f>
        <v>1</v>
      </c>
      <c r="J7" s="34">
        <f>WORKDAY(VLOOKUP(VALUE(RIGHT(TRIM(A7),5)),'SYS DATA'!$C$2:$F$7624,2,0),21)</f>
        <v>44134</v>
      </c>
      <c r="K7" s="36"/>
      <c r="L7" s="36"/>
      <c r="M7" s="34"/>
      <c r="N7" s="37"/>
      <c r="O7" s="38"/>
      <c r="P7" s="38">
        <f>F7/(1-5%)-F7</f>
        <v>50.225789473684245</v>
      </c>
      <c r="Q7" s="49">
        <f>ROUNDDOWN(G7-O7-F7,2)</f>
        <v>0</v>
      </c>
      <c r="R7" s="15"/>
      <c r="S7" s="18" t="s">
        <v>168</v>
      </c>
      <c r="T7" s="19">
        <f>SUM(G2:G69)</f>
        <v>386696.64</v>
      </c>
    </row>
    <row r="8" spans="1:20" x14ac:dyDescent="0.25">
      <c r="A8" s="25" t="str">
        <f>TRIM('BPAY Bank File'!A24)</f>
        <v>10048315576704</v>
      </c>
      <c r="B8" s="25" t="str">
        <f>'BPAY Bank File'!E24&amp;'BPAY Bank File'!I24&amp;'BPAY Bank File'!F24</f>
        <v>ANB20201002129445937</v>
      </c>
      <c r="C8" s="26">
        <f>VALUE(RIGHT(A8,5))</f>
        <v>76704</v>
      </c>
      <c r="D8" s="27" t="str">
        <f>MID('BPAY Bank File'!G24,5,2)</f>
        <v>09</v>
      </c>
      <c r="E8" s="27">
        <f>DATE(2020,D8,RIGHT('BPAY Bank File'!G24,2))</f>
        <v>44103</v>
      </c>
      <c r="F8" s="46">
        <f>VALUE(SUBSTITUTE(SUBSTITUTE('BPAY Bank File'!D24,"AU$",""),CHAR(160),""))</f>
        <v>127.9</v>
      </c>
      <c r="G8" s="28">
        <f>SUMIFS(Amount,Cust_Ref,VALUE(RIGHT(TRIM(A8),5)))</f>
        <v>127.9</v>
      </c>
      <c r="H8" s="27">
        <f>VLOOKUP(Table1[[#This Row],[Customer Ref]],customerType,2,0)</f>
        <v>44061</v>
      </c>
      <c r="I8" s="29">
        <f>Table1[[#This Row],[Paid Date]]-Table1[[#This Row],[Inv Date]]</f>
        <v>42</v>
      </c>
      <c r="J8" s="27">
        <f>WORKDAY(VLOOKUP(VALUE(RIGHT(TRIM(A8),5)),'SYS DATA'!$C$2:$F$7624,2,0),21)</f>
        <v>44090</v>
      </c>
      <c r="K8" s="29"/>
      <c r="L8" s="29"/>
      <c r="M8" s="27"/>
      <c r="N8" s="30"/>
      <c r="O8" s="31"/>
      <c r="P8" s="31">
        <f>F8/(1-5%)-F8</f>
        <v>6.7315789473684333</v>
      </c>
      <c r="Q8" s="48">
        <f>ROUNDDOWN(G8-O8-F8,2)</f>
        <v>0</v>
      </c>
      <c r="R8" s="15"/>
      <c r="S8" s="20"/>
      <c r="T8" s="15"/>
    </row>
    <row r="9" spans="1:20" x14ac:dyDescent="0.25">
      <c r="A9" s="32" t="str">
        <f>TRIM('BPAY Bank File'!A25)</f>
        <v>10048315586052</v>
      </c>
      <c r="B9" s="32" t="str">
        <f>'BPAY Bank File'!E25&amp;'BPAY Bank File'!I25&amp;'BPAY Bank File'!F25</f>
        <v>WBC20201002606339</v>
      </c>
      <c r="C9" s="33">
        <f>VALUE(RIGHT(A9,5))</f>
        <v>86052</v>
      </c>
      <c r="D9" s="27" t="str">
        <f>MID('BPAY Bank File'!G25,5,2)</f>
        <v>09</v>
      </c>
      <c r="E9" s="27">
        <f>DATE(2020,D9,RIGHT('BPAY Bank File'!G25,2))</f>
        <v>44104</v>
      </c>
      <c r="F9" s="46">
        <f>VALUE(SUBSTITUTE(SUBSTITUTE('BPAY Bank File'!D25,"AU$",""),CHAR(160),""))</f>
        <v>4233.05</v>
      </c>
      <c r="G9" s="35">
        <f>SUMIFS(Amount,Cust_Ref,VALUE(RIGHT(TRIM(A9),5)))</f>
        <v>4233.05</v>
      </c>
      <c r="H9" s="27">
        <f>VLOOKUP(Table1[[#This Row],[Customer Ref]],customerType,2,0)</f>
        <v>44069</v>
      </c>
      <c r="I9" s="36">
        <f>Table1[[#This Row],[Paid Date]]-Table1[[#This Row],[Inv Date]]</f>
        <v>35</v>
      </c>
      <c r="J9" s="34">
        <f>WORKDAY(VLOOKUP(VALUE(RIGHT(TRIM(A9),5)),'SYS DATA'!$C$2:$F$7624,2,0),21)</f>
        <v>44098</v>
      </c>
      <c r="K9" s="36"/>
      <c r="L9" s="36"/>
      <c r="M9" s="34"/>
      <c r="N9" s="37"/>
      <c r="O9" s="38"/>
      <c r="P9" s="38">
        <f>F9/(1-5%)-F9</f>
        <v>222.79210526315819</v>
      </c>
      <c r="Q9" s="49">
        <f>ROUNDDOWN(G9-O9-F9,2)</f>
        <v>0</v>
      </c>
      <c r="R9" s="15"/>
      <c r="S9" s="18" t="s">
        <v>169</v>
      </c>
      <c r="T9" s="14" t="s">
        <v>153</v>
      </c>
    </row>
    <row r="10" spans="1:20" x14ac:dyDescent="0.25">
      <c r="A10" s="25" t="str">
        <f>TRIM('BPAY Bank File'!A26)</f>
        <v>10048315518554</v>
      </c>
      <c r="B10" s="25" t="str">
        <f>'BPAY Bank File'!E26&amp;'BPAY Bank File'!I26&amp;'BPAY Bank File'!F26</f>
        <v>CBX2020100219732</v>
      </c>
      <c r="C10" s="26">
        <f>VALUE(RIGHT(A10,5))</f>
        <v>18554</v>
      </c>
      <c r="D10" s="27" t="str">
        <f>MID('BPAY Bank File'!G26,5,2)</f>
        <v>10</v>
      </c>
      <c r="E10" s="27">
        <f>DATE(2020,D10,RIGHT('BPAY Bank File'!G26,2))</f>
        <v>44105</v>
      </c>
      <c r="F10" s="46">
        <f>VALUE(SUBSTITUTE(SUBSTITUTE('BPAY Bank File'!D26,"AU$",""),CHAR(160),""))</f>
        <v>4717.8999999999996</v>
      </c>
      <c r="G10" s="28">
        <f>SUMIFS(Amount,Cust_Ref,VALUE(RIGHT(TRIM(A10),5)))</f>
        <v>4717.8999999999996</v>
      </c>
      <c r="H10" s="27">
        <f>VLOOKUP(Table1[[#This Row],[Customer Ref]],customerType,2,0)</f>
        <v>44047</v>
      </c>
      <c r="I10" s="29">
        <f>Table1[[#This Row],[Paid Date]]-Table1[[#This Row],[Inv Date]]</f>
        <v>58</v>
      </c>
      <c r="J10" s="27">
        <f>WORKDAY(VLOOKUP(VALUE(RIGHT(TRIM(A10),5)),'SYS DATA'!$C$2:$F$7624,2,0),21)</f>
        <v>44076</v>
      </c>
      <c r="K10" s="29"/>
      <c r="L10" s="29"/>
      <c r="M10" s="27"/>
      <c r="N10" s="30"/>
      <c r="O10" s="31"/>
      <c r="P10" s="31">
        <f>F10/(1-5%)-F10</f>
        <v>248.3105263157895</v>
      </c>
      <c r="Q10" s="48">
        <f>ROUNDDOWN(G10-O10-F10,2)</f>
        <v>0</v>
      </c>
      <c r="R10" s="15"/>
      <c r="S10" s="21" t="s">
        <v>0</v>
      </c>
      <c r="T10" s="19">
        <f>SUMIFS(Amount,Type,S10)</f>
        <v>11284039.380000031</v>
      </c>
    </row>
    <row r="11" spans="1:20" x14ac:dyDescent="0.25">
      <c r="A11" s="32" t="str">
        <f>TRIM('BPAY Bank File'!A27)</f>
        <v>10048315577259</v>
      </c>
      <c r="B11" s="32" t="str">
        <f>'BPAY Bank File'!E27&amp;'BPAY Bank File'!I27&amp;'BPAY Bank File'!F27</f>
        <v>CBX2020100220653</v>
      </c>
      <c r="C11" s="33">
        <f>VALUE(RIGHT(A11,5))</f>
        <v>77259</v>
      </c>
      <c r="D11" s="27" t="str">
        <f>MID('BPAY Bank File'!G27,5,2)</f>
        <v>09</v>
      </c>
      <c r="E11" s="27">
        <f>DATE(2020,D11,RIGHT('BPAY Bank File'!G27,2))</f>
        <v>44104</v>
      </c>
      <c r="F11" s="46">
        <f>VALUE(SUBSTITUTE(SUBSTITUTE('BPAY Bank File'!D27,"AU$",""),CHAR(160),""))</f>
        <v>7344.45</v>
      </c>
      <c r="G11" s="35">
        <f>SUMIFS(Amount,Cust_Ref,VALUE(RIGHT(TRIM(A11),5)))</f>
        <v>7344.45</v>
      </c>
      <c r="H11" s="27">
        <f>VLOOKUP(Table1[[#This Row],[Customer Ref]],customerType,2,0)</f>
        <v>44061</v>
      </c>
      <c r="I11" s="36">
        <f>Table1[[#This Row],[Paid Date]]-Table1[[#This Row],[Inv Date]]</f>
        <v>43</v>
      </c>
      <c r="J11" s="34">
        <f>WORKDAY(VLOOKUP(VALUE(RIGHT(TRIM(A11),5)),'SYS DATA'!$C$2:$F$7624,2,0),21)</f>
        <v>44090</v>
      </c>
      <c r="K11" s="36"/>
      <c r="L11" s="36"/>
      <c r="M11" s="34"/>
      <c r="N11" s="37"/>
      <c r="O11" s="38"/>
      <c r="P11" s="38">
        <f>F11/(1-5%)-F11</f>
        <v>386.55000000000018</v>
      </c>
      <c r="Q11" s="49">
        <f>ROUNDDOWN(G11-O11-F11,2)</f>
        <v>0</v>
      </c>
      <c r="R11" s="15"/>
      <c r="S11" s="21" t="s">
        <v>97</v>
      </c>
      <c r="T11" s="19">
        <f>SUMIFS(Amount,Type,S11)</f>
        <v>2263026</v>
      </c>
    </row>
    <row r="12" spans="1:20" x14ac:dyDescent="0.25">
      <c r="A12" s="25" t="str">
        <f>TRIM('BPAY Bank File'!A28)</f>
        <v>10048315578043</v>
      </c>
      <c r="B12" s="25" t="str">
        <f>'BPAY Bank File'!E28&amp;'BPAY Bank File'!I28&amp;'BPAY Bank File'!F28</f>
        <v>ANB20201002129834340</v>
      </c>
      <c r="C12" s="26">
        <f>VALUE(RIGHT(A12,5))</f>
        <v>78043</v>
      </c>
      <c r="D12" s="27" t="str">
        <f>MID('BPAY Bank File'!G28,5,2)</f>
        <v>09</v>
      </c>
      <c r="E12" s="27">
        <f>DATE(2020,D12,RIGHT('BPAY Bank File'!G28,2))</f>
        <v>44104</v>
      </c>
      <c r="F12" s="46">
        <f>VALUE(SUBSTITUTE(SUBSTITUTE('BPAY Bank File'!D28,"AU$",""),CHAR(160),""))</f>
        <v>4923.97</v>
      </c>
      <c r="G12" s="28">
        <f>SUMIFS(Amount,Cust_Ref,VALUE(RIGHT(TRIM(A12),5)))</f>
        <v>4923.9699999999993</v>
      </c>
      <c r="H12" s="27">
        <f>VLOOKUP(Table1[[#This Row],[Customer Ref]],customerType,2,0)</f>
        <v>44089</v>
      </c>
      <c r="I12" s="29">
        <f>Table1[[#This Row],[Paid Date]]-Table1[[#This Row],[Inv Date]]</f>
        <v>15</v>
      </c>
      <c r="J12" s="27">
        <f>WORKDAY(VLOOKUP(VALUE(RIGHT(TRIM(A12),5)),'SYS DATA'!$C$2:$F$7624,2,0),21)</f>
        <v>44118</v>
      </c>
      <c r="K12" s="29"/>
      <c r="L12" s="29"/>
      <c r="M12" s="27"/>
      <c r="N12" s="30"/>
      <c r="O12" s="31"/>
      <c r="P12" s="31">
        <f>F12/(1-5%)-F12</f>
        <v>259.15631578947432</v>
      </c>
      <c r="Q12" s="48">
        <f>ROUNDDOWN(G12-O12-F12,2)</f>
        <v>0</v>
      </c>
      <c r="R12" s="15"/>
      <c r="S12" s="15"/>
      <c r="T12" s="15"/>
    </row>
    <row r="13" spans="1:20" x14ac:dyDescent="0.25">
      <c r="A13" s="32" t="str">
        <f>TRIM('BPAY Bank File'!A29)</f>
        <v>10048315510829</v>
      </c>
      <c r="B13" s="32" t="str">
        <f>'BPAY Bank File'!E29&amp;'BPAY Bank File'!I29&amp;'BPAY Bank File'!F29</f>
        <v>ANB20201002126722258</v>
      </c>
      <c r="C13" s="33">
        <f>VALUE(RIGHT(A13,5))</f>
        <v>10829</v>
      </c>
      <c r="D13" s="27" t="str">
        <f>MID('BPAY Bank File'!G29,5,2)</f>
        <v>09</v>
      </c>
      <c r="E13" s="27">
        <f>DATE(2020,D13,RIGHT('BPAY Bank File'!G29,2))</f>
        <v>44104</v>
      </c>
      <c r="F13" s="46">
        <f>VALUE(SUBSTITUTE(SUBSTITUTE('BPAY Bank File'!D29,"AU$",""),CHAR(160),""))</f>
        <v>6744.14</v>
      </c>
      <c r="G13" s="35">
        <f>SUMIFS(Amount,Cust_Ref,VALUE(RIGHT(TRIM(A13),5)))</f>
        <v>6744.14</v>
      </c>
      <c r="H13" s="27">
        <f>VLOOKUP(Table1[[#This Row],[Customer Ref]],customerType,2,0)</f>
        <v>44054</v>
      </c>
      <c r="I13" s="36">
        <f>Table1[[#This Row],[Paid Date]]-Table1[[#This Row],[Inv Date]]</f>
        <v>50</v>
      </c>
      <c r="J13" s="34">
        <f>WORKDAY(VLOOKUP(VALUE(RIGHT(TRIM(A13),5)),'SYS DATA'!$C$2:$F$7624,2,0),21)</f>
        <v>44083</v>
      </c>
      <c r="K13" s="36"/>
      <c r="L13" s="36"/>
      <c r="M13" s="34"/>
      <c r="N13" s="37"/>
      <c r="O13" s="38"/>
      <c r="P13" s="38">
        <f>F13/(1-5%)-F13</f>
        <v>354.95473684210538</v>
      </c>
      <c r="Q13" s="49">
        <f>ROUNDDOWN(G13-O13-F13,2)</f>
        <v>0</v>
      </c>
      <c r="R13" s="15"/>
      <c r="S13" s="22" t="s">
        <v>161</v>
      </c>
      <c r="T13" s="23">
        <f t="array" ref="T13">SUM(LEN(B2:B69))+SUM(CODE(LEFT(B2:B69)))+SUM(VALUE(MID(B2:B69,5,1)))</f>
        <v>6314</v>
      </c>
    </row>
    <row r="14" spans="1:20" x14ac:dyDescent="0.25">
      <c r="A14" s="25" t="str">
        <f>TRIM('BPAY Bank File'!A30)</f>
        <v>10048315510080</v>
      </c>
      <c r="B14" s="25" t="str">
        <f>'BPAY Bank File'!E30&amp;'BPAY Bank File'!I30&amp;'BPAY Bank File'!F30</f>
        <v>WBC20201002606558</v>
      </c>
      <c r="C14" s="26">
        <f>VALUE(RIGHT(A14,5))</f>
        <v>10080</v>
      </c>
      <c r="D14" s="27" t="str">
        <f>MID('BPAY Bank File'!G30,5,2)</f>
        <v>09</v>
      </c>
      <c r="E14" s="27">
        <f>DATE(2020,D14,RIGHT('BPAY Bank File'!G30,2))</f>
        <v>44102</v>
      </c>
      <c r="F14" s="46">
        <f>VALUE(SUBSTITUTE(SUBSTITUTE('BPAY Bank File'!D30,"AU$",""),CHAR(160),""))</f>
        <v>860</v>
      </c>
      <c r="G14" s="28">
        <f>SUMIFS(Amount,Cust_Ref,VALUE(RIGHT(TRIM(A14),5)))</f>
        <v>860</v>
      </c>
      <c r="H14" s="27">
        <f>VLOOKUP(Table1[[#This Row],[Customer Ref]],customerType,2,0)</f>
        <v>44060</v>
      </c>
      <c r="I14" s="29">
        <f>Table1[[#This Row],[Paid Date]]-Table1[[#This Row],[Inv Date]]</f>
        <v>42</v>
      </c>
      <c r="J14" s="27">
        <f>WORKDAY(VLOOKUP(VALUE(RIGHT(TRIM(A14),5)),'SYS DATA'!$C$2:$F$7624,2,0),21)</f>
        <v>44089</v>
      </c>
      <c r="K14" s="29"/>
      <c r="L14" s="29"/>
      <c r="M14" s="27"/>
      <c r="N14" s="30"/>
      <c r="O14" s="31"/>
      <c r="P14" s="31">
        <f>F14/(1-5%)-F14</f>
        <v>45.263157894736878</v>
      </c>
      <c r="Q14" s="48">
        <f>ROUNDDOWN(G14-O14-F14,2)</f>
        <v>0</v>
      </c>
      <c r="R14" s="15"/>
      <c r="S14" s="22" t="s">
        <v>163</v>
      </c>
      <c r="T14" s="23">
        <f>ROUND(AVEDEV(C2:C69)/10,0)</f>
        <v>2931</v>
      </c>
    </row>
    <row r="15" spans="1:20" x14ac:dyDescent="0.25">
      <c r="A15" s="32" t="str">
        <f>TRIM('BPAY Bank File'!A31)</f>
        <v>10048315581556</v>
      </c>
      <c r="B15" s="32" t="str">
        <f>'BPAY Bank File'!E31&amp;'BPAY Bank File'!I31&amp;'BPAY Bank File'!F31</f>
        <v>WBC20201002605891</v>
      </c>
      <c r="C15" s="33">
        <f>VALUE(RIGHT(A15,5))</f>
        <v>81556</v>
      </c>
      <c r="D15" s="27" t="str">
        <f>MID('BPAY Bank File'!G31,5,2)</f>
        <v>10</v>
      </c>
      <c r="E15" s="27">
        <f>DATE(2020,D15,RIGHT('BPAY Bank File'!G31,2))</f>
        <v>44106</v>
      </c>
      <c r="F15" s="46">
        <f>VALUE(SUBSTITUTE(SUBSTITUTE('BPAY Bank File'!D31,"AU$",""),CHAR(160),""))</f>
        <v>2765.59</v>
      </c>
      <c r="G15" s="35">
        <f>SUMIFS(Amount,Cust_Ref,VALUE(RIGHT(TRIM(A15),5)))</f>
        <v>3142.71</v>
      </c>
      <c r="H15" s="27">
        <f>VLOOKUP(Table1[[#This Row],[Customer Ref]],customerType,2,0)</f>
        <v>44103</v>
      </c>
      <c r="I15" s="36">
        <f>Table1[[#This Row],[Paid Date]]-Table1[[#This Row],[Inv Date]]</f>
        <v>3</v>
      </c>
      <c r="J15" s="34">
        <f>WORKDAY(VLOOKUP(VALUE(RIGHT(TRIM(A15),5)),'SYS DATA'!$C$2:$F$7624,2,0),21)</f>
        <v>44132</v>
      </c>
      <c r="K15" s="36"/>
      <c r="L15" s="36"/>
      <c r="M15" s="34"/>
      <c r="N15" s="37"/>
      <c r="O15" s="38"/>
      <c r="P15" s="38">
        <f>F15/(1-5%)-F15</f>
        <v>145.55736842105262</v>
      </c>
      <c r="Q15" s="49">
        <f>ROUNDDOWN(G15-O15-F15,2)</f>
        <v>377.12</v>
      </c>
      <c r="R15" s="15"/>
      <c r="S15" s="22" t="s">
        <v>164</v>
      </c>
      <c r="T15" s="23">
        <f t="array" ref="T15">SUM(VALUE(D2:D69))</f>
        <v>635</v>
      </c>
    </row>
    <row r="16" spans="1:20" x14ac:dyDescent="0.25">
      <c r="A16" s="25" t="str">
        <f>TRIM('BPAY Bank File'!A32)</f>
        <v>10048315584759</v>
      </c>
      <c r="B16" s="25" t="str">
        <f>'BPAY Bank File'!E32&amp;'BPAY Bank File'!I32&amp;'BPAY Bank File'!F32</f>
        <v>ANB20201002120437461</v>
      </c>
      <c r="C16" s="26">
        <f>VALUE(RIGHT(A16,5))</f>
        <v>84759</v>
      </c>
      <c r="D16" s="27" t="str">
        <f>MID('BPAY Bank File'!G32,5,2)</f>
        <v>09</v>
      </c>
      <c r="E16" s="27">
        <f>DATE(2020,D16,RIGHT('BPAY Bank File'!G32,2))</f>
        <v>44104</v>
      </c>
      <c r="F16" s="46">
        <f>VALUE(SUBSTITUTE(SUBSTITUTE('BPAY Bank File'!D32,"AU$",""),CHAR(160),""))</f>
        <v>6186.25</v>
      </c>
      <c r="G16" s="28">
        <f>SUMIFS(Amount,Cust_Ref,VALUE(RIGHT(TRIM(A16),5)))</f>
        <v>6186.25</v>
      </c>
      <c r="H16" s="27">
        <f>VLOOKUP(Table1[[#This Row],[Customer Ref]],customerType,2,0)</f>
        <v>44054</v>
      </c>
      <c r="I16" s="29">
        <f>Table1[[#This Row],[Paid Date]]-Table1[[#This Row],[Inv Date]]</f>
        <v>50</v>
      </c>
      <c r="J16" s="27">
        <f>WORKDAY(VLOOKUP(VALUE(RIGHT(TRIM(A16),5)),'SYS DATA'!$C$2:$F$7624,2,0),21)</f>
        <v>44083</v>
      </c>
      <c r="K16" s="29"/>
      <c r="L16" s="29"/>
      <c r="M16" s="27"/>
      <c r="N16" s="30"/>
      <c r="O16" s="31"/>
      <c r="P16" s="31">
        <f>F16/(1-5%)-F16</f>
        <v>325.59210526315837</v>
      </c>
      <c r="Q16" s="48">
        <f>ROUNDDOWN(G16-O16-F16,2)</f>
        <v>0</v>
      </c>
      <c r="R16" s="15"/>
      <c r="S16" s="22" t="s">
        <v>165</v>
      </c>
      <c r="T16" s="23">
        <f>ROUND(AVERAGE(E2:E69)/10,0)</f>
        <v>4410</v>
      </c>
    </row>
    <row r="17" spans="1:20" x14ac:dyDescent="0.25">
      <c r="A17" s="32" t="str">
        <f>TRIM('BPAY Bank File'!A33)</f>
        <v>10048315572860</v>
      </c>
      <c r="B17" s="32" t="str">
        <f>'BPAY Bank File'!E33&amp;'BPAY Bank File'!I33&amp;'BPAY Bank File'!F33</f>
        <v>CBX2020100222193</v>
      </c>
      <c r="C17" s="33">
        <f>VALUE(RIGHT(A17,5))</f>
        <v>72860</v>
      </c>
      <c r="D17" s="27" t="str">
        <f>MID('BPAY Bank File'!G33,5,2)</f>
        <v>10</v>
      </c>
      <c r="E17" s="27">
        <f>DATE(2020,D17,RIGHT('BPAY Bank File'!G33,2))</f>
        <v>44105</v>
      </c>
      <c r="F17" s="46">
        <f>VALUE(SUBSTITUTE(SUBSTITUTE('BPAY Bank File'!D33,"AU$",""),CHAR(160),""))</f>
        <v>2015.23</v>
      </c>
      <c r="G17" s="35">
        <f>SUMIFS(Amount,Cust_Ref,VALUE(RIGHT(TRIM(A17),5)))</f>
        <v>4015.23</v>
      </c>
      <c r="H17" s="27">
        <f>VLOOKUP(Table1[[#This Row],[Customer Ref]],customerType,2,0)</f>
        <v>44078</v>
      </c>
      <c r="I17" s="36">
        <f>Table1[[#This Row],[Paid Date]]-Table1[[#This Row],[Inv Date]]</f>
        <v>27</v>
      </c>
      <c r="J17" s="34">
        <f>WORKDAY(VLOOKUP(VALUE(RIGHT(TRIM(A17),5)),'SYS DATA'!$C$2:$F$7624,2,0),21)</f>
        <v>44109</v>
      </c>
      <c r="K17" s="36"/>
      <c r="L17" s="36"/>
      <c r="M17" s="34"/>
      <c r="N17" s="37"/>
      <c r="O17" s="38"/>
      <c r="P17" s="38">
        <f>F17/(1-5%)-F17</f>
        <v>106.0647368421055</v>
      </c>
      <c r="Q17" s="49">
        <f>ROUNDDOWN(G17-O17-F17,2)</f>
        <v>2000</v>
      </c>
      <c r="R17" s="15"/>
      <c r="S17" s="22" t="s">
        <v>167</v>
      </c>
      <c r="T17" s="23">
        <f>ROUND(SUM($H$2:$H$6)/10,0)</f>
        <v>22042</v>
      </c>
    </row>
    <row r="18" spans="1:20" x14ac:dyDescent="0.25">
      <c r="A18" s="25" t="str">
        <f>TRIM('BPAY Bank File'!A34)</f>
        <v>10048315513229</v>
      </c>
      <c r="B18" s="25" t="str">
        <f>'BPAY Bank File'!E34&amp;'BPAY Bank File'!I34&amp;'BPAY Bank File'!F34</f>
        <v>WBC20201002604900</v>
      </c>
      <c r="C18" s="26">
        <f>VALUE(RIGHT(A18,5))</f>
        <v>13229</v>
      </c>
      <c r="D18" s="27" t="str">
        <f>MID('BPAY Bank File'!G34,5,2)</f>
        <v>09</v>
      </c>
      <c r="E18" s="27">
        <f>DATE(2020,D18,RIGHT('BPAY Bank File'!G34,2))</f>
        <v>44102</v>
      </c>
      <c r="F18" s="46">
        <f>VALUE(SUBSTITUTE(SUBSTITUTE('BPAY Bank File'!D34,"AU$",""),CHAR(160),""))</f>
        <v>380</v>
      </c>
      <c r="G18" s="28">
        <f>SUMIFS(Amount,Cust_Ref,VALUE(RIGHT(TRIM(A18),5)))</f>
        <v>1580</v>
      </c>
      <c r="H18" s="27">
        <f>VLOOKUP(Table1[[#This Row],[Customer Ref]],customerType,2,0)</f>
        <v>44054</v>
      </c>
      <c r="I18" s="29">
        <f>Table1[[#This Row],[Paid Date]]-Table1[[#This Row],[Inv Date]]</f>
        <v>48</v>
      </c>
      <c r="J18" s="27">
        <f>WORKDAY(VLOOKUP(VALUE(RIGHT(TRIM(A18),5)),'SYS DATA'!$C$2:$F$7624,2,0),21)</f>
        <v>44083</v>
      </c>
      <c r="K18" s="29"/>
      <c r="L18" s="29"/>
      <c r="M18" s="27"/>
      <c r="N18" s="30"/>
      <c r="O18" s="31"/>
      <c r="P18" s="31">
        <f>F18/(1-5%)-F18</f>
        <v>20</v>
      </c>
      <c r="Q18" s="48">
        <f>ROUNDDOWN(G18-O18-F18,2)</f>
        <v>1200</v>
      </c>
      <c r="R18" s="15"/>
      <c r="S18" s="22" t="s">
        <v>170</v>
      </c>
      <c r="T18" s="23">
        <f t="array" ref="T18">SUM(IFERROR(CODE(LEFT(K2:K69,1)),0))</f>
        <v>0</v>
      </c>
    </row>
    <row r="19" spans="1:20" x14ac:dyDescent="0.25">
      <c r="A19" s="32" t="str">
        <f>TRIM('BPAY Bank File'!A35)</f>
        <v>10048315585482</v>
      </c>
      <c r="B19" s="32" t="str">
        <f>'BPAY Bank File'!E35&amp;'BPAY Bank File'!I35&amp;'BPAY Bank File'!F35</f>
        <v>WBC20201002603467</v>
      </c>
      <c r="C19" s="33">
        <f>VALUE(RIGHT(A19,5))</f>
        <v>85482</v>
      </c>
      <c r="D19" s="27" t="str">
        <f>MID('BPAY Bank File'!G35,5,2)</f>
        <v>09</v>
      </c>
      <c r="E19" s="27">
        <f>DATE(2020,D19,RIGHT('BPAY Bank File'!G35,2))</f>
        <v>44104</v>
      </c>
      <c r="F19" s="46">
        <f>VALUE(SUBSTITUTE(SUBSTITUTE('BPAY Bank File'!D35,"AU$",""),CHAR(160),""))</f>
        <v>12158.75</v>
      </c>
      <c r="G19" s="35">
        <f>SUMIFS(Amount,Cust_Ref,VALUE(RIGHT(TRIM(A19),5)))</f>
        <v>12158.75</v>
      </c>
      <c r="H19" s="27">
        <f>VLOOKUP(Table1[[#This Row],[Customer Ref]],customerType,2,0)</f>
        <v>44055</v>
      </c>
      <c r="I19" s="36">
        <f>Table1[[#This Row],[Paid Date]]-Table1[[#This Row],[Inv Date]]</f>
        <v>49</v>
      </c>
      <c r="J19" s="34">
        <f>WORKDAY(VLOOKUP(VALUE(RIGHT(TRIM(A19),5)),'SYS DATA'!$C$2:$F$7624,2,0),21)</f>
        <v>44084</v>
      </c>
      <c r="K19" s="36"/>
      <c r="L19" s="36"/>
      <c r="M19" s="34"/>
      <c r="N19" s="37"/>
      <c r="O19" s="38"/>
      <c r="P19" s="38">
        <f>F19/(1-5%)-F19</f>
        <v>639.93421052631675</v>
      </c>
      <c r="Q19" s="49">
        <f>ROUNDDOWN(G19-O19-F19,2)</f>
        <v>0</v>
      </c>
      <c r="R19" s="15"/>
      <c r="S19" s="24"/>
      <c r="T19" s="24"/>
    </row>
    <row r="20" spans="1:20" x14ac:dyDescent="0.25">
      <c r="A20" s="25" t="str">
        <f>TRIM('BPAY Bank File'!A36)</f>
        <v>10048315582840</v>
      </c>
      <c r="B20" s="25" t="str">
        <f>'BPAY Bank File'!E36&amp;'BPAY Bank File'!I36&amp;'BPAY Bank File'!F36</f>
        <v>WBC20201002606241</v>
      </c>
      <c r="C20" s="26">
        <f>VALUE(RIGHT(A20,5))</f>
        <v>82840</v>
      </c>
      <c r="D20" s="27" t="str">
        <f>MID('BPAY Bank File'!G36,5,2)</f>
        <v>10</v>
      </c>
      <c r="E20" s="27">
        <f>DATE(2020,D20,RIGHT('BPAY Bank File'!G36,2))</f>
        <v>44105</v>
      </c>
      <c r="F20" s="46">
        <f>VALUE(SUBSTITUTE(SUBSTITUTE('BPAY Bank File'!D36,"AU$",""),CHAR(160),""))</f>
        <v>4697.54</v>
      </c>
      <c r="G20" s="28">
        <f>SUMIFS(Amount,Cust_Ref,VALUE(RIGHT(TRIM(A20),5)))</f>
        <v>5338.11</v>
      </c>
      <c r="H20" s="27">
        <f>VLOOKUP(Table1[[#This Row],[Customer Ref]],customerType,2,0)</f>
        <v>44096</v>
      </c>
      <c r="I20" s="29">
        <f>Table1[[#This Row],[Paid Date]]-Table1[[#This Row],[Inv Date]]</f>
        <v>9</v>
      </c>
      <c r="J20" s="27">
        <f>WORKDAY(VLOOKUP(VALUE(RIGHT(TRIM(A20),5)),'SYS DATA'!$C$2:$F$7624,2,0),21)</f>
        <v>44125</v>
      </c>
      <c r="K20" s="29"/>
      <c r="L20" s="29"/>
      <c r="M20" s="27"/>
      <c r="N20" s="30"/>
      <c r="O20" s="31"/>
      <c r="P20" s="31">
        <f>F20/(1-5%)-F20</f>
        <v>247.23894736842158</v>
      </c>
      <c r="Q20" s="48">
        <f>ROUNDDOWN(G20-O20-F20,2)</f>
        <v>640.57000000000005</v>
      </c>
      <c r="R20" s="15"/>
      <c r="S20" s="24"/>
      <c r="T20" s="24"/>
    </row>
    <row r="21" spans="1:20" x14ac:dyDescent="0.25">
      <c r="A21" s="32" t="str">
        <f>TRIM('BPAY Bank File'!A37)</f>
        <v>10048315513522</v>
      </c>
      <c r="B21" s="32" t="str">
        <f>'BPAY Bank File'!E37&amp;'BPAY Bank File'!I37&amp;'BPAY Bank File'!F37</f>
        <v>ANB20201002120378094</v>
      </c>
      <c r="C21" s="33">
        <f>VALUE(RIGHT(A21,5))</f>
        <v>13522</v>
      </c>
      <c r="D21" s="27" t="str">
        <f>MID('BPAY Bank File'!G37,5,2)</f>
        <v>10</v>
      </c>
      <c r="E21" s="27">
        <f>DATE(2020,D21,RIGHT('BPAY Bank File'!G37,2))</f>
        <v>44106</v>
      </c>
      <c r="F21" s="46">
        <f>VALUE(SUBSTITUTE(SUBSTITUTE('BPAY Bank File'!D37,"AU$",""),CHAR(160),""))</f>
        <v>173.64</v>
      </c>
      <c r="G21" s="35">
        <f>SUMIFS(Amount,Cust_Ref,VALUE(RIGHT(TRIM(A21),5)))</f>
        <v>179.01</v>
      </c>
      <c r="H21" s="27">
        <f>VLOOKUP(Table1[[#This Row],[Customer Ref]],customerType,2,0)</f>
        <v>44096</v>
      </c>
      <c r="I21" s="36">
        <f>Table1[[#This Row],[Paid Date]]-Table1[[#This Row],[Inv Date]]</f>
        <v>10</v>
      </c>
      <c r="J21" s="34">
        <f>WORKDAY(VLOOKUP(VALUE(RIGHT(TRIM(A21),5)),'SYS DATA'!$C$2:$F$7624,2,0),21)</f>
        <v>44125</v>
      </c>
      <c r="K21" s="36"/>
      <c r="L21" s="36"/>
      <c r="M21" s="34"/>
      <c r="N21" s="37"/>
      <c r="O21" s="38"/>
      <c r="P21" s="38">
        <f>F21/(1-5%)-F21</f>
        <v>9.1389473684210714</v>
      </c>
      <c r="Q21" s="49">
        <f>ROUNDDOWN(G21-O21-F21,2)</f>
        <v>5.37</v>
      </c>
      <c r="R21" s="15"/>
      <c r="S21" s="24"/>
      <c r="T21" s="24"/>
    </row>
    <row r="22" spans="1:20" x14ac:dyDescent="0.25">
      <c r="A22" s="25" t="str">
        <f>TRIM('BPAY Bank File'!A38)</f>
        <v>10048315578285</v>
      </c>
      <c r="B22" s="25" t="str">
        <f>'BPAY Bank File'!E38&amp;'BPAY Bank File'!I38&amp;'BPAY Bank File'!F38</f>
        <v>WBC20201002604783</v>
      </c>
      <c r="C22" s="26">
        <f>VALUE(RIGHT(A22,5))</f>
        <v>78285</v>
      </c>
      <c r="D22" s="27" t="str">
        <f>MID('BPAY Bank File'!G38,5,2)</f>
        <v>10</v>
      </c>
      <c r="E22" s="27">
        <f>DATE(2020,D22,RIGHT('BPAY Bank File'!G38,2))</f>
        <v>44106</v>
      </c>
      <c r="F22" s="46">
        <f>VALUE(SUBSTITUTE(SUBSTITUTE('BPAY Bank File'!D38,"AU$",""),CHAR(160),""))</f>
        <v>5285.9</v>
      </c>
      <c r="G22" s="28">
        <f>SUMIFS(Amount,Cust_Ref,VALUE(RIGHT(TRIM(A22),5)))</f>
        <v>6285.9</v>
      </c>
      <c r="H22" s="27">
        <f>VLOOKUP(Table1[[#This Row],[Customer Ref]],customerType,2,0)</f>
        <v>44070</v>
      </c>
      <c r="I22" s="29">
        <f>Table1[[#This Row],[Paid Date]]-Table1[[#This Row],[Inv Date]]</f>
        <v>36</v>
      </c>
      <c r="J22" s="27">
        <f>WORKDAY(VLOOKUP(VALUE(RIGHT(TRIM(A22),5)),'SYS DATA'!$C$2:$F$7624,2,0),21)</f>
        <v>44099</v>
      </c>
      <c r="K22" s="29"/>
      <c r="L22" s="29"/>
      <c r="M22" s="27"/>
      <c r="N22" s="30"/>
      <c r="O22" s="31"/>
      <c r="P22" s="31">
        <f>F22/(1-5%)-F22</f>
        <v>278.20526315789539</v>
      </c>
      <c r="Q22" s="48">
        <f>ROUNDDOWN(G22-O22-F22,2)</f>
        <v>1000</v>
      </c>
      <c r="R22" s="15"/>
      <c r="S22" s="24"/>
      <c r="T22" s="24"/>
    </row>
    <row r="23" spans="1:20" x14ac:dyDescent="0.25">
      <c r="A23" s="32" t="str">
        <f>TRIM('BPAY Bank File'!A39)</f>
        <v>10048315573333</v>
      </c>
      <c r="B23" s="32" t="str">
        <f>'BPAY Bank File'!E39&amp;'BPAY Bank File'!I39&amp;'BPAY Bank File'!F39</f>
        <v>CBX2020100219625</v>
      </c>
      <c r="C23" s="33">
        <f>VALUE(RIGHT(A23,5))</f>
        <v>73333</v>
      </c>
      <c r="D23" s="27" t="str">
        <f>MID('BPAY Bank File'!G39,5,2)</f>
        <v>10</v>
      </c>
      <c r="E23" s="27">
        <f>DATE(2020,D23,RIGHT('BPAY Bank File'!G39,2))</f>
        <v>44105</v>
      </c>
      <c r="F23" s="46">
        <f>VALUE(SUBSTITUTE(SUBSTITUTE('BPAY Bank File'!D39,"AU$",""),CHAR(160),""))</f>
        <v>1372.04</v>
      </c>
      <c r="G23" s="35">
        <f>SUMIFS(Amount,Cust_Ref,VALUE(RIGHT(TRIM(A23),5)))</f>
        <v>1372.04</v>
      </c>
      <c r="H23" s="27">
        <f>VLOOKUP(Table1[[#This Row],[Customer Ref]],customerType,2,0)</f>
        <v>44061</v>
      </c>
      <c r="I23" s="36">
        <f>Table1[[#This Row],[Paid Date]]-Table1[[#This Row],[Inv Date]]</f>
        <v>44</v>
      </c>
      <c r="J23" s="34">
        <f>WORKDAY(VLOOKUP(VALUE(RIGHT(TRIM(A23),5)),'SYS DATA'!$C$2:$F$7624,2,0),21)</f>
        <v>44090</v>
      </c>
      <c r="K23" s="36"/>
      <c r="L23" s="36"/>
      <c r="M23" s="34"/>
      <c r="N23" s="37"/>
      <c r="O23" s="38"/>
      <c r="P23" s="38">
        <f>F23/(1-5%)-F23</f>
        <v>72.212631578947367</v>
      </c>
      <c r="Q23" s="49">
        <f>ROUNDDOWN(G23-O23-F23,2)</f>
        <v>0</v>
      </c>
      <c r="R23" s="15"/>
      <c r="S23" s="24"/>
      <c r="T23" s="24"/>
    </row>
    <row r="24" spans="1:20" x14ac:dyDescent="0.25">
      <c r="A24" s="25" t="str">
        <f>TRIM('BPAY Bank File'!A40)</f>
        <v>10048315580307</v>
      </c>
      <c r="B24" s="25" t="str">
        <f>'BPAY Bank File'!E40&amp;'BPAY Bank File'!I40&amp;'BPAY Bank File'!F40</f>
        <v>CBX2020100220429</v>
      </c>
      <c r="C24" s="26">
        <f>VALUE(RIGHT(A24,5))</f>
        <v>80307</v>
      </c>
      <c r="D24" s="27" t="str">
        <f>MID('BPAY Bank File'!G40,5,2)</f>
        <v>10</v>
      </c>
      <c r="E24" s="27">
        <f>DATE(2020,D24,RIGHT('BPAY Bank File'!G40,2))</f>
        <v>44106</v>
      </c>
      <c r="F24" s="46">
        <f>VALUE(SUBSTITUTE(SUBSTITUTE('BPAY Bank File'!D40,"AU$",""),CHAR(160),""))</f>
        <v>24863.360000000001</v>
      </c>
      <c r="G24" s="28">
        <f>SUMIFS(Amount,Cust_Ref,VALUE(RIGHT(TRIM(A24),5)))</f>
        <v>25009.25</v>
      </c>
      <c r="H24" s="27">
        <f>VLOOKUP(Table1[[#This Row],[Customer Ref]],customerType,2,0)</f>
        <v>44061</v>
      </c>
      <c r="I24" s="29">
        <f>Table1[[#This Row],[Paid Date]]-Table1[[#This Row],[Inv Date]]</f>
        <v>45</v>
      </c>
      <c r="J24" s="27">
        <f>WORKDAY(VLOOKUP(VALUE(RIGHT(TRIM(A24),5)),'SYS DATA'!$C$2:$F$7624,2,0),21)</f>
        <v>44090</v>
      </c>
      <c r="K24" s="29"/>
      <c r="L24" s="29"/>
      <c r="M24" s="27"/>
      <c r="N24" s="30"/>
      <c r="O24" s="31"/>
      <c r="P24" s="31">
        <f>F24/(1-5%)-F24</f>
        <v>1308.5978947368421</v>
      </c>
      <c r="Q24" s="48">
        <f>ROUNDDOWN(G24-O24-F24,2)</f>
        <v>145.88</v>
      </c>
      <c r="R24" s="15"/>
      <c r="S24" s="24"/>
      <c r="T24" s="24"/>
    </row>
    <row r="25" spans="1:20" x14ac:dyDescent="0.25">
      <c r="A25" s="32" t="str">
        <f>TRIM('BPAY Bank File'!A41)</f>
        <v>10048315582369</v>
      </c>
      <c r="B25" s="32" t="str">
        <f>'BPAY Bank File'!E41&amp;'BPAY Bank File'!I41&amp;'BPAY Bank File'!F41</f>
        <v>WBC20201002604314</v>
      </c>
      <c r="C25" s="33">
        <f>VALUE(RIGHT(A25,5))</f>
        <v>82369</v>
      </c>
      <c r="D25" s="27" t="str">
        <f>MID('BPAY Bank File'!G41,5,2)</f>
        <v>10</v>
      </c>
      <c r="E25" s="27">
        <f>DATE(2020,D25,RIGHT('BPAY Bank File'!G41,2))</f>
        <v>44106</v>
      </c>
      <c r="F25" s="46">
        <f>VALUE(SUBSTITUTE(SUBSTITUTE('BPAY Bank File'!D41,"AU$",""),CHAR(160),""))</f>
        <v>4353.45</v>
      </c>
      <c r="G25" s="35">
        <f>SUMIFS(Amount,Cust_Ref,VALUE(RIGHT(TRIM(A25),5)))</f>
        <v>4947.1000000000004</v>
      </c>
      <c r="H25" s="27">
        <f>VLOOKUP(Table1[[#This Row],[Customer Ref]],customerType,2,0)</f>
        <v>44103</v>
      </c>
      <c r="I25" s="36">
        <f>Table1[[#This Row],[Paid Date]]-Table1[[#This Row],[Inv Date]]</f>
        <v>3</v>
      </c>
      <c r="J25" s="34">
        <f>WORKDAY(VLOOKUP(VALUE(RIGHT(TRIM(A25),5)),'SYS DATA'!$C$2:$F$7624,2,0),21)</f>
        <v>44132</v>
      </c>
      <c r="K25" s="36"/>
      <c r="L25" s="36"/>
      <c r="M25" s="34"/>
      <c r="N25" s="37"/>
      <c r="O25" s="38"/>
      <c r="P25" s="38">
        <f>F25/(1-5%)-F25</f>
        <v>229.128947368421</v>
      </c>
      <c r="Q25" s="49">
        <f>ROUNDDOWN(G25-O25-F25,2)</f>
        <v>593.65</v>
      </c>
      <c r="R25" s="15"/>
      <c r="S25" s="24"/>
      <c r="T25" s="24"/>
    </row>
    <row r="26" spans="1:20" x14ac:dyDescent="0.25">
      <c r="A26" s="25" t="str">
        <f>TRIM('BPAY Bank File'!A42)</f>
        <v>10048315519081</v>
      </c>
      <c r="B26" s="25" t="str">
        <f>'BPAY Bank File'!E42&amp;'BPAY Bank File'!I42&amp;'BPAY Bank File'!F42</f>
        <v>ANB20201002125314852</v>
      </c>
      <c r="C26" s="26">
        <f>VALUE(RIGHT(A26,5))</f>
        <v>19081</v>
      </c>
      <c r="D26" s="27" t="str">
        <f>MID('BPAY Bank File'!G42,5,2)</f>
        <v>10</v>
      </c>
      <c r="E26" s="27">
        <f>DATE(2020,D26,RIGHT('BPAY Bank File'!G42,2))</f>
        <v>44105</v>
      </c>
      <c r="F26" s="46">
        <f>VALUE(SUBSTITUTE(SUBSTITUTE('BPAY Bank File'!D42,"AU$",""),CHAR(160),""))</f>
        <v>2640</v>
      </c>
      <c r="G26" s="28">
        <f>SUMIFS(Amount,Cust_Ref,VALUE(RIGHT(TRIM(A26),5)))</f>
        <v>3000</v>
      </c>
      <c r="H26" s="27">
        <f>VLOOKUP(Table1[[#This Row],[Customer Ref]],customerType,2,0)</f>
        <v>44102</v>
      </c>
      <c r="I26" s="29">
        <f>Table1[[#This Row],[Paid Date]]-Table1[[#This Row],[Inv Date]]</f>
        <v>3</v>
      </c>
      <c r="J26" s="27">
        <f>WORKDAY(VLOOKUP(VALUE(RIGHT(TRIM(A26),5)),'SYS DATA'!$C$2:$F$7624,2,0),21)</f>
        <v>44131</v>
      </c>
      <c r="K26" s="29"/>
      <c r="L26" s="29"/>
      <c r="M26" s="27"/>
      <c r="N26" s="30"/>
      <c r="O26" s="31"/>
      <c r="P26" s="31">
        <f>F26/(1-5%)-F26</f>
        <v>138.94736842105294</v>
      </c>
      <c r="Q26" s="48">
        <f>ROUNDDOWN(G26-O26-F26,2)</f>
        <v>360</v>
      </c>
      <c r="R26" s="15"/>
      <c r="S26" s="24"/>
      <c r="T26" s="24"/>
    </row>
    <row r="27" spans="1:20" x14ac:dyDescent="0.25">
      <c r="A27" s="32" t="str">
        <f>TRIM('BPAY Bank File'!A43)</f>
        <v>10048315572780</v>
      </c>
      <c r="B27" s="32" t="str">
        <f>'BPAY Bank File'!E43&amp;'BPAY Bank File'!I43&amp;'BPAY Bank File'!F43</f>
        <v>ANB20201002128016059</v>
      </c>
      <c r="C27" s="33">
        <f>VALUE(RIGHT(A27,5))</f>
        <v>72780</v>
      </c>
      <c r="D27" s="27" t="str">
        <f>MID('BPAY Bank File'!G43,5,2)</f>
        <v>10</v>
      </c>
      <c r="E27" s="27">
        <f>DATE(2020,D27,RIGHT('BPAY Bank File'!G43,2))</f>
        <v>44105</v>
      </c>
      <c r="F27" s="46">
        <f>VALUE(SUBSTITUTE(SUBSTITUTE('BPAY Bank File'!D43,"AU$",""),CHAR(160),""))</f>
        <v>9139.5</v>
      </c>
      <c r="G27" s="35">
        <f>SUMIFS(Amount,Cust_Ref,VALUE(RIGHT(TRIM(A27),5)))</f>
        <v>10385.799999999999</v>
      </c>
      <c r="H27" s="27">
        <f>VLOOKUP(Table1[[#This Row],[Customer Ref]],customerType,2,0)</f>
        <v>44106</v>
      </c>
      <c r="I27" s="36">
        <f>Table1[[#This Row],[Paid Date]]-Table1[[#This Row],[Inv Date]]</f>
        <v>-1</v>
      </c>
      <c r="J27" s="34">
        <f>WORKDAY(VLOOKUP(VALUE(RIGHT(TRIM(A27),5)),'SYS DATA'!$C$2:$F$7624,2,0),21)</f>
        <v>44137</v>
      </c>
      <c r="K27" s="36"/>
      <c r="L27" s="36"/>
      <c r="M27" s="34"/>
      <c r="N27" s="37"/>
      <c r="O27" s="38"/>
      <c r="P27" s="38">
        <f>F27/(1-5%)-F27</f>
        <v>481.0263157894733</v>
      </c>
      <c r="Q27" s="49">
        <f>ROUNDDOWN(G27-O27-F27,2)</f>
        <v>1246.3</v>
      </c>
      <c r="R27" s="15"/>
      <c r="S27" s="24"/>
      <c r="T27" s="24"/>
    </row>
    <row r="28" spans="1:20" x14ac:dyDescent="0.25">
      <c r="A28" s="25" t="str">
        <f>TRIM('BPAY Bank File'!A44)</f>
        <v>10048315580637</v>
      </c>
      <c r="B28" s="25" t="str">
        <f>'BPAY Bank File'!E44&amp;'BPAY Bank File'!I44&amp;'BPAY Bank File'!F44</f>
        <v>WBC20201002607094</v>
      </c>
      <c r="C28" s="26">
        <f>VALUE(RIGHT(A28,5))</f>
        <v>80637</v>
      </c>
      <c r="D28" s="27" t="str">
        <f>MID('BPAY Bank File'!G44,5,2)</f>
        <v>09</v>
      </c>
      <c r="E28" s="27">
        <f>DATE(2020,D28,RIGHT('BPAY Bank File'!G44,2))</f>
        <v>44102</v>
      </c>
      <c r="F28" s="46">
        <f>VALUE(SUBSTITUTE(SUBSTITUTE('BPAY Bank File'!D44,"AU$",""),CHAR(160),""))</f>
        <v>267.8</v>
      </c>
      <c r="G28" s="28">
        <f>SUMIFS(Amount,Cust_Ref,VALUE(RIGHT(TRIM(A28),5)))</f>
        <v>267.8</v>
      </c>
      <c r="H28" s="27">
        <f>VLOOKUP(Table1[[#This Row],[Customer Ref]],customerType,2,0)</f>
        <v>44075</v>
      </c>
      <c r="I28" s="29">
        <f>Table1[[#This Row],[Paid Date]]-Table1[[#This Row],[Inv Date]]</f>
        <v>27</v>
      </c>
      <c r="J28" s="27">
        <f>WORKDAY(VLOOKUP(VALUE(RIGHT(TRIM(A28),5)),'SYS DATA'!$C$2:$F$7624,2,0),21)</f>
        <v>44104</v>
      </c>
      <c r="K28" s="29"/>
      <c r="L28" s="29"/>
      <c r="M28" s="27"/>
      <c r="N28" s="30"/>
      <c r="O28" s="31"/>
      <c r="P28" s="31">
        <f>F28/(1-5%)-F28</f>
        <v>14.094736842105249</v>
      </c>
      <c r="Q28" s="48">
        <f>ROUNDDOWN(G28-O28-F28,2)</f>
        <v>0</v>
      </c>
      <c r="R28" s="15"/>
      <c r="S28" s="24"/>
      <c r="T28" s="24"/>
    </row>
    <row r="29" spans="1:20" x14ac:dyDescent="0.25">
      <c r="A29" s="32" t="str">
        <f>TRIM('BPAY Bank File'!A45)</f>
        <v>10048315573921</v>
      </c>
      <c r="B29" s="32" t="str">
        <f>'BPAY Bank File'!E45&amp;'BPAY Bank File'!I45&amp;'BPAY Bank File'!F45</f>
        <v>CBX2020100220330</v>
      </c>
      <c r="C29" s="33">
        <f>VALUE(RIGHT(A29,5))</f>
        <v>73921</v>
      </c>
      <c r="D29" s="27" t="str">
        <f>MID('BPAY Bank File'!G45,5,2)</f>
        <v>09</v>
      </c>
      <c r="E29" s="27">
        <f>DATE(2020,D29,RIGHT('BPAY Bank File'!G45,2))</f>
        <v>44104</v>
      </c>
      <c r="F29" s="46">
        <f>VALUE(SUBSTITUTE(SUBSTITUTE('BPAY Bank File'!D45,"AU$",""),CHAR(160),""))</f>
        <v>5664.55</v>
      </c>
      <c r="G29" s="35">
        <f>SUMIFS(Amount,Cust_Ref,VALUE(RIGHT(TRIM(A29),5)))</f>
        <v>6164.55</v>
      </c>
      <c r="H29" s="27">
        <f>VLOOKUP(Table1[[#This Row],[Customer Ref]],customerType,2,0)</f>
        <v>44075</v>
      </c>
      <c r="I29" s="36">
        <f>Table1[[#This Row],[Paid Date]]-Table1[[#This Row],[Inv Date]]</f>
        <v>29</v>
      </c>
      <c r="J29" s="34">
        <f>WORKDAY(VLOOKUP(VALUE(RIGHT(TRIM(A29),5)),'SYS DATA'!$C$2:$F$7624,2,0),21)</f>
        <v>44104</v>
      </c>
      <c r="K29" s="36"/>
      <c r="L29" s="36"/>
      <c r="M29" s="34"/>
      <c r="N29" s="37"/>
      <c r="O29" s="38"/>
      <c r="P29" s="38">
        <f>F29/(1-5%)-F29</f>
        <v>298.13421052631566</v>
      </c>
      <c r="Q29" s="49">
        <f>ROUNDDOWN(G29-O29-F29,2)</f>
        <v>500</v>
      </c>
      <c r="R29" s="15"/>
      <c r="S29" s="24"/>
      <c r="T29" s="24"/>
    </row>
    <row r="30" spans="1:20" x14ac:dyDescent="0.25">
      <c r="A30" s="25" t="str">
        <f>TRIM('BPAY Bank File'!A46)</f>
        <v>10048315511301</v>
      </c>
      <c r="B30" s="25" t="str">
        <f>'BPAY Bank File'!E46&amp;'BPAY Bank File'!I46&amp;'BPAY Bank File'!F46</f>
        <v>CBX2020100222748</v>
      </c>
      <c r="C30" s="26">
        <f>VALUE(RIGHT(A30,5))</f>
        <v>11301</v>
      </c>
      <c r="D30" s="27" t="str">
        <f>MID('BPAY Bank File'!G46,5,2)</f>
        <v>09</v>
      </c>
      <c r="E30" s="27">
        <f>DATE(2020,D30,RIGHT('BPAY Bank File'!G46,2))</f>
        <v>44102</v>
      </c>
      <c r="F30" s="46">
        <f>VALUE(SUBSTITUTE(SUBSTITUTE('BPAY Bank File'!D46,"AU$",""),CHAR(160),""))</f>
        <v>10097.049999999999</v>
      </c>
      <c r="G30" s="28">
        <f>SUMIFS(Amount,Cust_Ref,VALUE(RIGHT(TRIM(A30),5)))</f>
        <v>10097.049999999999</v>
      </c>
      <c r="H30" s="27">
        <f>VLOOKUP(Table1[[#This Row],[Customer Ref]],customerType,2,0)</f>
        <v>44054</v>
      </c>
      <c r="I30" s="29">
        <f>Table1[[#This Row],[Paid Date]]-Table1[[#This Row],[Inv Date]]</f>
        <v>48</v>
      </c>
      <c r="J30" s="27">
        <f>WORKDAY(VLOOKUP(VALUE(RIGHT(TRIM(A30),5)),'SYS DATA'!$C$2:$F$7624,2,0),21)</f>
        <v>44083</v>
      </c>
      <c r="K30" s="29"/>
      <c r="L30" s="29"/>
      <c r="M30" s="27"/>
      <c r="N30" s="30"/>
      <c r="O30" s="31"/>
      <c r="P30" s="31">
        <f>F30/(1-5%)-F30</f>
        <v>531.42368421052743</v>
      </c>
      <c r="Q30" s="48">
        <f>ROUNDDOWN(G30-O30-F30,2)</f>
        <v>0</v>
      </c>
      <c r="R30" s="15"/>
      <c r="S30" s="24"/>
      <c r="T30" s="24"/>
    </row>
    <row r="31" spans="1:20" x14ac:dyDescent="0.25">
      <c r="A31" s="32" t="str">
        <f>TRIM('BPAY Bank File'!A47)</f>
        <v>10048315580405</v>
      </c>
      <c r="B31" s="32" t="str">
        <f>'BPAY Bank File'!E47&amp;'BPAY Bank File'!I47&amp;'BPAY Bank File'!F47</f>
        <v>CBX2020100221369</v>
      </c>
      <c r="C31" s="33">
        <f>VALUE(RIGHT(A31,5))</f>
        <v>80405</v>
      </c>
      <c r="D31" s="27" t="str">
        <f>MID('BPAY Bank File'!G47,5,2)</f>
        <v>09</v>
      </c>
      <c r="E31" s="27">
        <f>DATE(2020,D31,RIGHT('BPAY Bank File'!G47,2))</f>
        <v>44103</v>
      </c>
      <c r="F31" s="46">
        <f>VALUE(SUBSTITUTE(SUBSTITUTE('BPAY Bank File'!D47,"AU$",""),CHAR(160),""))</f>
        <v>10308</v>
      </c>
      <c r="G31" s="35">
        <f>SUMIFS(Amount,Cust_Ref,VALUE(RIGHT(TRIM(A31),5)))</f>
        <v>10308</v>
      </c>
      <c r="H31" s="27">
        <f>VLOOKUP(Table1[[#This Row],[Customer Ref]],customerType,2,0)</f>
        <v>44089</v>
      </c>
      <c r="I31" s="36">
        <f>Table1[[#This Row],[Paid Date]]-Table1[[#This Row],[Inv Date]]</f>
        <v>14</v>
      </c>
      <c r="J31" s="34">
        <f>WORKDAY(VLOOKUP(VALUE(RIGHT(TRIM(A31),5)),'SYS DATA'!$C$2:$F$7624,2,0),21)</f>
        <v>44118</v>
      </c>
      <c r="K31" s="36"/>
      <c r="L31" s="36"/>
      <c r="M31" s="34"/>
      <c r="N31" s="37"/>
      <c r="O31" s="38"/>
      <c r="P31" s="38">
        <f>F31/(1-5%)-F31</f>
        <v>542.5263157894733</v>
      </c>
      <c r="Q31" s="49">
        <f>ROUNDDOWN(G31-O31-F31,2)</f>
        <v>0</v>
      </c>
      <c r="R31" s="15"/>
      <c r="S31" s="24"/>
      <c r="T31" s="24"/>
    </row>
    <row r="32" spans="1:20" x14ac:dyDescent="0.25">
      <c r="A32" s="25" t="str">
        <f>TRIM('BPAY Bank File'!A48)</f>
        <v>10048315579514</v>
      </c>
      <c r="B32" s="25" t="str">
        <f>'BPAY Bank File'!E48&amp;'BPAY Bank File'!I48&amp;'BPAY Bank File'!F48</f>
        <v>WBC20201002607841</v>
      </c>
      <c r="C32" s="26">
        <f>VALUE(RIGHT(A32,5))</f>
        <v>79514</v>
      </c>
      <c r="D32" s="27" t="str">
        <f>MID('BPAY Bank File'!G48,5,2)</f>
        <v>09</v>
      </c>
      <c r="E32" s="27">
        <f>DATE(2020,D32,RIGHT('BPAY Bank File'!G48,2))</f>
        <v>44102</v>
      </c>
      <c r="F32" s="46">
        <f>VALUE(SUBSTITUTE(SUBSTITUTE('BPAY Bank File'!D48,"AU$",""),CHAR(160),""))</f>
        <v>3751</v>
      </c>
      <c r="G32" s="28">
        <f>SUMIFS(Amount,Cust_Ref,VALUE(RIGHT(TRIM(A32),5)))</f>
        <v>3751</v>
      </c>
      <c r="H32" s="27">
        <f>VLOOKUP(Table1[[#This Row],[Customer Ref]],customerType,2,0)</f>
        <v>44068</v>
      </c>
      <c r="I32" s="29">
        <f>Table1[[#This Row],[Paid Date]]-Table1[[#This Row],[Inv Date]]</f>
        <v>34</v>
      </c>
      <c r="J32" s="27">
        <f>WORKDAY(VLOOKUP(VALUE(RIGHT(TRIM(A32),5)),'SYS DATA'!$C$2:$F$7624,2,0),21)</f>
        <v>44097</v>
      </c>
      <c r="K32" s="29"/>
      <c r="L32" s="29"/>
      <c r="M32" s="27"/>
      <c r="N32" s="30"/>
      <c r="O32" s="31"/>
      <c r="P32" s="31">
        <f>F32/(1-5%)-F32</f>
        <v>197.42105263157919</v>
      </c>
      <c r="Q32" s="48">
        <f>ROUNDDOWN(G32-O32-F32,2)</f>
        <v>0</v>
      </c>
      <c r="R32" s="15"/>
      <c r="S32" s="15"/>
      <c r="T32" s="15"/>
    </row>
    <row r="33" spans="1:20" x14ac:dyDescent="0.25">
      <c r="A33" s="32" t="str">
        <f>TRIM('BPAY Bank File'!A49)</f>
        <v>10048315515600</v>
      </c>
      <c r="B33" s="32" t="str">
        <f>'BPAY Bank File'!E49&amp;'BPAY Bank File'!I49&amp;'BPAY Bank File'!F49</f>
        <v>WBC20201002605688</v>
      </c>
      <c r="C33" s="33">
        <f>VALUE(RIGHT(A33,5))</f>
        <v>15600</v>
      </c>
      <c r="D33" s="27" t="str">
        <f>MID('BPAY Bank File'!G49,5,2)</f>
        <v>09</v>
      </c>
      <c r="E33" s="27">
        <f>DATE(2020,D33,RIGHT('BPAY Bank File'!G49,2))</f>
        <v>44103</v>
      </c>
      <c r="F33" s="46">
        <f>VALUE(SUBSTITUTE(SUBSTITUTE('BPAY Bank File'!D49,"AU$",""),CHAR(160),""))</f>
        <v>9006.9500000000007</v>
      </c>
      <c r="G33" s="35">
        <f>SUMIFS(Amount,Cust_Ref,VALUE(RIGHT(TRIM(A33),5)))</f>
        <v>9006.9500000000007</v>
      </c>
      <c r="H33" s="27">
        <f>VLOOKUP(Table1[[#This Row],[Customer Ref]],customerType,2,0)</f>
        <v>44096</v>
      </c>
      <c r="I33" s="36">
        <f>Table1[[#This Row],[Paid Date]]-Table1[[#This Row],[Inv Date]]</f>
        <v>7</v>
      </c>
      <c r="J33" s="34">
        <f>WORKDAY(VLOOKUP(VALUE(RIGHT(TRIM(A33),5)),'SYS DATA'!$C$2:$F$7624,2,0),21)</f>
        <v>44125</v>
      </c>
      <c r="K33" s="36"/>
      <c r="L33" s="36"/>
      <c r="M33" s="34"/>
      <c r="N33" s="37"/>
      <c r="O33" s="38"/>
      <c r="P33" s="38">
        <f>F33/(1-5%)-F33</f>
        <v>474.05000000000109</v>
      </c>
      <c r="Q33" s="49">
        <f>ROUNDDOWN(G33-O33-F33,2)</f>
        <v>0</v>
      </c>
      <c r="R33" s="15"/>
      <c r="S33" s="15"/>
      <c r="T33" s="15"/>
    </row>
    <row r="34" spans="1:20" x14ac:dyDescent="0.25">
      <c r="A34" s="25" t="str">
        <f>TRIM('BPAY Bank File'!A50)</f>
        <v>10048315521595</v>
      </c>
      <c r="B34" s="25" t="str">
        <f>'BPAY Bank File'!E50&amp;'BPAY Bank File'!I50&amp;'BPAY Bank File'!F50</f>
        <v>WBC20201002606257</v>
      </c>
      <c r="C34" s="26">
        <f>VALUE(RIGHT(A34,5))</f>
        <v>21595</v>
      </c>
      <c r="D34" s="27" t="str">
        <f>MID('BPAY Bank File'!G50,5,2)</f>
        <v>09</v>
      </c>
      <c r="E34" s="27">
        <f>DATE(2020,D34,RIGHT('BPAY Bank File'!G50,2))</f>
        <v>44102</v>
      </c>
      <c r="F34" s="46">
        <f>VALUE(SUBSTITUTE(SUBSTITUTE('BPAY Bank File'!D50,"AU$",""),CHAR(160),""))</f>
        <v>935</v>
      </c>
      <c r="G34" s="28">
        <f>SUMIFS(Amount,Cust_Ref,VALUE(RIGHT(TRIM(A34),5)))</f>
        <v>935</v>
      </c>
      <c r="H34" s="27">
        <f>VLOOKUP(Table1[[#This Row],[Customer Ref]],customerType,2,0)</f>
        <v>44105</v>
      </c>
      <c r="I34" s="29">
        <f>Table1[[#This Row],[Paid Date]]-Table1[[#This Row],[Inv Date]]</f>
        <v>-3</v>
      </c>
      <c r="J34" s="27">
        <f>WORKDAY(VLOOKUP(VALUE(RIGHT(TRIM(A34),5)),'SYS DATA'!$C$2:$F$7624,2,0),21)</f>
        <v>44134</v>
      </c>
      <c r="K34" s="29"/>
      <c r="L34" s="29"/>
      <c r="M34" s="27"/>
      <c r="N34" s="30"/>
      <c r="O34" s="31"/>
      <c r="P34" s="31">
        <f>F34/(1-5%)-F34</f>
        <v>49.21052631578948</v>
      </c>
      <c r="Q34" s="48">
        <f>ROUNDDOWN(G34-O34-F34,2)</f>
        <v>0</v>
      </c>
      <c r="R34" s="15"/>
      <c r="S34" s="15"/>
      <c r="T34" s="15"/>
    </row>
    <row r="35" spans="1:20" x14ac:dyDescent="0.25">
      <c r="A35" s="32" t="str">
        <f>TRIM('BPAY Bank File'!A51)</f>
        <v>10048315581306</v>
      </c>
      <c r="B35" s="32" t="str">
        <f>'BPAY Bank File'!E51&amp;'BPAY Bank File'!I51&amp;'BPAY Bank File'!F51</f>
        <v>ANB20201002125870032</v>
      </c>
      <c r="C35" s="33">
        <f>VALUE(RIGHT(A35,5))</f>
        <v>81306</v>
      </c>
      <c r="D35" s="27" t="str">
        <f>MID('BPAY Bank File'!G51,5,2)</f>
        <v>09</v>
      </c>
      <c r="E35" s="27">
        <f>DATE(2020,D35,RIGHT('BPAY Bank File'!G51,2))</f>
        <v>44103</v>
      </c>
      <c r="F35" s="46">
        <f>VALUE(SUBSTITUTE(SUBSTITUTE('BPAY Bank File'!D51,"AU$",""),CHAR(160),""))</f>
        <v>8158.01</v>
      </c>
      <c r="G35" s="35">
        <f>SUMIFS(Amount,Cust_Ref,VALUE(RIGHT(TRIM(A35),5)))</f>
        <v>8158.01</v>
      </c>
      <c r="H35" s="27">
        <f>VLOOKUP(Table1[[#This Row],[Customer Ref]],customerType,2,0)</f>
        <v>44047</v>
      </c>
      <c r="I35" s="36">
        <f>Table1[[#This Row],[Paid Date]]-Table1[[#This Row],[Inv Date]]</f>
        <v>56</v>
      </c>
      <c r="J35" s="34">
        <f>WORKDAY(VLOOKUP(VALUE(RIGHT(TRIM(A35),5)),'SYS DATA'!$C$2:$F$7624,2,0),21)</f>
        <v>44076</v>
      </c>
      <c r="K35" s="36"/>
      <c r="L35" s="36"/>
      <c r="M35" s="34"/>
      <c r="N35" s="37"/>
      <c r="O35" s="38"/>
      <c r="P35" s="38">
        <f>F35/(1-5%)-F35</f>
        <v>429.36894736842078</v>
      </c>
      <c r="Q35" s="49">
        <f>ROUNDDOWN(G35-O35-F35,2)</f>
        <v>0</v>
      </c>
      <c r="R35" s="15"/>
      <c r="S35" s="15"/>
      <c r="T35" s="15"/>
    </row>
    <row r="36" spans="1:20" x14ac:dyDescent="0.25">
      <c r="A36" s="25" t="str">
        <f>TRIM('BPAY Bank File'!A52)</f>
        <v>10048315572343</v>
      </c>
      <c r="B36" s="25" t="str">
        <f>'BPAY Bank File'!E52&amp;'BPAY Bank File'!I52&amp;'BPAY Bank File'!F52</f>
        <v>CBX2020100219577</v>
      </c>
      <c r="C36" s="26">
        <f>VALUE(RIGHT(A36,5))</f>
        <v>72343</v>
      </c>
      <c r="D36" s="27" t="str">
        <f>MID('BPAY Bank File'!G52,5,2)</f>
        <v>09</v>
      </c>
      <c r="E36" s="27">
        <f>DATE(2020,D36,RIGHT('BPAY Bank File'!G52,2))</f>
        <v>44102</v>
      </c>
      <c r="F36" s="46">
        <f>VALUE(SUBSTITUTE(SUBSTITUTE('BPAY Bank File'!D52,"AU$",""),CHAR(160),""))</f>
        <v>827.2</v>
      </c>
      <c r="G36" s="28">
        <f>SUMIFS(Amount,Cust_Ref,VALUE(RIGHT(TRIM(A36),5)))</f>
        <v>827.2</v>
      </c>
      <c r="H36" s="27">
        <f>VLOOKUP(Table1[[#This Row],[Customer Ref]],customerType,2,0)</f>
        <v>44055</v>
      </c>
      <c r="I36" s="29">
        <f>Table1[[#This Row],[Paid Date]]-Table1[[#This Row],[Inv Date]]</f>
        <v>47</v>
      </c>
      <c r="J36" s="27">
        <f>WORKDAY(VLOOKUP(VALUE(RIGHT(TRIM(A36),5)),'SYS DATA'!$C$2:$F$7624,2,0),21)</f>
        <v>44084</v>
      </c>
      <c r="K36" s="29"/>
      <c r="L36" s="29"/>
      <c r="M36" s="27"/>
      <c r="N36" s="30"/>
      <c r="O36" s="31"/>
      <c r="P36" s="31">
        <f>F36/(1-5%)-F36</f>
        <v>43.53684210526319</v>
      </c>
      <c r="Q36" s="48">
        <f>ROUNDDOWN(G36-O36-F36,2)</f>
        <v>0</v>
      </c>
      <c r="R36" s="15"/>
      <c r="S36" s="15"/>
      <c r="T36" s="15"/>
    </row>
    <row r="37" spans="1:20" x14ac:dyDescent="0.25">
      <c r="A37" s="32" t="str">
        <f>TRIM('BPAY Bank File'!A53)</f>
        <v>10048315580101</v>
      </c>
      <c r="B37" s="32" t="str">
        <f>'BPAY Bank File'!E53&amp;'BPAY Bank File'!I53&amp;'BPAY Bank File'!F53</f>
        <v>WBC20201002606401</v>
      </c>
      <c r="C37" s="33">
        <f>VALUE(RIGHT(A37,5))</f>
        <v>80101</v>
      </c>
      <c r="D37" s="27" t="str">
        <f>MID('BPAY Bank File'!G53,5,2)</f>
        <v>10</v>
      </c>
      <c r="E37" s="27">
        <f>DATE(2020,D37,RIGHT('BPAY Bank File'!G53,2))</f>
        <v>44105</v>
      </c>
      <c r="F37" s="46">
        <f>VALUE(SUBSTITUTE(SUBSTITUTE('BPAY Bank File'!D53,"AU$",""),CHAR(160),""))</f>
        <v>359.85</v>
      </c>
      <c r="G37" s="35">
        <f>SUMIFS(Amount,Cust_Ref,VALUE(RIGHT(TRIM(A37),5)))</f>
        <v>359.85</v>
      </c>
      <c r="H37" s="27">
        <f>VLOOKUP(Table1[[#This Row],[Customer Ref]],customerType,2,0)</f>
        <v>44047</v>
      </c>
      <c r="I37" s="36">
        <f>Table1[[#This Row],[Paid Date]]-Table1[[#This Row],[Inv Date]]</f>
        <v>58</v>
      </c>
      <c r="J37" s="34">
        <f>WORKDAY(VLOOKUP(VALUE(RIGHT(TRIM(A37),5)),'SYS DATA'!$C$2:$F$7624,2,0),21)</f>
        <v>44076</v>
      </c>
      <c r="K37" s="36"/>
      <c r="L37" s="36"/>
      <c r="M37" s="34"/>
      <c r="N37" s="37"/>
      <c r="O37" s="38"/>
      <c r="P37" s="38">
        <f>F37/(1-5%)-F37</f>
        <v>18.939473684210554</v>
      </c>
      <c r="Q37" s="49">
        <f>ROUNDDOWN(G37-O37-F37,2)</f>
        <v>0</v>
      </c>
      <c r="R37" s="15"/>
      <c r="S37" s="15"/>
      <c r="T37" s="15"/>
    </row>
    <row r="38" spans="1:20" x14ac:dyDescent="0.25">
      <c r="A38" s="25" t="str">
        <f>TRIM('BPAY Bank File'!A54)</f>
        <v>10048315581574</v>
      </c>
      <c r="B38" s="25" t="str">
        <f>'BPAY Bank File'!E54&amp;'BPAY Bank File'!I54&amp;'BPAY Bank File'!F54</f>
        <v>ANB20201002121514021</v>
      </c>
      <c r="C38" s="26">
        <f>VALUE(RIGHT(A38,5))</f>
        <v>81574</v>
      </c>
      <c r="D38" s="27" t="str">
        <f>MID('BPAY Bank File'!G54,5,2)</f>
        <v>09</v>
      </c>
      <c r="E38" s="27">
        <f>DATE(2020,D38,RIGHT('BPAY Bank File'!G54,2))</f>
        <v>44102</v>
      </c>
      <c r="F38" s="46">
        <f>VALUE(SUBSTITUTE(SUBSTITUTE('BPAY Bank File'!D54,"AU$",""),CHAR(160),""))</f>
        <v>1499</v>
      </c>
      <c r="G38" s="28">
        <f>SUMIFS(Amount,Cust_Ref,VALUE(RIGHT(TRIM(A38),5)))</f>
        <v>1499</v>
      </c>
      <c r="H38" s="27">
        <f>VLOOKUP(Table1[[#This Row],[Customer Ref]],customerType,2,0)</f>
        <v>44054</v>
      </c>
      <c r="I38" s="29">
        <f>Table1[[#This Row],[Paid Date]]-Table1[[#This Row],[Inv Date]]</f>
        <v>48</v>
      </c>
      <c r="J38" s="27">
        <f>WORKDAY(VLOOKUP(VALUE(RIGHT(TRIM(A38),5)),'SYS DATA'!$C$2:$F$7624,2,0),21)</f>
        <v>44083</v>
      </c>
      <c r="K38" s="29"/>
      <c r="L38" s="29"/>
      <c r="M38" s="27"/>
      <c r="N38" s="30"/>
      <c r="O38" s="31"/>
      <c r="P38" s="31">
        <f>F38/(1-5%)-F38</f>
        <v>78.894736842105431</v>
      </c>
      <c r="Q38" s="48">
        <f>ROUNDDOWN(G38-O38-F38,2)</f>
        <v>0</v>
      </c>
      <c r="R38" s="15"/>
      <c r="S38" s="15"/>
      <c r="T38" s="15"/>
    </row>
    <row r="39" spans="1:20" x14ac:dyDescent="0.25">
      <c r="A39" s="32" t="str">
        <f>TRIM('BPAY Bank File'!A55)</f>
        <v>10048315522022</v>
      </c>
      <c r="B39" s="32" t="str">
        <f>'BPAY Bank File'!E55&amp;'BPAY Bank File'!I55&amp;'BPAY Bank File'!F55</f>
        <v>ANB20201002124978913</v>
      </c>
      <c r="C39" s="33">
        <f>VALUE(RIGHT(A39,5))</f>
        <v>22022</v>
      </c>
      <c r="D39" s="27" t="str">
        <f>MID('BPAY Bank File'!G55,5,2)</f>
        <v>10</v>
      </c>
      <c r="E39" s="27">
        <f>DATE(2020,D39,RIGHT('BPAY Bank File'!G55,2))</f>
        <v>44105</v>
      </c>
      <c r="F39" s="46">
        <f>VALUE(SUBSTITUTE(SUBSTITUTE('BPAY Bank File'!D55,"AU$",""),CHAR(160),""))</f>
        <v>996.13</v>
      </c>
      <c r="G39" s="35">
        <f>SUMIFS(Amount,Cust_Ref,VALUE(RIGHT(TRIM(A39),5)))</f>
        <v>1048.55</v>
      </c>
      <c r="H39" s="27">
        <f>VLOOKUP(Table1[[#This Row],[Customer Ref]],customerType,2,0)</f>
        <v>44095</v>
      </c>
      <c r="I39" s="36">
        <f>Table1[[#This Row],[Paid Date]]-Table1[[#This Row],[Inv Date]]</f>
        <v>10</v>
      </c>
      <c r="J39" s="34">
        <f>WORKDAY(VLOOKUP(VALUE(RIGHT(TRIM(A39),5)),'SYS DATA'!$C$2:$F$7624,2,0),21)</f>
        <v>44124</v>
      </c>
      <c r="K39" s="36"/>
      <c r="L39" s="36"/>
      <c r="M39" s="34"/>
      <c r="N39" s="37"/>
      <c r="O39" s="38"/>
      <c r="P39" s="38">
        <f>F39/(1-5%)-F39</f>
        <v>52.427894736842177</v>
      </c>
      <c r="Q39" s="49">
        <f>ROUNDDOWN(G39-O39-F39,2)</f>
        <v>52.42</v>
      </c>
      <c r="R39" s="15"/>
      <c r="S39" s="15"/>
      <c r="T39" s="15"/>
    </row>
    <row r="40" spans="1:20" x14ac:dyDescent="0.25">
      <c r="A40" s="25" t="str">
        <f>TRIM('BPAY Bank File'!A56)</f>
        <v>10048315513755</v>
      </c>
      <c r="B40" s="25" t="str">
        <f>'BPAY Bank File'!E56&amp;'BPAY Bank File'!I56&amp;'BPAY Bank File'!F56</f>
        <v>WBC20201002603854</v>
      </c>
      <c r="C40" s="26">
        <f>VALUE(RIGHT(A40,5))</f>
        <v>13755</v>
      </c>
      <c r="D40" s="27" t="str">
        <f>MID('BPAY Bank File'!G56,5,2)</f>
        <v>10</v>
      </c>
      <c r="E40" s="27">
        <f>DATE(2020,D40,RIGHT('BPAY Bank File'!G56,2))</f>
        <v>44106</v>
      </c>
      <c r="F40" s="46">
        <f>VALUE(SUBSTITUTE(SUBSTITUTE('BPAY Bank File'!D56,"AU$",""),CHAR(160),""))</f>
        <v>5393.65</v>
      </c>
      <c r="G40" s="28">
        <f>SUMIFS(Amount,Cust_Ref,VALUE(RIGHT(TRIM(A40),5)))</f>
        <v>6129.14</v>
      </c>
      <c r="H40" s="27">
        <f>VLOOKUP(Table1[[#This Row],[Customer Ref]],customerType,2,0)</f>
        <v>44103</v>
      </c>
      <c r="I40" s="29">
        <f>Table1[[#This Row],[Paid Date]]-Table1[[#This Row],[Inv Date]]</f>
        <v>3</v>
      </c>
      <c r="J40" s="27">
        <f>WORKDAY(VLOOKUP(VALUE(RIGHT(TRIM(A40),5)),'SYS DATA'!$C$2:$F$7624,2,0),21)</f>
        <v>44132</v>
      </c>
      <c r="K40" s="29"/>
      <c r="L40" s="29"/>
      <c r="M40" s="27"/>
      <c r="N40" s="30"/>
      <c r="O40" s="31"/>
      <c r="P40" s="31">
        <f>F40/(1-5%)-F40</f>
        <v>283.87631578947367</v>
      </c>
      <c r="Q40" s="48">
        <f>ROUNDDOWN(G40-O40-F40,2)</f>
        <v>735.49</v>
      </c>
      <c r="R40" s="15"/>
      <c r="S40" s="15"/>
      <c r="T40" s="15"/>
    </row>
    <row r="41" spans="1:20" x14ac:dyDescent="0.25">
      <c r="A41" s="32" t="str">
        <f>TRIM('BPAY Bank File'!A57)</f>
        <v>10048315580496</v>
      </c>
      <c r="B41" s="32" t="str">
        <f>'BPAY Bank File'!E57&amp;'BPAY Bank File'!I57&amp;'BPAY Bank File'!F57</f>
        <v>WBC20201002605515</v>
      </c>
      <c r="C41" s="33">
        <f>VALUE(RIGHT(A41,5))</f>
        <v>80496</v>
      </c>
      <c r="D41" s="27" t="str">
        <f>MID('BPAY Bank File'!G57,5,2)</f>
        <v>09</v>
      </c>
      <c r="E41" s="27">
        <f>DATE(2020,D41,RIGHT('BPAY Bank File'!G57,2))</f>
        <v>44104</v>
      </c>
      <c r="F41" s="46">
        <f>VALUE(SUBSTITUTE(SUBSTITUTE('BPAY Bank File'!D57,"AU$",""),CHAR(160),""))</f>
        <v>4952.17</v>
      </c>
      <c r="G41" s="35">
        <f>SUMIFS(Amount,Cust_Ref,VALUE(RIGHT(TRIM(A41),5)))</f>
        <v>4952.17</v>
      </c>
      <c r="H41" s="27">
        <f>VLOOKUP(Table1[[#This Row],[Customer Ref]],customerType,2,0)</f>
        <v>44075</v>
      </c>
      <c r="I41" s="36">
        <f>Table1[[#This Row],[Paid Date]]-Table1[[#This Row],[Inv Date]]</f>
        <v>29</v>
      </c>
      <c r="J41" s="34">
        <f>WORKDAY(VLOOKUP(VALUE(RIGHT(TRIM(A41),5)),'SYS DATA'!$C$2:$F$7624,2,0),21)</f>
        <v>44104</v>
      </c>
      <c r="K41" s="36"/>
      <c r="L41" s="36"/>
      <c r="M41" s="34"/>
      <c r="N41" s="37"/>
      <c r="O41" s="38"/>
      <c r="P41" s="38">
        <f>F41/(1-5%)-F41</f>
        <v>260.64052631578943</v>
      </c>
      <c r="Q41" s="49">
        <f>ROUNDDOWN(G41-O41-F41,2)</f>
        <v>0</v>
      </c>
      <c r="R41" s="15"/>
      <c r="S41" s="15"/>
      <c r="T41" s="15"/>
    </row>
    <row r="42" spans="1:20" x14ac:dyDescent="0.25">
      <c r="A42" s="25" t="str">
        <f>TRIM('BPAY Bank File'!A58)</f>
        <v>10048315517029</v>
      </c>
      <c r="B42" s="25" t="str">
        <f>'BPAY Bank File'!E58&amp;'BPAY Bank File'!I58&amp;'BPAY Bank File'!F58</f>
        <v>WBC20201002603631</v>
      </c>
      <c r="C42" s="26">
        <f>VALUE(RIGHT(A42,5))</f>
        <v>17029</v>
      </c>
      <c r="D42" s="27" t="str">
        <f>MID('BPAY Bank File'!G58,5,2)</f>
        <v>10</v>
      </c>
      <c r="E42" s="27">
        <f>DATE(2020,D42,RIGHT('BPAY Bank File'!G58,2))</f>
        <v>44106</v>
      </c>
      <c r="F42" s="46">
        <f>VALUE(SUBSTITUTE(SUBSTITUTE('BPAY Bank File'!D58,"AU$",""),CHAR(160),""))</f>
        <v>8888.8799999999992</v>
      </c>
      <c r="G42" s="28">
        <f>SUMIFS(Amount,Cust_Ref,VALUE(RIGHT(TRIM(A42),5)))</f>
        <v>10101</v>
      </c>
      <c r="H42" s="27">
        <f>VLOOKUP(Table1[[#This Row],[Customer Ref]],customerType,2,0)</f>
        <v>44083</v>
      </c>
      <c r="I42" s="29">
        <f>Table1[[#This Row],[Paid Date]]-Table1[[#This Row],[Inv Date]]</f>
        <v>23</v>
      </c>
      <c r="J42" s="27">
        <f>WORKDAY(VLOOKUP(VALUE(RIGHT(TRIM(A42),5)),'SYS DATA'!$C$2:$F$7624,2,0),21)</f>
        <v>44112</v>
      </c>
      <c r="K42" s="29"/>
      <c r="L42" s="29"/>
      <c r="M42" s="27"/>
      <c r="N42" s="30"/>
      <c r="O42" s="31"/>
      <c r="P42" s="31">
        <f>F42/(1-5%)-F42</f>
        <v>467.83578947368551</v>
      </c>
      <c r="Q42" s="48">
        <f>ROUNDDOWN(G42-O42-F42,2)</f>
        <v>1212.1199999999999</v>
      </c>
      <c r="R42" s="15"/>
      <c r="S42" s="15"/>
      <c r="T42" s="15"/>
    </row>
    <row r="43" spans="1:20" x14ac:dyDescent="0.25">
      <c r="A43" s="32" t="str">
        <f>TRIM('BPAY Bank File'!A59)</f>
        <v>10048315518670</v>
      </c>
      <c r="B43" s="32" t="str">
        <f>'BPAY Bank File'!E59&amp;'BPAY Bank File'!I59&amp;'BPAY Bank File'!F59</f>
        <v>WBC20201002606372</v>
      </c>
      <c r="C43" s="33">
        <f>VALUE(RIGHT(A43,5))</f>
        <v>18670</v>
      </c>
      <c r="D43" s="27" t="str">
        <f>MID('BPAY Bank File'!G59,5,2)</f>
        <v>09</v>
      </c>
      <c r="E43" s="27">
        <f>DATE(2020,D43,RIGHT('BPAY Bank File'!G59,2))</f>
        <v>44102</v>
      </c>
      <c r="F43" s="46">
        <f>VALUE(SUBSTITUTE(SUBSTITUTE('BPAY Bank File'!D59,"AU$",""),CHAR(160),""))</f>
        <v>406.95</v>
      </c>
      <c r="G43" s="35">
        <f>SUMIFS(Amount,Cust_Ref,VALUE(RIGHT(TRIM(A43),5)))</f>
        <v>406.95</v>
      </c>
      <c r="H43" s="27">
        <f>VLOOKUP(Table1[[#This Row],[Customer Ref]],customerType,2,0)</f>
        <v>44047</v>
      </c>
      <c r="I43" s="36">
        <f>Table1[[#This Row],[Paid Date]]-Table1[[#This Row],[Inv Date]]</f>
        <v>55</v>
      </c>
      <c r="J43" s="34">
        <f>WORKDAY(VLOOKUP(VALUE(RIGHT(TRIM(A43),5)),'SYS DATA'!$C$2:$F$7624,2,0),21)</f>
        <v>44076</v>
      </c>
      <c r="K43" s="36"/>
      <c r="L43" s="36"/>
      <c r="M43" s="34"/>
      <c r="N43" s="37"/>
      <c r="O43" s="38"/>
      <c r="P43" s="38">
        <f>F43/(1-5%)-F43</f>
        <v>21.418421052631572</v>
      </c>
      <c r="Q43" s="49">
        <f>ROUNDDOWN(G43-O43-F43,2)</f>
        <v>0</v>
      </c>
      <c r="R43" s="15"/>
      <c r="S43" s="15"/>
      <c r="T43" s="15"/>
    </row>
    <row r="44" spans="1:20" x14ac:dyDescent="0.25">
      <c r="A44" s="25" t="str">
        <f>TRIM('BPAY Bank File'!A60)</f>
        <v>10048315573814</v>
      </c>
      <c r="B44" s="25" t="str">
        <f>'BPAY Bank File'!E60&amp;'BPAY Bank File'!I60&amp;'BPAY Bank File'!F60</f>
        <v>WBC20201002607872</v>
      </c>
      <c r="C44" s="26">
        <f>VALUE(RIGHT(A44,5))</f>
        <v>73814</v>
      </c>
      <c r="D44" s="27" t="str">
        <f>MID('BPAY Bank File'!G60,5,2)</f>
        <v>09</v>
      </c>
      <c r="E44" s="27">
        <f>DATE(2020,D44,RIGHT('BPAY Bank File'!G60,2))</f>
        <v>44104</v>
      </c>
      <c r="F44" s="46">
        <f>VALUE(SUBSTITUTE(SUBSTITUTE('BPAY Bank File'!D60,"AU$",""),CHAR(160),""))</f>
        <v>5821.75</v>
      </c>
      <c r="G44" s="28">
        <f>SUMIFS(Amount,Cust_Ref,VALUE(RIGHT(TRIM(A44),5)))</f>
        <v>5821.75</v>
      </c>
      <c r="H44" s="27">
        <f>VLOOKUP(Table1[[#This Row],[Customer Ref]],customerType,2,0)</f>
        <v>44071</v>
      </c>
      <c r="I44" s="29">
        <f>Table1[[#This Row],[Paid Date]]-Table1[[#This Row],[Inv Date]]</f>
        <v>33</v>
      </c>
      <c r="J44" s="27">
        <f>WORKDAY(VLOOKUP(VALUE(RIGHT(TRIM(A44),5)),'SYS DATA'!$C$2:$F$7624,2,0),21)</f>
        <v>44102</v>
      </c>
      <c r="K44" s="29"/>
      <c r="L44" s="29"/>
      <c r="M44" s="27"/>
      <c r="N44" s="30"/>
      <c r="O44" s="31"/>
      <c r="P44" s="31">
        <f>F44/(1-5%)-F44</f>
        <v>306.40789473684254</v>
      </c>
      <c r="Q44" s="48">
        <f>ROUNDDOWN(G44-O44-F44,2)</f>
        <v>0</v>
      </c>
      <c r="R44" s="15"/>
      <c r="S44" s="15"/>
      <c r="T44" s="15"/>
    </row>
    <row r="45" spans="1:20" x14ac:dyDescent="0.25">
      <c r="A45" s="32" t="str">
        <f>TRIM('BPAY Bank File'!A61)</f>
        <v>10048315577972</v>
      </c>
      <c r="B45" s="32" t="str">
        <f>'BPAY Bank File'!E61&amp;'BPAY Bank File'!I61&amp;'BPAY Bank File'!F61</f>
        <v>ANB20201002124851271</v>
      </c>
      <c r="C45" s="33">
        <f>VALUE(RIGHT(A45,5))</f>
        <v>77972</v>
      </c>
      <c r="D45" s="27" t="str">
        <f>MID('BPAY Bank File'!G61,5,2)</f>
        <v>09</v>
      </c>
      <c r="E45" s="27">
        <f>DATE(2020,D45,RIGHT('BPAY Bank File'!G61,2))</f>
        <v>44104</v>
      </c>
      <c r="F45" s="46">
        <f>VALUE(SUBSTITUTE(SUBSTITUTE('BPAY Bank File'!D61,"AU$",""),CHAR(160),""))</f>
        <v>2689</v>
      </c>
      <c r="G45" s="35">
        <f>SUMIFS(Amount,Cust_Ref,VALUE(RIGHT(TRIM(A45),5)))</f>
        <v>4689.05</v>
      </c>
      <c r="H45" s="27">
        <f>VLOOKUP(Table1[[#This Row],[Customer Ref]],customerType,2,0)</f>
        <v>44075</v>
      </c>
      <c r="I45" s="36">
        <f>Table1[[#This Row],[Paid Date]]-Table1[[#This Row],[Inv Date]]</f>
        <v>29</v>
      </c>
      <c r="J45" s="34">
        <f>WORKDAY(VLOOKUP(VALUE(RIGHT(TRIM(A45),5)),'SYS DATA'!$C$2:$F$7624,2,0),21)</f>
        <v>44104</v>
      </c>
      <c r="K45" s="36"/>
      <c r="L45" s="36"/>
      <c r="M45" s="34"/>
      <c r="N45" s="37"/>
      <c r="O45" s="38"/>
      <c r="P45" s="38">
        <f>F45/(1-5%)-F45</f>
        <v>141.52631578947376</v>
      </c>
      <c r="Q45" s="49">
        <f>ROUNDDOWN(G45-O45-F45,2)</f>
        <v>2000.05</v>
      </c>
      <c r="R45" s="15"/>
      <c r="S45" s="15"/>
      <c r="T45" s="15"/>
    </row>
    <row r="46" spans="1:20" x14ac:dyDescent="0.25">
      <c r="A46" s="25" t="str">
        <f>TRIM('BPAY Bank File'!A62)</f>
        <v>10048315575849</v>
      </c>
      <c r="B46" s="25" t="str">
        <f>'BPAY Bank File'!E62&amp;'BPAY Bank File'!I62&amp;'BPAY Bank File'!F62</f>
        <v>WBC20201002604989</v>
      </c>
      <c r="C46" s="26">
        <f>VALUE(RIGHT(A46,5))</f>
        <v>75849</v>
      </c>
      <c r="D46" s="27" t="str">
        <f>MID('BPAY Bank File'!G62,5,2)</f>
        <v>09</v>
      </c>
      <c r="E46" s="27">
        <f>DATE(2020,D46,RIGHT('BPAY Bank File'!G62,2))</f>
        <v>44103</v>
      </c>
      <c r="F46" s="46">
        <f>VALUE(SUBSTITUTE(SUBSTITUTE('BPAY Bank File'!D62,"AU$",""),CHAR(160),""))</f>
        <v>1869.95</v>
      </c>
      <c r="G46" s="28">
        <f>SUMIFS(Amount,Cust_Ref,VALUE(RIGHT(TRIM(A46),5)))</f>
        <v>1869.95</v>
      </c>
      <c r="H46" s="27">
        <f>VLOOKUP(Table1[[#This Row],[Customer Ref]],customerType,2,0)</f>
        <v>44068</v>
      </c>
      <c r="I46" s="29">
        <f>Table1[[#This Row],[Paid Date]]-Table1[[#This Row],[Inv Date]]</f>
        <v>35</v>
      </c>
      <c r="J46" s="27">
        <f>WORKDAY(VLOOKUP(VALUE(RIGHT(TRIM(A46),5)),'SYS DATA'!$C$2:$F$7624,2,0),21)</f>
        <v>44097</v>
      </c>
      <c r="K46" s="29"/>
      <c r="L46" s="29"/>
      <c r="M46" s="27"/>
      <c r="N46" s="30"/>
      <c r="O46" s="31"/>
      <c r="P46" s="31">
        <f>F46/(1-5%)-F46</f>
        <v>98.418421052631629</v>
      </c>
      <c r="Q46" s="48">
        <f>ROUNDDOWN(G46-O46-F46,2)</f>
        <v>0</v>
      </c>
      <c r="R46" s="15"/>
      <c r="S46" s="15"/>
      <c r="T46" s="15"/>
    </row>
    <row r="47" spans="1:20" x14ac:dyDescent="0.25">
      <c r="A47" s="32" t="str">
        <f>TRIM('BPAY Bank File'!A63)</f>
        <v>10048315578169</v>
      </c>
      <c r="B47" s="32" t="str">
        <f>'BPAY Bank File'!E63&amp;'BPAY Bank File'!I63&amp;'BPAY Bank File'!F63</f>
        <v>ANB20201002125697237</v>
      </c>
      <c r="C47" s="33">
        <f>VALUE(RIGHT(A47,5))</f>
        <v>78169</v>
      </c>
      <c r="D47" s="27" t="str">
        <f>MID('BPAY Bank File'!G63,5,2)</f>
        <v>09</v>
      </c>
      <c r="E47" s="27">
        <f>DATE(2020,D47,RIGHT('BPAY Bank File'!G63,2))</f>
        <v>44102</v>
      </c>
      <c r="F47" s="46">
        <f>VALUE(SUBSTITUTE(SUBSTITUTE('BPAY Bank File'!D63,"AU$",""),CHAR(160),""))</f>
        <v>13601.9</v>
      </c>
      <c r="G47" s="35">
        <f>SUMIFS(Amount,Cust_Ref,VALUE(RIGHT(TRIM(A47),5)))</f>
        <v>13601.9</v>
      </c>
      <c r="H47" s="27">
        <f>VLOOKUP(Table1[[#This Row],[Customer Ref]],customerType,2,0)</f>
        <v>44089</v>
      </c>
      <c r="I47" s="36">
        <f>Table1[[#This Row],[Paid Date]]-Table1[[#This Row],[Inv Date]]</f>
        <v>13</v>
      </c>
      <c r="J47" s="34">
        <f>WORKDAY(VLOOKUP(VALUE(RIGHT(TRIM(A47),5)),'SYS DATA'!$C$2:$F$7624,2,0),21)</f>
        <v>44118</v>
      </c>
      <c r="K47" s="36"/>
      <c r="L47" s="36"/>
      <c r="M47" s="34"/>
      <c r="N47" s="37"/>
      <c r="O47" s="38"/>
      <c r="P47" s="38">
        <f>F47/(1-5%)-F47</f>
        <v>715.88947368421032</v>
      </c>
      <c r="Q47" s="49">
        <f>ROUNDDOWN(G47-O47-F47,2)</f>
        <v>0</v>
      </c>
      <c r="R47" s="15"/>
      <c r="S47" s="15"/>
      <c r="T47" s="15"/>
    </row>
    <row r="48" spans="1:20" x14ac:dyDescent="0.25">
      <c r="A48" s="25" t="str">
        <f>TRIM('BPAY Bank File'!A64)</f>
        <v>10048315577044</v>
      </c>
      <c r="B48" s="25" t="str">
        <f>'BPAY Bank File'!E64&amp;'BPAY Bank File'!I64&amp;'BPAY Bank File'!F64</f>
        <v>WBC20201002607137</v>
      </c>
      <c r="C48" s="26">
        <f>VALUE(RIGHT(A48,5))</f>
        <v>77044</v>
      </c>
      <c r="D48" s="27" t="str">
        <f>MID('BPAY Bank File'!G64,5,2)</f>
        <v>09</v>
      </c>
      <c r="E48" s="27">
        <f>DATE(2020,D48,RIGHT('BPAY Bank File'!G64,2))</f>
        <v>44103</v>
      </c>
      <c r="F48" s="46">
        <f>VALUE(SUBSTITUTE(SUBSTITUTE('BPAY Bank File'!D64,"AU$",""),CHAR(160),""))</f>
        <v>243.1</v>
      </c>
      <c r="G48" s="28">
        <f>SUMIFS(Amount,Cust_Ref,VALUE(RIGHT(TRIM(A48),5)))</f>
        <v>243.1</v>
      </c>
      <c r="H48" s="27">
        <f>VLOOKUP(Table1[[#This Row],[Customer Ref]],customerType,2,0)</f>
        <v>44084</v>
      </c>
      <c r="I48" s="29">
        <f>Table1[[#This Row],[Paid Date]]-Table1[[#This Row],[Inv Date]]</f>
        <v>19</v>
      </c>
      <c r="J48" s="27">
        <f>WORKDAY(VLOOKUP(VALUE(RIGHT(TRIM(A48),5)),'SYS DATA'!$C$2:$F$7624,2,0),21)</f>
        <v>44113</v>
      </c>
      <c r="K48" s="29"/>
      <c r="L48" s="29"/>
      <c r="M48" s="27"/>
      <c r="N48" s="30"/>
      <c r="O48" s="31"/>
      <c r="P48" s="31">
        <f>F48/(1-5%)-F48</f>
        <v>12.794736842105266</v>
      </c>
      <c r="Q48" s="48">
        <f>ROUNDDOWN(G48-O48-F48,2)</f>
        <v>0</v>
      </c>
      <c r="R48" s="15"/>
      <c r="S48" s="15"/>
      <c r="T48" s="15"/>
    </row>
    <row r="49" spans="1:20" x14ac:dyDescent="0.25">
      <c r="A49" s="32" t="str">
        <f>TRIM('BPAY Bank File'!A65)</f>
        <v>10048315522549</v>
      </c>
      <c r="B49" s="32" t="str">
        <f>'BPAY Bank File'!E65&amp;'BPAY Bank File'!I65&amp;'BPAY Bank File'!F65</f>
        <v>WBC20201002604668</v>
      </c>
      <c r="C49" s="33">
        <f>VALUE(RIGHT(A49,5))</f>
        <v>22549</v>
      </c>
      <c r="D49" s="27" t="str">
        <f>MID('BPAY Bank File'!G65,5,2)</f>
        <v>09</v>
      </c>
      <c r="E49" s="27">
        <f>DATE(2020,D49,RIGHT('BPAY Bank File'!G65,2))</f>
        <v>44103</v>
      </c>
      <c r="F49" s="46">
        <f>VALUE(SUBSTITUTE(SUBSTITUTE('BPAY Bank File'!D65,"AU$",""),CHAR(160),""))</f>
        <v>19627.060000000001</v>
      </c>
      <c r="G49" s="35">
        <f>SUMIFS(Amount,Cust_Ref,VALUE(RIGHT(TRIM(A49),5)))</f>
        <v>19627.060000000001</v>
      </c>
      <c r="H49" s="27">
        <f>VLOOKUP(Table1[[#This Row],[Customer Ref]],customerType,2,0)</f>
        <v>44054</v>
      </c>
      <c r="I49" s="36">
        <f>Table1[[#This Row],[Paid Date]]-Table1[[#This Row],[Inv Date]]</f>
        <v>49</v>
      </c>
      <c r="J49" s="34">
        <f>WORKDAY(VLOOKUP(VALUE(RIGHT(TRIM(A49),5)),'SYS DATA'!$C$2:$F$7624,2,0),21)</f>
        <v>44083</v>
      </c>
      <c r="K49" s="36"/>
      <c r="L49" s="36"/>
      <c r="M49" s="34"/>
      <c r="N49" s="37"/>
      <c r="O49" s="38"/>
      <c r="P49" s="38">
        <f>F49/(1-5%)-F49</f>
        <v>1033.0031578947383</v>
      </c>
      <c r="Q49" s="49">
        <f>ROUNDDOWN(G49-O49-F49,2)</f>
        <v>0</v>
      </c>
      <c r="R49" s="15"/>
      <c r="S49" s="15"/>
      <c r="T49" s="15"/>
    </row>
    <row r="50" spans="1:20" x14ac:dyDescent="0.25">
      <c r="A50" s="25" t="str">
        <f>TRIM('BPAY Bank File'!A66)</f>
        <v>10048315521292</v>
      </c>
      <c r="B50" s="25" t="str">
        <f>'BPAY Bank File'!E66&amp;'BPAY Bank File'!I66&amp;'BPAY Bank File'!F66</f>
        <v>ANB20201002129069180</v>
      </c>
      <c r="C50" s="26">
        <f>VALUE(RIGHT(A50,5))</f>
        <v>21292</v>
      </c>
      <c r="D50" s="27" t="str">
        <f>MID('BPAY Bank File'!G66,5,2)</f>
        <v>10</v>
      </c>
      <c r="E50" s="27">
        <f>DATE(2020,D50,RIGHT('BPAY Bank File'!G66,2))</f>
        <v>44106</v>
      </c>
      <c r="F50" s="46">
        <f>VALUE(SUBSTITUTE(SUBSTITUTE('BPAY Bank File'!D66,"AU$",""),CHAR(160),""))</f>
        <v>162.94999999999999</v>
      </c>
      <c r="G50" s="28">
        <f>SUMIFS(Amount,Cust_Ref,VALUE(RIGHT(TRIM(A50),5)))</f>
        <v>162.94999999999999</v>
      </c>
      <c r="H50" s="27">
        <f>VLOOKUP(Table1[[#This Row],[Customer Ref]],customerType,2,0)</f>
        <v>44103</v>
      </c>
      <c r="I50" s="29">
        <f>Table1[[#This Row],[Paid Date]]-Table1[[#This Row],[Inv Date]]</f>
        <v>3</v>
      </c>
      <c r="J50" s="27">
        <f>WORKDAY(VLOOKUP(VALUE(RIGHT(TRIM(A50),5)),'SYS DATA'!$C$2:$F$7624,2,0),21)</f>
        <v>44132</v>
      </c>
      <c r="K50" s="29"/>
      <c r="L50" s="29"/>
      <c r="M50" s="27"/>
      <c r="N50" s="30"/>
      <c r="O50" s="31"/>
      <c r="P50" s="31">
        <f>F50/(1-5%)-F50</f>
        <v>8.5763157894736821</v>
      </c>
      <c r="Q50" s="48">
        <f>ROUNDDOWN(G50-O50-F50,2)</f>
        <v>0</v>
      </c>
      <c r="R50" s="15"/>
      <c r="S50" s="15"/>
      <c r="T50" s="15"/>
    </row>
    <row r="51" spans="1:20" x14ac:dyDescent="0.25">
      <c r="A51" s="32" t="str">
        <f>TRIM('BPAY Bank File'!A67)</f>
        <v>10048315585918</v>
      </c>
      <c r="B51" s="32" t="str">
        <f>'BPAY Bank File'!E67&amp;'BPAY Bank File'!I67&amp;'BPAY Bank File'!F67</f>
        <v>WBC20201002607110</v>
      </c>
      <c r="C51" s="33">
        <f>VALUE(RIGHT(A51,5))</f>
        <v>85918</v>
      </c>
      <c r="D51" s="27" t="str">
        <f>MID('BPAY Bank File'!G67,5,2)</f>
        <v>09</v>
      </c>
      <c r="E51" s="27">
        <f>DATE(2020,D51,RIGHT('BPAY Bank File'!G67,2))</f>
        <v>44103</v>
      </c>
      <c r="F51" s="46">
        <f>VALUE(SUBSTITUTE(SUBSTITUTE('BPAY Bank File'!D67,"AU$",""),CHAR(160),""))</f>
        <v>7386.71</v>
      </c>
      <c r="G51" s="35">
        <f>SUMIFS(Amount,Cust_Ref,VALUE(RIGHT(TRIM(A51),5)))</f>
        <v>7386.71</v>
      </c>
      <c r="H51" s="27">
        <f>VLOOKUP(Table1[[#This Row],[Customer Ref]],customerType,2,0)</f>
        <v>44061</v>
      </c>
      <c r="I51" s="36">
        <f>Table1[[#This Row],[Paid Date]]-Table1[[#This Row],[Inv Date]]</f>
        <v>42</v>
      </c>
      <c r="J51" s="34">
        <f>WORKDAY(VLOOKUP(VALUE(RIGHT(TRIM(A51),5)),'SYS DATA'!$C$2:$F$7624,2,0),21)</f>
        <v>44090</v>
      </c>
      <c r="K51" s="36"/>
      <c r="L51" s="36"/>
      <c r="M51" s="34"/>
      <c r="N51" s="37"/>
      <c r="O51" s="38"/>
      <c r="P51" s="38">
        <f>F51/(1-5%)-F51</f>
        <v>388.77421052631598</v>
      </c>
      <c r="Q51" s="49">
        <f>ROUNDDOWN(G51-O51-F51,2)</f>
        <v>0</v>
      </c>
      <c r="R51" s="15"/>
      <c r="S51" s="15"/>
      <c r="T51" s="15"/>
    </row>
    <row r="52" spans="1:20" x14ac:dyDescent="0.25">
      <c r="A52" s="25" t="str">
        <f>TRIM('BPAY Bank File'!A68)</f>
        <v>10048315514111</v>
      </c>
      <c r="B52" s="25" t="str">
        <f>'BPAY Bank File'!E68&amp;'BPAY Bank File'!I68&amp;'BPAY Bank File'!F68</f>
        <v>WBC20201002606761</v>
      </c>
      <c r="C52" s="26">
        <f>VALUE(RIGHT(A52,5))</f>
        <v>14111</v>
      </c>
      <c r="D52" s="27" t="str">
        <f>MID('BPAY Bank File'!G68,5,2)</f>
        <v>10</v>
      </c>
      <c r="E52" s="27">
        <f>DATE(2020,D52,RIGHT('BPAY Bank File'!G68,2))</f>
        <v>44106</v>
      </c>
      <c r="F52" s="46">
        <f>VALUE(SUBSTITUTE(SUBSTITUTE('BPAY Bank File'!D68,"AU$",""),CHAR(160),""))</f>
        <v>1996.8</v>
      </c>
      <c r="G52" s="28">
        <f>SUMIFS(Amount,Cust_Ref,VALUE(RIGHT(TRIM(A52),5)))</f>
        <v>1996.8</v>
      </c>
      <c r="H52" s="27">
        <f>VLOOKUP(Table1[[#This Row],[Customer Ref]],customerType,2,0)</f>
        <v>44070</v>
      </c>
      <c r="I52" s="29">
        <f>Table1[[#This Row],[Paid Date]]-Table1[[#This Row],[Inv Date]]</f>
        <v>36</v>
      </c>
      <c r="J52" s="27">
        <f>WORKDAY(VLOOKUP(VALUE(RIGHT(TRIM(A52),5)),'SYS DATA'!$C$2:$F$7624,2,0),21)</f>
        <v>44099</v>
      </c>
      <c r="K52" s="29"/>
      <c r="L52" s="29"/>
      <c r="M52" s="27"/>
      <c r="N52" s="30"/>
      <c r="O52" s="31"/>
      <c r="P52" s="31">
        <f>F52/(1-5%)-F52</f>
        <v>105.09473684210548</v>
      </c>
      <c r="Q52" s="48">
        <f>ROUNDDOWN(G52-O52-F52,2)</f>
        <v>0</v>
      </c>
      <c r="R52" s="15"/>
      <c r="S52" s="15"/>
      <c r="T52" s="15"/>
    </row>
    <row r="53" spans="1:20" x14ac:dyDescent="0.25">
      <c r="A53" s="32" t="str">
        <f>TRIM('BPAY Bank File'!A69)</f>
        <v>10048315573654</v>
      </c>
      <c r="B53" s="32" t="str">
        <f>'BPAY Bank File'!E69&amp;'BPAY Bank File'!I69&amp;'BPAY Bank File'!F69</f>
        <v>CBX2020100220625</v>
      </c>
      <c r="C53" s="33">
        <f>VALUE(RIGHT(A53,5))</f>
        <v>73654</v>
      </c>
      <c r="D53" s="27" t="str">
        <f>MID('BPAY Bank File'!G69,5,2)</f>
        <v>09</v>
      </c>
      <c r="E53" s="27">
        <f>DATE(2020,D53,RIGHT('BPAY Bank File'!G69,2))</f>
        <v>44103</v>
      </c>
      <c r="F53" s="46">
        <f>VALUE(SUBSTITUTE(SUBSTITUTE('BPAY Bank File'!D69,"AU$",""),CHAR(160),""))</f>
        <v>4465.3500000000004</v>
      </c>
      <c r="G53" s="35">
        <f>SUMIFS(Amount,Cust_Ref,VALUE(RIGHT(TRIM(A53),5)))</f>
        <v>4465.3500000000004</v>
      </c>
      <c r="H53" s="27">
        <f>VLOOKUP(Table1[[#This Row],[Customer Ref]],customerType,2,0)</f>
        <v>44096</v>
      </c>
      <c r="I53" s="36">
        <f>Table1[[#This Row],[Paid Date]]-Table1[[#This Row],[Inv Date]]</f>
        <v>7</v>
      </c>
      <c r="J53" s="34">
        <f>WORKDAY(VLOOKUP(VALUE(RIGHT(TRIM(A53),5)),'SYS DATA'!$C$2:$F$7624,2,0),21)</f>
        <v>44125</v>
      </c>
      <c r="K53" s="36"/>
      <c r="L53" s="36"/>
      <c r="M53" s="34"/>
      <c r="N53" s="37"/>
      <c r="O53" s="38"/>
      <c r="P53" s="38">
        <f>F53/(1-5%)-F53</f>
        <v>235.01842105263222</v>
      </c>
      <c r="Q53" s="49">
        <f>ROUNDDOWN(G53-O53-F53,2)</f>
        <v>0</v>
      </c>
      <c r="R53" s="15"/>
      <c r="S53" s="15"/>
      <c r="T53" s="15"/>
    </row>
    <row r="54" spans="1:20" x14ac:dyDescent="0.25">
      <c r="A54" s="25" t="str">
        <f>TRIM('BPAY Bank File'!A70)</f>
        <v>10048315510909</v>
      </c>
      <c r="B54" s="25" t="str">
        <f>'BPAY Bank File'!E70&amp;'BPAY Bank File'!I70&amp;'BPAY Bank File'!F70</f>
        <v>WBC20201002603574</v>
      </c>
      <c r="C54" s="26">
        <f>VALUE(RIGHT(A54,5))</f>
        <v>10909</v>
      </c>
      <c r="D54" s="27" t="str">
        <f>MID('BPAY Bank File'!G70,5,2)</f>
        <v>09</v>
      </c>
      <c r="E54" s="27">
        <f>DATE(2020,D54,RIGHT('BPAY Bank File'!G70,2))</f>
        <v>44103</v>
      </c>
      <c r="F54" s="46">
        <f>VALUE(SUBSTITUTE(SUBSTITUTE('BPAY Bank File'!D70,"AU$",""),CHAR(160),""))</f>
        <v>5612</v>
      </c>
      <c r="G54" s="28">
        <f>SUMIFS(Amount,Cust_Ref,VALUE(RIGHT(TRIM(A54),5)))</f>
        <v>5612</v>
      </c>
      <c r="H54" s="27">
        <f>VLOOKUP(Table1[[#This Row],[Customer Ref]],customerType,2,0)</f>
        <v>44063</v>
      </c>
      <c r="I54" s="29">
        <f>Table1[[#This Row],[Paid Date]]-Table1[[#This Row],[Inv Date]]</f>
        <v>40</v>
      </c>
      <c r="J54" s="27">
        <f>WORKDAY(VLOOKUP(VALUE(RIGHT(TRIM(A54),5)),'SYS DATA'!$C$2:$F$7624,2,0),21)</f>
        <v>44092</v>
      </c>
      <c r="K54" s="29"/>
      <c r="L54" s="29"/>
      <c r="M54" s="27"/>
      <c r="N54" s="30"/>
      <c r="O54" s="31"/>
      <c r="P54" s="31">
        <f>F54/(1-5%)-F54</f>
        <v>295.36842105263167</v>
      </c>
      <c r="Q54" s="48">
        <f>ROUNDDOWN(G54-O54-F54,2)</f>
        <v>0</v>
      </c>
      <c r="R54" s="15"/>
      <c r="S54" s="15"/>
      <c r="T54" s="15"/>
    </row>
    <row r="55" spans="1:20" x14ac:dyDescent="0.25">
      <c r="A55" s="32" t="str">
        <f>TRIM('BPAY Bank File'!A71)</f>
        <v>10048315579792</v>
      </c>
      <c r="B55" s="32" t="str">
        <f>'BPAY Bank File'!E71&amp;'BPAY Bank File'!I71&amp;'BPAY Bank File'!F71</f>
        <v>CBX2020100220839</v>
      </c>
      <c r="C55" s="33">
        <f>VALUE(RIGHT(A55,5))</f>
        <v>79792</v>
      </c>
      <c r="D55" s="27" t="str">
        <f>MID('BPAY Bank File'!G71,5,2)</f>
        <v>09</v>
      </c>
      <c r="E55" s="27">
        <f>DATE(2020,D55,RIGHT('BPAY Bank File'!G71,2))</f>
        <v>44103</v>
      </c>
      <c r="F55" s="46">
        <f>VALUE(SUBSTITUTE(SUBSTITUTE('BPAY Bank File'!D71,"AU$",""),CHAR(160),""))</f>
        <v>1450.78</v>
      </c>
      <c r="G55" s="35">
        <f>SUMIFS(Amount,Cust_Ref,VALUE(RIGHT(TRIM(A55),5)))</f>
        <v>1450.78</v>
      </c>
      <c r="H55" s="27">
        <f>VLOOKUP(Table1[[#This Row],[Customer Ref]],customerType,2,0)</f>
        <v>44068</v>
      </c>
      <c r="I55" s="36">
        <f>Table1[[#This Row],[Paid Date]]-Table1[[#This Row],[Inv Date]]</f>
        <v>35</v>
      </c>
      <c r="J55" s="34">
        <f>WORKDAY(VLOOKUP(VALUE(RIGHT(TRIM(A55),5)),'SYS DATA'!$C$2:$F$7624,2,0),21)</f>
        <v>44097</v>
      </c>
      <c r="K55" s="36"/>
      <c r="L55" s="36"/>
      <c r="M55" s="34"/>
      <c r="N55" s="37"/>
      <c r="O55" s="38"/>
      <c r="P55" s="38">
        <f>F55/(1-5%)-F55</f>
        <v>76.35684210526324</v>
      </c>
      <c r="Q55" s="49">
        <f>ROUNDDOWN(G55-O55-F55,2)</f>
        <v>0</v>
      </c>
      <c r="R55" s="15"/>
      <c r="S55" s="15"/>
      <c r="T55" s="15"/>
    </row>
    <row r="56" spans="1:20" x14ac:dyDescent="0.25">
      <c r="A56" s="25" t="str">
        <f>TRIM('BPAY Bank File'!A72)</f>
        <v>10048315521657</v>
      </c>
      <c r="B56" s="25" t="str">
        <f>'BPAY Bank File'!E72&amp;'BPAY Bank File'!I72&amp;'BPAY Bank File'!F72</f>
        <v>ANB20201002123369879</v>
      </c>
      <c r="C56" s="26">
        <f>VALUE(RIGHT(A56,5))</f>
        <v>21657</v>
      </c>
      <c r="D56" s="27" t="str">
        <f>MID('BPAY Bank File'!G72,5,2)</f>
        <v>10</v>
      </c>
      <c r="E56" s="27">
        <f>DATE(2020,D56,RIGHT('BPAY Bank File'!G72,2))</f>
        <v>44105</v>
      </c>
      <c r="F56" s="46">
        <f>VALUE(SUBSTITUTE(SUBSTITUTE('BPAY Bank File'!D72,"AU$",""),CHAR(160),""))</f>
        <v>1789</v>
      </c>
      <c r="G56" s="28">
        <f>SUMIFS(Amount,Cust_Ref,VALUE(RIGHT(TRIM(A56),5)))</f>
        <v>1789</v>
      </c>
      <c r="H56" s="27">
        <f>VLOOKUP(Table1[[#This Row],[Customer Ref]],customerType,2,0)</f>
        <v>44103</v>
      </c>
      <c r="I56" s="29">
        <f>Table1[[#This Row],[Paid Date]]-Table1[[#This Row],[Inv Date]]</f>
        <v>2</v>
      </c>
      <c r="J56" s="27">
        <f>WORKDAY(VLOOKUP(VALUE(RIGHT(TRIM(A56),5)),'SYS DATA'!$C$2:$F$7624,2,0),21)</f>
        <v>44132</v>
      </c>
      <c r="K56" s="29"/>
      <c r="L56" s="29"/>
      <c r="M56" s="27"/>
      <c r="N56" s="30"/>
      <c r="O56" s="31"/>
      <c r="P56" s="31">
        <f>F56/(1-5%)-F56</f>
        <v>94.157894736842081</v>
      </c>
      <c r="Q56" s="48">
        <f>ROUNDDOWN(G56-O56-F56,2)</f>
        <v>0</v>
      </c>
      <c r="R56" s="15"/>
      <c r="S56" s="15"/>
      <c r="T56" s="15"/>
    </row>
    <row r="57" spans="1:20" x14ac:dyDescent="0.25">
      <c r="A57" s="32" t="str">
        <f>TRIM('BPAY Bank File'!A73)</f>
        <v>10048315510437</v>
      </c>
      <c r="B57" s="32" t="str">
        <f>'BPAY Bank File'!E73&amp;'BPAY Bank File'!I73&amp;'BPAY Bank File'!F73</f>
        <v>CBX2020100222003</v>
      </c>
      <c r="C57" s="33">
        <f>VALUE(RIGHT(A57,5))</f>
        <v>10437</v>
      </c>
      <c r="D57" s="27" t="str">
        <f>MID('BPAY Bank File'!G73,5,2)</f>
        <v>09</v>
      </c>
      <c r="E57" s="27">
        <f>DATE(2020,D57,RIGHT('BPAY Bank File'!G73,2))</f>
        <v>44103</v>
      </c>
      <c r="F57" s="46">
        <f>VALUE(SUBSTITUTE(SUBSTITUTE('BPAY Bank File'!D73,"AU$",""),CHAR(160),""))</f>
        <v>7369.57</v>
      </c>
      <c r="G57" s="35">
        <f>SUMIFS(Amount,Cust_Ref,VALUE(RIGHT(TRIM(A57),5)))</f>
        <v>7369.57</v>
      </c>
      <c r="H57" s="27">
        <f>VLOOKUP(Table1[[#This Row],[Customer Ref]],customerType,2,0)</f>
        <v>44063</v>
      </c>
      <c r="I57" s="36">
        <f>Table1[[#This Row],[Paid Date]]-Table1[[#This Row],[Inv Date]]</f>
        <v>40</v>
      </c>
      <c r="J57" s="34">
        <f>WORKDAY(VLOOKUP(VALUE(RIGHT(TRIM(A57),5)),'SYS DATA'!$C$2:$F$7624,2,0),21)</f>
        <v>44092</v>
      </c>
      <c r="K57" s="36"/>
      <c r="L57" s="36"/>
      <c r="M57" s="34"/>
      <c r="N57" s="37"/>
      <c r="O57" s="38"/>
      <c r="P57" s="38">
        <f>F57/(1-5%)-F57</f>
        <v>387.87210526315812</v>
      </c>
      <c r="Q57" s="49">
        <f>ROUNDDOWN(G57-O57-F57,2)</f>
        <v>0</v>
      </c>
      <c r="R57" s="15"/>
      <c r="S57" s="15"/>
      <c r="T57" s="15"/>
    </row>
    <row r="58" spans="1:20" x14ac:dyDescent="0.25">
      <c r="A58" s="25" t="str">
        <f>TRIM('BPAY Bank File'!A74)</f>
        <v>10048315510785</v>
      </c>
      <c r="B58" s="25" t="str">
        <f>'BPAY Bank File'!E74&amp;'BPAY Bank File'!I74&amp;'BPAY Bank File'!F74</f>
        <v>CBX2020100220887</v>
      </c>
      <c r="C58" s="26">
        <f>VALUE(RIGHT(A58,5))</f>
        <v>10785</v>
      </c>
      <c r="D58" s="27" t="str">
        <f>MID('BPAY Bank File'!G74,5,2)</f>
        <v>09</v>
      </c>
      <c r="E58" s="27">
        <f>DATE(2020,D58,RIGHT('BPAY Bank File'!G74,2))</f>
        <v>44104</v>
      </c>
      <c r="F58" s="46">
        <f>VALUE(SUBSTITUTE(SUBSTITUTE('BPAY Bank File'!D74,"AU$",""),CHAR(160),""))</f>
        <v>7193</v>
      </c>
      <c r="G58" s="28">
        <f>SUMIFS(Amount,Cust_Ref,VALUE(RIGHT(TRIM(A58),5)))</f>
        <v>7193</v>
      </c>
      <c r="H58" s="27">
        <f>VLOOKUP(Table1[[#This Row],[Customer Ref]],customerType,2,0)</f>
        <v>44082</v>
      </c>
      <c r="I58" s="29">
        <f>Table1[[#This Row],[Paid Date]]-Table1[[#This Row],[Inv Date]]</f>
        <v>22</v>
      </c>
      <c r="J58" s="27">
        <f>WORKDAY(VLOOKUP(VALUE(RIGHT(TRIM(A58),5)),'SYS DATA'!$C$2:$F$7624,2,0),21)</f>
        <v>44111</v>
      </c>
      <c r="K58" s="29"/>
      <c r="L58" s="29"/>
      <c r="M58" s="27"/>
      <c r="N58" s="30"/>
      <c r="O58" s="31"/>
      <c r="P58" s="31">
        <f>F58/(1-5%)-F58</f>
        <v>378.57894736842172</v>
      </c>
      <c r="Q58" s="48">
        <f>ROUNDDOWN(G58-O58-F58,2)</f>
        <v>0</v>
      </c>
      <c r="R58" s="15"/>
      <c r="S58" s="15"/>
      <c r="T58" s="15"/>
    </row>
    <row r="59" spans="1:20" x14ac:dyDescent="0.25">
      <c r="A59" s="32" t="str">
        <f>TRIM('BPAY Bank File'!A75)</f>
        <v>10048315517369</v>
      </c>
      <c r="B59" s="32" t="str">
        <f>'BPAY Bank File'!E75&amp;'BPAY Bank File'!I75&amp;'BPAY Bank File'!F75</f>
        <v>ANB20201002128263488</v>
      </c>
      <c r="C59" s="33">
        <f>VALUE(RIGHT(A59,5))</f>
        <v>17369</v>
      </c>
      <c r="D59" s="27" t="str">
        <f>MID('BPAY Bank File'!G75,5,2)</f>
        <v>10</v>
      </c>
      <c r="E59" s="27">
        <f>DATE(2020,D59,RIGHT('BPAY Bank File'!G75,2))</f>
        <v>44105</v>
      </c>
      <c r="F59" s="46">
        <f>VALUE(SUBSTITUTE(SUBSTITUTE('BPAY Bank File'!D75,"AU$",""),CHAR(160),""))</f>
        <v>4871</v>
      </c>
      <c r="G59" s="35">
        <f>SUMIFS(Amount,Cust_Ref,VALUE(RIGHT(TRIM(A59),5)))</f>
        <v>4871</v>
      </c>
      <c r="H59" s="27">
        <f>VLOOKUP(Table1[[#This Row],[Customer Ref]],customerType,2,0)</f>
        <v>44109</v>
      </c>
      <c r="I59" s="36">
        <f>Table1[[#This Row],[Paid Date]]-Table1[[#This Row],[Inv Date]]</f>
        <v>-4</v>
      </c>
      <c r="J59" s="34">
        <f>WORKDAY(VLOOKUP(VALUE(RIGHT(TRIM(A59),5)),'SYS DATA'!$C$2:$F$7624,2,0),21)</f>
        <v>44138</v>
      </c>
      <c r="K59" s="36"/>
      <c r="L59" s="36"/>
      <c r="M59" s="34"/>
      <c r="N59" s="37"/>
      <c r="O59" s="38"/>
      <c r="P59" s="38">
        <f>F59/(1-5%)-F59</f>
        <v>256.36842105263167</v>
      </c>
      <c r="Q59" s="49">
        <f>ROUNDDOWN(G59-O59-F59,2)</f>
        <v>0</v>
      </c>
      <c r="R59" s="15"/>
      <c r="S59" s="15"/>
      <c r="T59" s="15"/>
    </row>
    <row r="60" spans="1:20" x14ac:dyDescent="0.25">
      <c r="A60" s="25" t="str">
        <f>TRIM('BPAY Bank File'!A76)</f>
        <v>10048315573814</v>
      </c>
      <c r="B60" s="25" t="str">
        <f>'BPAY Bank File'!E76&amp;'BPAY Bank File'!I76&amp;'BPAY Bank File'!F76</f>
        <v>CBX2020100222402</v>
      </c>
      <c r="C60" s="26">
        <f>VALUE(RIGHT(A60,5))</f>
        <v>73814</v>
      </c>
      <c r="D60" s="27" t="str">
        <f>MID('BPAY Bank File'!G76,5,2)</f>
        <v>09</v>
      </c>
      <c r="E60" s="27">
        <f>DATE(2020,D60,RIGHT('BPAY Bank File'!G76,2))</f>
        <v>44103</v>
      </c>
      <c r="F60" s="46">
        <f>VALUE(SUBSTITUTE(SUBSTITUTE('BPAY Bank File'!D76,"AU$",""),CHAR(160),""))</f>
        <v>5821.75</v>
      </c>
      <c r="G60" s="28">
        <f>SUMIFS(Amount,Cust_Ref,VALUE(RIGHT(TRIM(A60),5)))</f>
        <v>5821.75</v>
      </c>
      <c r="H60" s="27">
        <f>VLOOKUP(Table1[[#This Row],[Customer Ref]],customerType,2,0)</f>
        <v>44071</v>
      </c>
      <c r="I60" s="29">
        <f>Table1[[#This Row],[Paid Date]]-Table1[[#This Row],[Inv Date]]</f>
        <v>32</v>
      </c>
      <c r="J60" s="27">
        <f>WORKDAY(VLOOKUP(VALUE(RIGHT(TRIM(A60),5)),'SYS DATA'!$C$2:$F$7624,2,0),21)</f>
        <v>44102</v>
      </c>
      <c r="K60" s="29"/>
      <c r="L60" s="29"/>
      <c r="M60" s="27"/>
      <c r="N60" s="30"/>
      <c r="O60" s="31"/>
      <c r="P60" s="31">
        <f>F60/(1-5%)-F60</f>
        <v>306.40789473684254</v>
      </c>
      <c r="Q60" s="48">
        <f>ROUNDDOWN(G60-O60-F60,2)</f>
        <v>0</v>
      </c>
      <c r="R60" s="15"/>
      <c r="S60" s="15"/>
      <c r="T60" s="15"/>
    </row>
    <row r="61" spans="1:20" x14ac:dyDescent="0.25">
      <c r="A61" s="32" t="str">
        <f>TRIM('BPAY Bank File'!A77)</f>
        <v>10048315513256</v>
      </c>
      <c r="B61" s="32" t="str">
        <f>'BPAY Bank File'!E77&amp;'BPAY Bank File'!I77&amp;'BPAY Bank File'!F77</f>
        <v>ANB20201002121462635</v>
      </c>
      <c r="C61" s="33">
        <f>VALUE(RIGHT(A61,5))</f>
        <v>13256</v>
      </c>
      <c r="D61" s="27" t="str">
        <f>MID('BPAY Bank File'!G77,5,2)</f>
        <v>09</v>
      </c>
      <c r="E61" s="27">
        <f>DATE(2020,D61,RIGHT('BPAY Bank File'!G77,2))</f>
        <v>44102</v>
      </c>
      <c r="F61" s="46">
        <f>VALUE(SUBSTITUTE(SUBSTITUTE('BPAY Bank File'!D77,"AU$",""),CHAR(160),""))</f>
        <v>4200</v>
      </c>
      <c r="G61" s="35">
        <f>SUMIFS(Amount,Cust_Ref,VALUE(RIGHT(TRIM(A61),5)))</f>
        <v>4200</v>
      </c>
      <c r="H61" s="27">
        <f>VLOOKUP(Table1[[#This Row],[Customer Ref]],customerType,2,0)</f>
        <v>44088</v>
      </c>
      <c r="I61" s="36">
        <f>Table1[[#This Row],[Paid Date]]-Table1[[#This Row],[Inv Date]]</f>
        <v>14</v>
      </c>
      <c r="J61" s="34">
        <f>WORKDAY(VLOOKUP(VALUE(RIGHT(TRIM(A61),5)),'SYS DATA'!$C$2:$F$7624,2,0),21)</f>
        <v>44117</v>
      </c>
      <c r="K61" s="36"/>
      <c r="L61" s="36"/>
      <c r="M61" s="34"/>
      <c r="N61" s="37"/>
      <c r="O61" s="38"/>
      <c r="P61" s="38">
        <f>F61/(1-5%)-F61</f>
        <v>221.05263157894751</v>
      </c>
      <c r="Q61" s="49">
        <f>ROUNDDOWN(G61-O61-F61,2)</f>
        <v>0</v>
      </c>
      <c r="R61" s="15"/>
      <c r="S61" s="15"/>
      <c r="T61" s="15"/>
    </row>
    <row r="62" spans="1:20" x14ac:dyDescent="0.25">
      <c r="A62" s="25" t="str">
        <f>TRIM('BPAY Bank File'!A78)</f>
        <v>10048315578962</v>
      </c>
      <c r="B62" s="25" t="str">
        <f>'BPAY Bank File'!E78&amp;'BPAY Bank File'!I78&amp;'BPAY Bank File'!F78</f>
        <v>CBX2020100219236</v>
      </c>
      <c r="C62" s="26">
        <f>VALUE(RIGHT(A62,5))</f>
        <v>78962</v>
      </c>
      <c r="D62" s="27" t="str">
        <f>MID('BPAY Bank File'!G78,5,2)</f>
        <v>10</v>
      </c>
      <c r="E62" s="27">
        <f>DATE(2020,D62,RIGHT('BPAY Bank File'!G78,2))</f>
        <v>44106</v>
      </c>
      <c r="F62" s="46">
        <f>VALUE(SUBSTITUTE(SUBSTITUTE('BPAY Bank File'!D78,"AU$",""),CHAR(160),""))</f>
        <v>5528</v>
      </c>
      <c r="G62" s="28">
        <f>SUMIFS(Amount,Cust_Ref,VALUE(RIGHT(TRIM(A62),5)))</f>
        <v>5528</v>
      </c>
      <c r="H62" s="27">
        <f>VLOOKUP(Table1[[#This Row],[Customer Ref]],customerType,2,0)</f>
        <v>44054</v>
      </c>
      <c r="I62" s="29">
        <f>Table1[[#This Row],[Paid Date]]-Table1[[#This Row],[Inv Date]]</f>
        <v>52</v>
      </c>
      <c r="J62" s="27">
        <f>WORKDAY(VLOOKUP(VALUE(RIGHT(TRIM(A62),5)),'SYS DATA'!$C$2:$F$7624,2,0),21)</f>
        <v>44083</v>
      </c>
      <c r="K62" s="29"/>
      <c r="L62" s="29"/>
      <c r="M62" s="27"/>
      <c r="N62" s="30"/>
      <c r="O62" s="31"/>
      <c r="P62" s="31">
        <f>F62/(1-5%)-F62</f>
        <v>290.94736842105249</v>
      </c>
      <c r="Q62" s="48">
        <f>ROUNDDOWN(G62-O62-F62,2)</f>
        <v>0</v>
      </c>
      <c r="R62" s="15"/>
      <c r="S62" s="15"/>
      <c r="T62" s="15"/>
    </row>
    <row r="63" spans="1:20" x14ac:dyDescent="0.25">
      <c r="A63" s="32" t="str">
        <f>TRIM('BPAY Bank File'!A79)</f>
        <v>10048315580263</v>
      </c>
      <c r="B63" s="32" t="str">
        <f>'BPAY Bank File'!E79&amp;'BPAY Bank File'!I79&amp;'BPAY Bank File'!F79</f>
        <v>WBC20201002603930</v>
      </c>
      <c r="C63" s="33">
        <f>VALUE(RIGHT(A63,5))</f>
        <v>80263</v>
      </c>
      <c r="D63" s="27" t="str">
        <f>MID('BPAY Bank File'!G79,5,2)</f>
        <v>09</v>
      </c>
      <c r="E63" s="27">
        <f>DATE(2020,D63,RIGHT('BPAY Bank File'!G79,2))</f>
        <v>44104</v>
      </c>
      <c r="F63" s="46">
        <f>VALUE(SUBSTITUTE(SUBSTITUTE('BPAY Bank File'!D79,"AU$",""),CHAR(160),""))</f>
        <v>820.25</v>
      </c>
      <c r="G63" s="35">
        <f>SUMIFS(Amount,Cust_Ref,VALUE(RIGHT(TRIM(A63),5)))</f>
        <v>820.25</v>
      </c>
      <c r="H63" s="27">
        <f>VLOOKUP(Table1[[#This Row],[Customer Ref]],customerType,2,0)</f>
        <v>44069</v>
      </c>
      <c r="I63" s="36">
        <f>Table1[[#This Row],[Paid Date]]-Table1[[#This Row],[Inv Date]]</f>
        <v>35</v>
      </c>
      <c r="J63" s="34">
        <f>WORKDAY(VLOOKUP(VALUE(RIGHT(TRIM(A63),5)),'SYS DATA'!$C$2:$F$7624,2,0),21)</f>
        <v>44098</v>
      </c>
      <c r="K63" s="36"/>
      <c r="L63" s="36"/>
      <c r="M63" s="34"/>
      <c r="N63" s="37"/>
      <c r="O63" s="38"/>
      <c r="P63" s="38">
        <f>F63/(1-5%)-F63</f>
        <v>43.171052631578959</v>
      </c>
      <c r="Q63" s="49">
        <f>ROUNDDOWN(G63-O63-F63,2)</f>
        <v>0</v>
      </c>
      <c r="R63" s="15"/>
      <c r="S63" s="15"/>
      <c r="T63" s="15"/>
    </row>
    <row r="64" spans="1:20" x14ac:dyDescent="0.25">
      <c r="A64" s="25" t="str">
        <f>TRIM('BPAY Bank File'!A80)</f>
        <v>10048315576786</v>
      </c>
      <c r="B64" s="25" t="str">
        <f>'BPAY Bank File'!E80&amp;'BPAY Bank File'!I80&amp;'BPAY Bank File'!F80</f>
        <v>ANB20201002127179762</v>
      </c>
      <c r="C64" s="26">
        <f>VALUE(RIGHT(A64,5))</f>
        <v>76786</v>
      </c>
      <c r="D64" s="27" t="str">
        <f>MID('BPAY Bank File'!G80,5,2)</f>
        <v>09</v>
      </c>
      <c r="E64" s="27">
        <f>DATE(2020,D64,RIGHT('BPAY Bank File'!G80,2))</f>
        <v>44102</v>
      </c>
      <c r="F64" s="46">
        <f>VALUE(SUBSTITUTE(SUBSTITUTE('BPAY Bank File'!D80,"AU$",""),CHAR(160),""))</f>
        <v>12344.55</v>
      </c>
      <c r="G64" s="28">
        <f>SUMIFS(Amount,Cust_Ref,VALUE(RIGHT(TRIM(A64),5)))</f>
        <v>12344.55</v>
      </c>
      <c r="H64" s="27">
        <f>VLOOKUP(Table1[[#This Row],[Customer Ref]],customerType,2,0)</f>
        <v>44067</v>
      </c>
      <c r="I64" s="29">
        <f>Table1[[#This Row],[Paid Date]]-Table1[[#This Row],[Inv Date]]</f>
        <v>35</v>
      </c>
      <c r="J64" s="27">
        <f>WORKDAY(VLOOKUP(VALUE(RIGHT(TRIM(A64),5)),'SYS DATA'!$C$2:$F$7624,2,0),21)</f>
        <v>44096</v>
      </c>
      <c r="K64" s="29"/>
      <c r="L64" s="29"/>
      <c r="M64" s="27"/>
      <c r="N64" s="30"/>
      <c r="O64" s="31"/>
      <c r="P64" s="31">
        <f>F64/(1-5%)-F64</f>
        <v>649.71315789473738</v>
      </c>
      <c r="Q64" s="48">
        <f>ROUNDDOWN(G64-O64-F64,2)</f>
        <v>0</v>
      </c>
      <c r="R64" s="15"/>
      <c r="S64" s="15"/>
      <c r="T64" s="15"/>
    </row>
    <row r="65" spans="1:20" x14ac:dyDescent="0.25">
      <c r="A65" s="32" t="str">
        <f>TRIM('BPAY Bank File'!A81)</f>
        <v>10048315577213</v>
      </c>
      <c r="B65" s="32" t="str">
        <f>'BPAY Bank File'!E81&amp;'BPAY Bank File'!I81&amp;'BPAY Bank File'!F81</f>
        <v>WBC20201002606479</v>
      </c>
      <c r="C65" s="33">
        <f>VALUE(RIGHT(A65,5))</f>
        <v>77213</v>
      </c>
      <c r="D65" s="27" t="str">
        <f>MID('BPAY Bank File'!G81,5,2)</f>
        <v>09</v>
      </c>
      <c r="E65" s="27">
        <f>DATE(2020,D65,RIGHT('BPAY Bank File'!G81,2))</f>
        <v>44102</v>
      </c>
      <c r="F65" s="46">
        <f>VALUE(SUBSTITUTE(SUBSTITUTE('BPAY Bank File'!D81,"AU$",""),CHAR(160),""))</f>
        <v>15585.7</v>
      </c>
      <c r="G65" s="35">
        <f>SUMIFS(Amount,Cust_Ref,VALUE(RIGHT(TRIM(A65),5)))</f>
        <v>15585.7</v>
      </c>
      <c r="H65" s="27">
        <f>VLOOKUP(Table1[[#This Row],[Customer Ref]],customerType,2,0)</f>
        <v>44043</v>
      </c>
      <c r="I65" s="36">
        <f>Table1[[#This Row],[Paid Date]]-Table1[[#This Row],[Inv Date]]</f>
        <v>59</v>
      </c>
      <c r="J65" s="34">
        <f>WORKDAY(VLOOKUP(VALUE(RIGHT(TRIM(A65),5)),'SYS DATA'!$C$2:$F$7624,2,0),21)</f>
        <v>44074</v>
      </c>
      <c r="K65" s="36"/>
      <c r="L65" s="36"/>
      <c r="M65" s="34"/>
      <c r="N65" s="37"/>
      <c r="O65" s="38"/>
      <c r="P65" s="38">
        <f>F65/(1-5%)-F65</f>
        <v>820.29999999999927</v>
      </c>
      <c r="Q65" s="49">
        <f>ROUNDDOWN(G65-O65-F65,2)</f>
        <v>0</v>
      </c>
      <c r="R65" s="15"/>
      <c r="S65" s="15"/>
      <c r="T65" s="15"/>
    </row>
    <row r="66" spans="1:20" x14ac:dyDescent="0.25">
      <c r="A66" s="25" t="str">
        <f>TRIM('BPAY Bank File'!A82)</f>
        <v>10048315575233</v>
      </c>
      <c r="B66" s="25" t="str">
        <f>'BPAY Bank File'!E82&amp;'BPAY Bank File'!I82&amp;'BPAY Bank File'!F82</f>
        <v>WBC20201002607841</v>
      </c>
      <c r="C66" s="26">
        <f>VALUE(RIGHT(A66,5))</f>
        <v>75233</v>
      </c>
      <c r="D66" s="27" t="str">
        <f>MID('BPAY Bank File'!G82,5,2)</f>
        <v>09</v>
      </c>
      <c r="E66" s="27">
        <f>DATE(2020,D66,RIGHT('BPAY Bank File'!G82,2))</f>
        <v>44103</v>
      </c>
      <c r="F66" s="46">
        <f>VALUE(SUBSTITUTE(SUBSTITUTE('BPAY Bank File'!D82,"AU$",""),CHAR(160),""))</f>
        <v>11156.92</v>
      </c>
      <c r="G66" s="28">
        <f>SUMIFS(Amount,Cust_Ref,VALUE(RIGHT(TRIM(A66),5)))</f>
        <v>11156.92</v>
      </c>
      <c r="H66" s="27">
        <f>VLOOKUP(Table1[[#This Row],[Customer Ref]],customerType,2,0)</f>
        <v>44106</v>
      </c>
      <c r="I66" s="29">
        <f>Table1[[#This Row],[Paid Date]]-Table1[[#This Row],[Inv Date]]</f>
        <v>-3</v>
      </c>
      <c r="J66" s="27">
        <f>WORKDAY(VLOOKUP(VALUE(RIGHT(TRIM(A66),5)),'SYS DATA'!$C$2:$F$7624,2,0),21)</f>
        <v>44137</v>
      </c>
      <c r="K66" s="29"/>
      <c r="L66" s="29"/>
      <c r="M66" s="27"/>
      <c r="N66" s="30"/>
      <c r="O66" s="31"/>
      <c r="P66" s="31">
        <f>F66/(1-5%)-F66</f>
        <v>587.20631578947359</v>
      </c>
      <c r="Q66" s="48">
        <f>ROUNDDOWN(G66-O66-F66,2)</f>
        <v>0</v>
      </c>
      <c r="R66" s="15"/>
      <c r="S66" s="15"/>
      <c r="T66" s="15"/>
    </row>
    <row r="67" spans="1:20" x14ac:dyDescent="0.25">
      <c r="A67" s="32" t="str">
        <f>TRIM('BPAY Bank File'!A83)</f>
        <v>10048315511490</v>
      </c>
      <c r="B67" s="32" t="str">
        <f>'BPAY Bank File'!E83&amp;'BPAY Bank File'!I83&amp;'BPAY Bank File'!F83</f>
        <v>WBC20201002603723</v>
      </c>
      <c r="C67" s="33">
        <f>VALUE(RIGHT(A67,5))</f>
        <v>11490</v>
      </c>
      <c r="D67" s="27" t="str">
        <f>MID('BPAY Bank File'!G83,5,2)</f>
        <v>09</v>
      </c>
      <c r="E67" s="27">
        <f>DATE(2020,D67,RIGHT('BPAY Bank File'!G83,2))</f>
        <v>44103</v>
      </c>
      <c r="F67" s="46">
        <f>VALUE(SUBSTITUTE(SUBSTITUTE('BPAY Bank File'!D83,"AU$",""),CHAR(160),""))</f>
        <v>4820.38</v>
      </c>
      <c r="G67" s="35">
        <f>SUMIFS(Amount,Cust_Ref,VALUE(RIGHT(TRIM(A67),5)))</f>
        <v>4820.38</v>
      </c>
      <c r="H67" s="27">
        <f>VLOOKUP(Table1[[#This Row],[Customer Ref]],customerType,2,0)</f>
        <v>44047</v>
      </c>
      <c r="I67" s="36">
        <f>Table1[[#This Row],[Paid Date]]-Table1[[#This Row],[Inv Date]]</f>
        <v>56</v>
      </c>
      <c r="J67" s="34">
        <f>WORKDAY(VLOOKUP(VALUE(RIGHT(TRIM(A67),5)),'SYS DATA'!$C$2:$F$7624,2,0),21)</f>
        <v>44076</v>
      </c>
      <c r="K67" s="36"/>
      <c r="L67" s="36"/>
      <c r="M67" s="34"/>
      <c r="N67" s="37"/>
      <c r="O67" s="38"/>
      <c r="P67" s="38">
        <f>F67/(1-5%)-F67</f>
        <v>253.70421052631627</v>
      </c>
      <c r="Q67" s="49">
        <f>ROUNDDOWN(G67-O67-F67,2)</f>
        <v>0</v>
      </c>
      <c r="R67" s="15"/>
      <c r="S67" s="15"/>
      <c r="T67" s="15"/>
    </row>
    <row r="68" spans="1:20" x14ac:dyDescent="0.25">
      <c r="A68" s="25" t="str">
        <f>TRIM('BPAY Bank File'!A84)</f>
        <v>10048315579499</v>
      </c>
      <c r="B68" s="25" t="str">
        <f>'BPAY Bank File'!E84&amp;'BPAY Bank File'!I84&amp;'BPAY Bank File'!F84</f>
        <v>CBX2020100220243</v>
      </c>
      <c r="C68" s="26">
        <f>VALUE(RIGHT(A68,5))</f>
        <v>79499</v>
      </c>
      <c r="D68" s="27" t="str">
        <f>MID('BPAY Bank File'!G84,5,2)</f>
        <v>09</v>
      </c>
      <c r="E68" s="27">
        <f>DATE(2020,D68,RIGHT('BPAY Bank File'!G84,2))</f>
        <v>44103</v>
      </c>
      <c r="F68" s="46">
        <f>VALUE(SUBSTITUTE(SUBSTITUTE('BPAY Bank File'!D84,"AU$",""),CHAR(160),""))</f>
        <v>986</v>
      </c>
      <c r="G68" s="28">
        <f>SUMIFS(Amount,Cust_Ref,VALUE(RIGHT(TRIM(A68),5)))</f>
        <v>986</v>
      </c>
      <c r="H68" s="27">
        <f>VLOOKUP(Table1[[#This Row],[Customer Ref]],customerType,2,0)</f>
        <v>44047</v>
      </c>
      <c r="I68" s="29">
        <f>Table1[[#This Row],[Paid Date]]-Table1[[#This Row],[Inv Date]]</f>
        <v>56</v>
      </c>
      <c r="J68" s="27">
        <f>WORKDAY(VLOOKUP(VALUE(RIGHT(TRIM(A68),5)),'SYS DATA'!$C$2:$F$7624,2,0),21)</f>
        <v>44076</v>
      </c>
      <c r="K68" s="29"/>
      <c r="L68" s="29"/>
      <c r="M68" s="27"/>
      <c r="N68" s="30"/>
      <c r="O68" s="31"/>
      <c r="P68" s="31">
        <f>F68/(1-5%)-F68</f>
        <v>51.894736842105203</v>
      </c>
      <c r="Q68" s="48">
        <f>ROUNDDOWN(G68-O68-F68,2)</f>
        <v>0</v>
      </c>
      <c r="R68" s="15"/>
      <c r="S68" s="15"/>
      <c r="T68" s="15"/>
    </row>
    <row r="69" spans="1:20" x14ac:dyDescent="0.25">
      <c r="A69" s="39" t="str">
        <f>TRIM('BPAY Bank File'!A85)</f>
        <v>10048315576394</v>
      </c>
      <c r="B69" s="39" t="str">
        <f>'BPAY Bank File'!E85&amp;'BPAY Bank File'!I85&amp;'BPAY Bank File'!F85</f>
        <v>WBC20201002603232</v>
      </c>
      <c r="C69" s="40">
        <f>VALUE(RIGHT(A69,5))</f>
        <v>76394</v>
      </c>
      <c r="D69" s="27" t="str">
        <f>MID('BPAY Bank File'!G85,5,2)</f>
        <v>09</v>
      </c>
      <c r="E69" s="27">
        <f>DATE(2020,D69,RIGHT('BPAY Bank File'!G85,2))</f>
        <v>44103</v>
      </c>
      <c r="F69" s="46">
        <f>VALUE(SUBSTITUTE(SUBSTITUTE('BPAY Bank File'!D85,"AU$",""),CHAR(160),""))</f>
        <v>22276.1</v>
      </c>
      <c r="G69" s="42">
        <f>SUMIFS(Amount,Cust_Ref,VALUE(RIGHT(TRIM(A69),5)))</f>
        <v>22276.1</v>
      </c>
      <c r="H69" s="27">
        <f>VLOOKUP(Table1[[#This Row],[Customer Ref]],customerType,2,0)</f>
        <v>44056</v>
      </c>
      <c r="I69" s="43">
        <f>Table1[[#This Row],[Paid Date]]-Table1[[#This Row],[Inv Date]]</f>
        <v>47</v>
      </c>
      <c r="J69" s="41">
        <f>WORKDAY(VLOOKUP(VALUE(RIGHT(TRIM(A69),5)),'SYS DATA'!$C$2:$F$7624,2,0),21)</f>
        <v>44085</v>
      </c>
      <c r="K69" s="43"/>
      <c r="L69" s="43"/>
      <c r="M69" s="41"/>
      <c r="N69" s="44"/>
      <c r="O69" s="45"/>
      <c r="P69" s="45">
        <f>F69/(1-5%)-F69</f>
        <v>1172.4263157894748</v>
      </c>
      <c r="Q69" s="50">
        <f>ROUNDDOWN(G69-O69-F69,2)</f>
        <v>0</v>
      </c>
      <c r="R69" s="15"/>
      <c r="S69" s="15"/>
      <c r="T69" s="15"/>
    </row>
  </sheetData>
  <sheetProtection insertRows="0" autoFilter="0"/>
  <phoneticPr fontId="4" type="noConversion"/>
  <conditionalFormatting sqref="T13:T17">
    <cfRule type="expression" dxfId="5" priority="7">
      <formula>#REF!=$T$13</formula>
    </cfRule>
    <cfRule type="expression" dxfId="4" priority="8">
      <formula>#REF!&lt;&gt;$T$13</formula>
    </cfRule>
  </conditionalFormatting>
  <conditionalFormatting sqref="T18">
    <cfRule type="expression" dxfId="3" priority="5">
      <formula>#REF!=$T$13</formula>
    </cfRule>
    <cfRule type="expression" dxfId="2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37898-F5F2-4E4B-8386-F79114E71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BPAY Bank File</vt:lpstr>
      <vt:lpstr>SYS DATA</vt:lpstr>
      <vt:lpstr>Upload</vt:lpstr>
      <vt:lpstr>Amount</vt:lpstr>
      <vt:lpstr>Amount_Real</vt:lpstr>
      <vt:lpstr>Cust_Ref</vt:lpstr>
      <vt:lpstr>customerType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Syaid</cp:lastModifiedBy>
  <cp:lastPrinted>2016-04-27T01:03:25Z</cp:lastPrinted>
  <dcterms:created xsi:type="dcterms:W3CDTF">2015-01-11T22:26:18Z</dcterms:created>
  <dcterms:modified xsi:type="dcterms:W3CDTF">2021-10-21T03:55:36Z</dcterms:modified>
</cp:coreProperties>
</file>