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amAgency\Downloads\"/>
    </mc:Choice>
  </mc:AlternateContent>
  <bookViews>
    <workbookView xWindow="-120" yWindow="-120" windowWidth="29040" windowHeight="16440"/>
  </bookViews>
  <sheets>
    <sheet name="Tipe 2" sheetId="1" r:id="rId1"/>
  </sheets>
  <definedNames>
    <definedName name="_xlnm._FilterDatabase" localSheetId="0" hidden="1">'Tipe 2'!$A$1:$H$9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4" i="1"/>
  <c r="D2" i="1"/>
  <c r="D3" i="1"/>
  <c r="D5" i="1"/>
  <c r="D6" i="1"/>
  <c r="D7" i="1"/>
  <c r="D8" i="1"/>
  <c r="D9" i="1"/>
  <c r="D4" i="1"/>
  <c r="F9" i="1" l="1"/>
  <c r="F8" i="1"/>
  <c r="F7" i="1"/>
  <c r="F6" i="1"/>
  <c r="F5" i="1"/>
  <c r="F3" i="1"/>
  <c r="F2" i="1"/>
  <c r="F4" i="1"/>
  <c r="G4" i="1" l="1"/>
  <c r="H4" i="1"/>
  <c r="H3" i="1"/>
  <c r="G3" i="1"/>
  <c r="G5" i="1"/>
  <c r="H5" i="1" s="1"/>
  <c r="G2" i="1"/>
  <c r="H2" i="1" s="1"/>
  <c r="G6" i="1"/>
  <c r="H6" i="1" s="1"/>
  <c r="H7" i="1"/>
  <c r="G7" i="1"/>
  <c r="G8" i="1"/>
  <c r="H8" i="1"/>
  <c r="G9" i="1"/>
  <c r="H9" i="1" s="1"/>
</calcChain>
</file>

<file path=xl/sharedStrings.xml><?xml version="1.0" encoding="utf-8"?>
<sst xmlns="http://schemas.openxmlformats.org/spreadsheetml/2006/main" count="52" uniqueCount="46">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</sst>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1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40" zoomScaleNormal="140" workbookViewId="0">
      <selection activeCell="E10" sqref="E10"/>
    </sheetView>
  </sheetViews>
  <sheetFormatPr defaultColWidth="9.109375" defaultRowHeight="14.4" x14ac:dyDescent="0.3"/>
  <cols>
    <col min="1" max="1" width="11.33203125" style="2" customWidth="1"/>
    <col min="2" max="2" width="13.88671875" style="2" customWidth="1"/>
    <col min="3" max="5" width="13.88671875" style="1" customWidth="1"/>
    <col min="6" max="6" width="13.88671875" style="15" customWidth="1"/>
    <col min="7" max="8" width="13.88671875" style="1" customWidth="1"/>
    <col min="9" max="9" width="13.33203125" style="1" customWidth="1"/>
    <col min="10" max="16384" width="9.109375" style="2"/>
  </cols>
  <sheetData>
    <row r="1" spans="1:8" ht="28.8" x14ac:dyDescent="0.3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</row>
    <row r="2" spans="1:8" x14ac:dyDescent="0.3">
      <c r="A2" s="4">
        <v>2</v>
      </c>
      <c r="B2" s="5" t="s">
        <v>23</v>
      </c>
      <c r="C2" s="6" t="s">
        <v>30</v>
      </c>
      <c r="D2" s="6" t="str">
        <f>HLOOKUP(LEFT(C2,3),$A$12:$D$13,2,0)</f>
        <v>Ekonomi</v>
      </c>
      <c r="E2" s="6" t="str">
        <f>VLOOKUP(RIGHT(C2:C9,1),$A$17:$B$19,2)</f>
        <v>Dewasa</v>
      </c>
      <c r="F2" s="14">
        <f>VLOOKUP(E2,$B$16:$E$19,IF(D2="Ekonomi",2,IF(D2="Bisnis",3,4)),0)</f>
        <v>50000</v>
      </c>
      <c r="G2" s="16">
        <f>10%*F2</f>
        <v>5000</v>
      </c>
      <c r="H2" s="16">
        <f>F2-G2</f>
        <v>45000</v>
      </c>
    </row>
    <row r="3" spans="1:8" x14ac:dyDescent="0.3">
      <c r="A3" s="4">
        <v>3</v>
      </c>
      <c r="B3" s="5" t="s">
        <v>24</v>
      </c>
      <c r="C3" s="6" t="s">
        <v>31</v>
      </c>
      <c r="D3" s="6" t="str">
        <f>HLOOKUP(LEFT(C3,3),$A$12:$D$13,2,0)</f>
        <v>Executive</v>
      </c>
      <c r="E3" s="6" t="str">
        <f>VLOOKUP(RIGHT(C3:C10,1),$A$17:$B$19,2)</f>
        <v>Anak</v>
      </c>
      <c r="F3" s="14">
        <f>VLOOKUP(E3,$B$16:$E$19,IF(D3="Ekonomi",2,IF(D3="Bisnis",3,4)),0)</f>
        <v>45000</v>
      </c>
      <c r="G3" s="16">
        <f>10%*F3</f>
        <v>4500</v>
      </c>
      <c r="H3" s="16">
        <f>F3-G3</f>
        <v>40500</v>
      </c>
    </row>
    <row r="4" spans="1:8" x14ac:dyDescent="0.3">
      <c r="A4" s="4">
        <v>1</v>
      </c>
      <c r="B4" s="5" t="s">
        <v>22</v>
      </c>
      <c r="C4" s="6" t="s">
        <v>29</v>
      </c>
      <c r="D4" s="6" t="str">
        <f>HLOOKUP(LEFT(C4,3),$A$12:$D$13,2,0)</f>
        <v>Bisnis</v>
      </c>
      <c r="E4" s="6" t="str">
        <f>VLOOKUP(RIGHT(C4:C11,1),$A$17:$B$19,2)</f>
        <v>Anak</v>
      </c>
      <c r="F4" s="14">
        <f>VLOOKUP(E4,$B$16:$E$19,IF(D4="Ekonomi",2,IF(D4="Bisnis",3,4)),0)</f>
        <v>35000</v>
      </c>
      <c r="G4" s="16">
        <f>10%*F4</f>
        <v>3500</v>
      </c>
      <c r="H4" s="16">
        <f>F4-G4</f>
        <v>31500</v>
      </c>
    </row>
    <row r="5" spans="1:8" x14ac:dyDescent="0.3">
      <c r="A5" s="4">
        <v>4</v>
      </c>
      <c r="B5" s="5" t="s">
        <v>25</v>
      </c>
      <c r="C5" s="6" t="s">
        <v>32</v>
      </c>
      <c r="D5" s="6" t="str">
        <f>HLOOKUP(LEFT(C5,3),$A$12:$D$13,2,0)</f>
        <v>Executive</v>
      </c>
      <c r="E5" s="6" t="str">
        <f>VLOOKUP(RIGHT(C5:C12,1),$A$17:$B$19,2)</f>
        <v>Dewasa</v>
      </c>
      <c r="F5" s="14">
        <f>VLOOKUP(E5,$B$16:$E$19,IF(D5="Ekonomi",2,IF(D5="Bisnis",3,4)),0)</f>
        <v>70000</v>
      </c>
      <c r="G5" s="16">
        <f>10%*F5</f>
        <v>7000</v>
      </c>
      <c r="H5" s="16">
        <f>F5-G5</f>
        <v>63000</v>
      </c>
    </row>
    <row r="6" spans="1:8" x14ac:dyDescent="0.3">
      <c r="A6" s="4">
        <v>5</v>
      </c>
      <c r="B6" s="5" t="s">
        <v>26</v>
      </c>
      <c r="C6" s="6" t="s">
        <v>33</v>
      </c>
      <c r="D6" s="6" t="str">
        <f>HLOOKUP(LEFT(C6,3),$A$12:$D$13,2,0)</f>
        <v>Ekonomi</v>
      </c>
      <c r="E6" s="6" t="str">
        <f>VLOOKUP(RIGHT(C6:C13,1),$A$17:$B$19,2)</f>
        <v>Lansia</v>
      </c>
      <c r="F6" s="14">
        <f>VLOOKUP(E6,$B$16:$E$19,IF(D6="Ekonomi",2,IF(D6="Bisnis",3,4)),0)</f>
        <v>30000</v>
      </c>
      <c r="G6" s="16">
        <f>10%*F6</f>
        <v>3000</v>
      </c>
      <c r="H6" s="16">
        <f>F6-G6</f>
        <v>27000</v>
      </c>
    </row>
    <row r="7" spans="1:8" x14ac:dyDescent="0.3">
      <c r="A7" s="4">
        <v>6</v>
      </c>
      <c r="B7" s="5" t="s">
        <v>27</v>
      </c>
      <c r="C7" s="6" t="s">
        <v>34</v>
      </c>
      <c r="D7" s="6" t="str">
        <f>HLOOKUP(LEFT(C7,3),$A$12:$D$13,2,0)</f>
        <v>Bisnis</v>
      </c>
      <c r="E7" s="6" t="str">
        <f>VLOOKUP(RIGHT(C7:C14,1),$A$17:$B$19,2)</f>
        <v>Dewasa</v>
      </c>
      <c r="F7" s="14">
        <f>VLOOKUP(E7,$B$16:$E$19,IF(D7="Ekonomi",2,IF(D7="Bisnis",3,4)),0)</f>
        <v>60000</v>
      </c>
      <c r="G7" s="16">
        <f>10%*F7</f>
        <v>6000</v>
      </c>
      <c r="H7" s="16">
        <f>F7-G7</f>
        <v>54000</v>
      </c>
    </row>
    <row r="8" spans="1:8" x14ac:dyDescent="0.3">
      <c r="A8" s="4">
        <v>7</v>
      </c>
      <c r="B8" s="5" t="s">
        <v>28</v>
      </c>
      <c r="C8" s="6" t="s">
        <v>35</v>
      </c>
      <c r="D8" s="6" t="str">
        <f>HLOOKUP(LEFT(C8,3),$A$12:$D$13,2,0)</f>
        <v>Ekonomi</v>
      </c>
      <c r="E8" s="6" t="str">
        <f>VLOOKUP(RIGHT(C8:C15,1),$A$17:$B$19,2)</f>
        <v>Anak</v>
      </c>
      <c r="F8" s="14">
        <f>VLOOKUP(E8,$B$16:$E$19,IF(D8="Ekonomi",2,IF(D8="Bisnis",3,4)),0)</f>
        <v>25000</v>
      </c>
      <c r="G8" s="16">
        <f>10%*F8</f>
        <v>2500</v>
      </c>
      <c r="H8" s="16">
        <f>F8-G8</f>
        <v>22500</v>
      </c>
    </row>
    <row r="9" spans="1:8" x14ac:dyDescent="0.3">
      <c r="A9" s="4">
        <v>8</v>
      </c>
      <c r="B9" s="5" t="s">
        <v>36</v>
      </c>
      <c r="C9" s="6" t="s">
        <v>37</v>
      </c>
      <c r="D9" s="6" t="str">
        <f>HLOOKUP(LEFT(C9,3),$A$12:$D$13,2,0)</f>
        <v>Executive</v>
      </c>
      <c r="E9" s="6" t="str">
        <f>VLOOKUP(RIGHT(C9:C16,1),$A$17:$B$19,2)</f>
        <v>Lansia</v>
      </c>
      <c r="F9" s="14">
        <f>VLOOKUP(E9,$B$16:$E$19,IF(D9="Ekonomi",2,IF(D9="Bisnis",3,4)),0)</f>
        <v>52500</v>
      </c>
      <c r="G9" s="16">
        <f>10%*F9</f>
        <v>5250</v>
      </c>
      <c r="H9" s="16">
        <f>F9-G9</f>
        <v>47250</v>
      </c>
    </row>
    <row r="11" spans="1:8" x14ac:dyDescent="0.3">
      <c r="A11" s="3" t="s">
        <v>4</v>
      </c>
    </row>
    <row r="12" spans="1:8" x14ac:dyDescent="0.3">
      <c r="A12" s="11" t="s">
        <v>5</v>
      </c>
      <c r="B12" s="5" t="s">
        <v>15</v>
      </c>
      <c r="C12" s="6" t="s">
        <v>16</v>
      </c>
      <c r="D12" s="6" t="s">
        <v>17</v>
      </c>
    </row>
    <row r="13" spans="1:8" x14ac:dyDescent="0.3">
      <c r="A13" s="11" t="s">
        <v>2</v>
      </c>
      <c r="B13" s="5" t="s">
        <v>6</v>
      </c>
      <c r="C13" s="6" t="s">
        <v>7</v>
      </c>
      <c r="D13" s="6" t="s">
        <v>38</v>
      </c>
    </row>
    <row r="15" spans="1:8" x14ac:dyDescent="0.3">
      <c r="A15" s="3" t="s">
        <v>11</v>
      </c>
    </row>
    <row r="16" spans="1:8" x14ac:dyDescent="0.3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3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3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3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3">
      <c r="A21" s="8" t="s">
        <v>39</v>
      </c>
    </row>
    <row r="22" spans="1:5" x14ac:dyDescent="0.3">
      <c r="A22" s="8" t="s">
        <v>40</v>
      </c>
    </row>
    <row r="23" spans="1:5" x14ac:dyDescent="0.3">
      <c r="A23" s="8" t="s">
        <v>41</v>
      </c>
    </row>
    <row r="24" spans="1:5" x14ac:dyDescent="0.3">
      <c r="A24" s="8" t="s">
        <v>44</v>
      </c>
    </row>
    <row r="25" spans="1:5" x14ac:dyDescent="0.3">
      <c r="A25" s="8" t="s">
        <v>42</v>
      </c>
    </row>
    <row r="26" spans="1:5" x14ac:dyDescent="0.3">
      <c r="A26" s="8" t="s">
        <v>43</v>
      </c>
    </row>
    <row r="27" spans="1:5" x14ac:dyDescent="0.3">
      <c r="A27" s="8" t="s">
        <v>45</v>
      </c>
    </row>
  </sheetData>
  <autoFilter ref="A1:H9">
    <sortState ref="A2:H9">
      <sortCondition ref="B1:B9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SyamAgency</cp:lastModifiedBy>
  <dcterms:created xsi:type="dcterms:W3CDTF">2021-03-26T08:12:55Z</dcterms:created>
  <dcterms:modified xsi:type="dcterms:W3CDTF">2022-10-17T04:43:48Z</dcterms:modified>
</cp:coreProperties>
</file>