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CBAFAFD5-E040-4E78-8912-BDE356CA976C}" xr6:coauthVersionLast="47" xr6:coauthVersionMax="47" xr10:uidLastSave="{00000000-0000-0000-0000-000000000000}"/>
  <bookViews>
    <workbookView xWindow="28680" yWindow="-120" windowWidth="29040" windowHeight="15840" tabRatio="547" firstSheet="118" activeTab="118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5-Customer CO" sheetId="99" r:id="rId79"/>
    <sheet name="TC116.1-Customer Cargo Tracking" sheetId="92" r:id="rId80"/>
    <sheet name="TC116.2-Customer Cargo Tracking" sheetId="93" r:id="rId81"/>
    <sheet name="TC116.3-Customer Cargo Tracking" sheetId="94" r:id="rId82"/>
    <sheet name="TC116.4-Customer Cargo Tracking" sheetId="95" r:id="rId83"/>
    <sheet name="TC120-DC3 Shipping Details" sheetId="81" r:id="rId84"/>
    <sheet name="TC124-DC3 Revise Shipment" sheetId="82" r:id="rId85"/>
    <sheet name="TC128.1-Customer Cargo Tracking" sheetId="100" r:id="rId86"/>
    <sheet name="TC128.2-Customer Cargo Tracking" sheetId="101" r:id="rId87"/>
    <sheet name="TC128.3-Customer Cargo Tracking" sheetId="102" r:id="rId88"/>
    <sheet name="TC128.4-Customer Cargo Tracking" sheetId="103" r:id="rId89"/>
    <sheet name="TC132-BU2 SellerGI Invoice" sheetId="83" r:id="rId90"/>
    <sheet name="TC136-BU3 Cargo Tracking" sheetId="104" r:id="rId91"/>
    <sheet name="TC138-BU1 Cargo Tracking" sheetId="105" r:id="rId92"/>
    <sheet name="TC142-Sup2 Outbound Details" sheetId="106" r:id="rId93"/>
    <sheet name="TC142-OutboundNo" sheetId="107" r:id="rId94"/>
    <sheet name="TC149-Customer Cargo Tracking" sheetId="108" r:id="rId95"/>
    <sheet name="TC151-BU2 Cargo Tracking" sheetId="109" r:id="rId96"/>
    <sheet name="TC156-Sup2 SellerGI Invoice" sheetId="110" r:id="rId97"/>
    <sheet name="TC159-Sup2 Revise Shipment" sheetId="111" r:id="rId98"/>
    <sheet name="TC162-Customer Cargo Tracking" sheetId="112" r:id="rId99"/>
    <sheet name="TC165-Customer Cargo Tracking" sheetId="113" r:id="rId100"/>
    <sheet name="TC168-DC2 Inbound Details" sheetId="114" r:id="rId101"/>
    <sheet name="TC169-Sup2 SO" sheetId="117" r:id="rId102"/>
    <sheet name="TC170-BU2 PO" sheetId="118" r:id="rId103"/>
    <sheet name="TC171-BU2 SO" sheetId="119" r:id="rId104"/>
    <sheet name="TC172-BU1 PO" sheetId="120" r:id="rId105"/>
    <sheet name="TC173-BU1 SO" sheetId="121" r:id="rId106"/>
    <sheet name="TC174-DC2 Outbound Details" sheetId="115" r:id="rId107"/>
    <sheet name="TC174-OutboundNo" sheetId="116" r:id="rId108"/>
    <sheet name="TC186-BU2 SellerGI Invoice" sheetId="123" r:id="rId109"/>
    <sheet name="TC189-Customer Cargo Tracking" sheetId="124" r:id="rId110"/>
    <sheet name="TC192-DC1 Inbound Details" sheetId="125" r:id="rId111"/>
    <sheet name="TC197-DC1 Shipping Detail" sheetId="126" r:id="rId112"/>
    <sheet name="TC198-Customer Cargo Tracking" sheetId="127" r:id="rId113"/>
    <sheet name="TC202.1-BU3 Cargo Tracking" sheetId="131" r:id="rId114"/>
    <sheet name="TC202.2-BU3 Cargo Tracking" sheetId="132" r:id="rId115"/>
    <sheet name="TC202.3-BU3 Cargo Tracking" sheetId="133" r:id="rId116"/>
    <sheet name="TC202.4-BU3 Cargo Tracking" sheetId="134" r:id="rId117"/>
    <sheet name="TC204-DC1 Outbound Details" sheetId="135" r:id="rId118"/>
    <sheet name="TC204-OutboundNo" sheetId="136" r:id="rId119"/>
    <sheet name="TC205.1-BU1 SO-Regular" sheetId="137" r:id="rId120"/>
    <sheet name="TC205.2-BU1 SO-Spot" sheetId="98" r:id="rId121"/>
    <sheet name="TC206.1-Customer CO-Regular" sheetId="139" r:id="rId122"/>
    <sheet name="TC206.2-Customer CO-Spot" sheetId="140" r:id="rId123"/>
    <sheet name="TC207-BU1 Revise Shipment" sheetId="141" r:id="rId124"/>
    <sheet name="TC214-BU1 SellerGI Invoice" sheetId="142" r:id="rId125"/>
    <sheet name="TC217-Customer Inbound Details" sheetId="143" r:id="rId126"/>
  </sheets>
  <externalReferences>
    <externalReference r:id="rId127"/>
    <externalReference r:id="rId128"/>
    <externalReference r:id="rId129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7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20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21">[1]activeFlagListArr!$A$1:$A$2</definedName>
    <definedName name="activeFlagListArr" localSheetId="90">[1]activeFlagListArr!$A$1:$A$2</definedName>
    <definedName name="activeFlagListArr" localSheetId="91">[1]activeFlagListArr!$A$1:$A$2</definedName>
    <definedName name="activeFlagListArr" localSheetId="22">[1]activeFlagListArr!$A$1:$A$2</definedName>
    <definedName name="activeFlagListArr" localSheetId="94">[1]activeFlagListArr!$A$1:$A$2</definedName>
    <definedName name="activeFlagListArr" localSheetId="23">[1]activeFlagListArr!$A$1:$A$2</definedName>
    <definedName name="activeFlagListArr" localSheetId="95">[1]activeFlagListArr!$A$1:$A$2</definedName>
    <definedName name="activeFlagListArr" localSheetId="98">[1]activeFlagListArr!$A$1:$A$2</definedName>
    <definedName name="activeFlagListArr" localSheetId="99">[1]activeFlagListArr!$A$1:$A$2</definedName>
    <definedName name="activeFlagListArr" localSheetId="109">[1]activeFlagListArr!$A$1:$A$2</definedName>
    <definedName name="activeFlagListArr" localSheetId="112">[1]activeFlagListArr!$A$1:$A$2</definedName>
    <definedName name="activeFlagListArr" localSheetId="113">[1]activeFlagListArr!$A$1:$A$2</definedName>
    <definedName name="activeFlagListArr" localSheetId="114">[1]activeFlagListArr!$A$1:$A$2</definedName>
    <definedName name="activeFlagListArr" localSheetId="115">[1]activeFlagListArr!$A$1:$A$2</definedName>
    <definedName name="activeFlagListArr" localSheetId="116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7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20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21">[2]activeFlagStrArr!$A$1:$A$2</definedName>
    <definedName name="activeFlagStrArr" localSheetId="90">[2]activeFlagStrArr!$A$1:$A$2</definedName>
    <definedName name="activeFlagStrArr" localSheetId="91">[2]activeFlagStrArr!$A$1:$A$2</definedName>
    <definedName name="activeFlagStrArr" localSheetId="22">[2]activeFlagStrArr!$A$1:$A$2</definedName>
    <definedName name="activeFlagStrArr" localSheetId="94">[2]activeFlagStrArr!$A$1:$A$2</definedName>
    <definedName name="activeFlagStrArr" localSheetId="23">[2]activeFlagStrArr!$A$1:$A$2</definedName>
    <definedName name="activeFlagStrArr" localSheetId="95">[2]activeFlagStrArr!$A$1:$A$2</definedName>
    <definedName name="activeFlagStrArr" localSheetId="98">[2]activeFlagStrArr!$A$1:$A$2</definedName>
    <definedName name="activeFlagStrArr" localSheetId="99">[2]activeFlagStrArr!$A$1:$A$2</definedName>
    <definedName name="activeFlagStrArr" localSheetId="109">[2]activeFlagStrArr!$A$1:$A$2</definedName>
    <definedName name="activeFlagStrArr" localSheetId="112">[2]activeFlagStrArr!$A$1:$A$2</definedName>
    <definedName name="activeFlagStrArr" localSheetId="113">[2]activeFlagStrArr!$A$1:$A$2</definedName>
    <definedName name="activeFlagStrArr" localSheetId="114">[2]activeFlagStrArr!$A$1:$A$2</definedName>
    <definedName name="activeFlagStrArr" localSheetId="115">[2]activeFlagStrArr!$A$1:$A$2</definedName>
    <definedName name="activeFlagStrArr" localSheetId="116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7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20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21">[3]CURRENCY_CODE!$A$1:$A$13</definedName>
    <definedName name="CURRENCY_CODE" localSheetId="90">[3]CURRENCY_CODE!$A$1:$A$13</definedName>
    <definedName name="CURRENCY_CODE" localSheetId="91">[3]CURRENCY_CODE!$A$1:$A$13</definedName>
    <definedName name="CURRENCY_CODE" localSheetId="22">[3]CURRENCY_CODE!$A$1:$A$13</definedName>
    <definedName name="CURRENCY_CODE" localSheetId="94">[3]CURRENCY_CODE!$A$1:$A$13</definedName>
    <definedName name="CURRENCY_CODE" localSheetId="23">[3]CURRENCY_CODE!$A$1:$A$13</definedName>
    <definedName name="CURRENCY_CODE" localSheetId="95">[3]CURRENCY_CODE!$A$1:$A$13</definedName>
    <definedName name="CURRENCY_CODE" localSheetId="98">[3]CURRENCY_CODE!$A$1:$A$13</definedName>
    <definedName name="CURRENCY_CODE" localSheetId="99">[3]CURRENCY_CODE!$A$1:$A$13</definedName>
    <definedName name="CURRENCY_CODE" localSheetId="109">[3]CURRENCY_CODE!$A$1:$A$13</definedName>
    <definedName name="CURRENCY_CODE" localSheetId="112">[3]CURRENCY_CODE!$A$1:$A$13</definedName>
    <definedName name="CURRENCY_CODE" localSheetId="113">[3]CURRENCY_CODE!$A$1:$A$13</definedName>
    <definedName name="CURRENCY_CODE" localSheetId="114">[3]CURRENCY_CODE!$A$1:$A$13</definedName>
    <definedName name="CURRENCY_CODE" localSheetId="115">[3]CURRENCY_CODE!$A$1:$A$13</definedName>
    <definedName name="CURRENCY_CODE" localSheetId="116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7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20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21">[1]findAllUomArr!$A$1:$A$29</definedName>
    <definedName name="findAllUomArr" localSheetId="90">[1]findAllUomArr!$A$1:$A$29</definedName>
    <definedName name="findAllUomArr" localSheetId="91">[1]findAllUomArr!$A$1:$A$29</definedName>
    <definedName name="findAllUomArr" localSheetId="22">[1]findAllUomArr!$A$1:$A$29</definedName>
    <definedName name="findAllUomArr" localSheetId="94">[1]findAllUomArr!$A$1:$A$29</definedName>
    <definedName name="findAllUomArr" localSheetId="23">[1]findAllUomArr!$A$1:$A$29</definedName>
    <definedName name="findAllUomArr" localSheetId="95">[1]findAllUomArr!$A$1:$A$29</definedName>
    <definedName name="findAllUomArr" localSheetId="98">[1]findAllUomArr!$A$1:$A$29</definedName>
    <definedName name="findAllUomArr" localSheetId="99">[1]findAllUomArr!$A$1:$A$29</definedName>
    <definedName name="findAllUomArr" localSheetId="109">[1]findAllUomArr!$A$1:$A$29</definedName>
    <definedName name="findAllUomArr" localSheetId="112">[1]findAllUomArr!$A$1:$A$29</definedName>
    <definedName name="findAllUomArr" localSheetId="113">[1]findAllUomArr!$A$1:$A$29</definedName>
    <definedName name="findAllUomArr" localSheetId="114">[1]findAllUomArr!$A$1:$A$29</definedName>
    <definedName name="findAllUomArr" localSheetId="115">[1]findAllUomArr!$A$1:$A$29</definedName>
    <definedName name="findAllUomArr" localSheetId="116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7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20">#REF!</definedName>
    <definedName name="PAIRED_FLAG" localSheetId="85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21">#REF!</definedName>
    <definedName name="PAIRED_FLAG" localSheetId="90">#REF!</definedName>
    <definedName name="PAIRED_FLAG" localSheetId="91">#REF!</definedName>
    <definedName name="PAIRED_FLAG" localSheetId="22">#REF!</definedName>
    <definedName name="PAIRED_FLAG" localSheetId="94">#REF!</definedName>
    <definedName name="PAIRED_FLAG" localSheetId="23">#REF!</definedName>
    <definedName name="PAIRED_FLAG" localSheetId="95">#REF!</definedName>
    <definedName name="PAIRED_FLAG" localSheetId="98">#REF!</definedName>
    <definedName name="PAIRED_FLAG" localSheetId="99">#REF!</definedName>
    <definedName name="PAIRED_FLAG" localSheetId="109">#REF!</definedName>
    <definedName name="PAIRED_FLAG" localSheetId="112">#REF!</definedName>
    <definedName name="PAIRED_FLAG" localSheetId="113">#REF!</definedName>
    <definedName name="PAIRED_FLAG" localSheetId="114">#REF!</definedName>
    <definedName name="PAIRED_FLAG" localSheetId="115">#REF!</definedName>
    <definedName name="PAIRED_FLAG" localSheetId="116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7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20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21">#REF!</definedName>
    <definedName name="PAIRED_ORDER_FLAG" localSheetId="90">#REF!</definedName>
    <definedName name="PAIRED_ORDER_FLAG" localSheetId="91">#REF!</definedName>
    <definedName name="PAIRED_ORDER_FLAG" localSheetId="22">#REF!</definedName>
    <definedName name="PAIRED_ORDER_FLAG" localSheetId="94">#REF!</definedName>
    <definedName name="PAIRED_ORDER_FLAG" localSheetId="23">#REF!</definedName>
    <definedName name="PAIRED_ORDER_FLAG" localSheetId="95">#REF!</definedName>
    <definedName name="PAIRED_ORDER_FLAG" localSheetId="98">#REF!</definedName>
    <definedName name="PAIRED_ORDER_FLAG" localSheetId="99">#REF!</definedName>
    <definedName name="PAIRED_ORDER_FLAG" localSheetId="109">#REF!</definedName>
    <definedName name="PAIRED_ORDER_FLAG" localSheetId="112">#REF!</definedName>
    <definedName name="PAIRED_ORDER_FLAG" localSheetId="113">#REF!</definedName>
    <definedName name="PAIRED_ORDER_FLAG" localSheetId="114">#REF!</definedName>
    <definedName name="PAIRED_ORDER_FLAG" localSheetId="115">#REF!</definedName>
    <definedName name="PAIRED_ORDER_FLAG" localSheetId="116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7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20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21">[2]pairedPartsFlagStrArr!$A$1:$A$2</definedName>
    <definedName name="pairedPartsFlagStrArr" localSheetId="90">[2]pairedPartsFlagStrArr!$A$1:$A$2</definedName>
    <definedName name="pairedPartsFlagStrArr" localSheetId="91">[2]pairedPartsFlagStrArr!$A$1:$A$2</definedName>
    <definedName name="pairedPartsFlagStrArr" localSheetId="22">[2]pairedPartsFlagStrArr!$A$1:$A$2</definedName>
    <definedName name="pairedPartsFlagStrArr" localSheetId="94">[2]pairedPartsFlagStrArr!$A$1:$A$2</definedName>
    <definedName name="pairedPartsFlagStrArr" localSheetId="23">[2]pairedPartsFlagStrArr!$A$1:$A$2</definedName>
    <definedName name="pairedPartsFlagStrArr" localSheetId="95">[2]pairedPartsFlagStrArr!$A$1:$A$2</definedName>
    <definedName name="pairedPartsFlagStrArr" localSheetId="98">[2]pairedPartsFlagStrArr!$A$1:$A$2</definedName>
    <definedName name="pairedPartsFlagStrArr" localSheetId="99">[2]pairedPartsFlagStrArr!$A$1:$A$2</definedName>
    <definedName name="pairedPartsFlagStrArr" localSheetId="109">[2]pairedPartsFlagStrArr!$A$1:$A$2</definedName>
    <definedName name="pairedPartsFlagStrArr" localSheetId="112">[2]pairedPartsFlagStrArr!$A$1:$A$2</definedName>
    <definedName name="pairedPartsFlagStrArr" localSheetId="113">[2]pairedPartsFlagStrArr!$A$1:$A$2</definedName>
    <definedName name="pairedPartsFlagStrArr" localSheetId="114">[2]pairedPartsFlagStrArr!$A$1:$A$2</definedName>
    <definedName name="pairedPartsFlagStrArr" localSheetId="115">[2]pairedPartsFlagStrArr!$A$1:$A$2</definedName>
    <definedName name="pairedPartsFlagStrArr" localSheetId="116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7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20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21">[1]partsTypeArr!$A$1:$A$4</definedName>
    <definedName name="partsTypeArr" localSheetId="90">[1]partsTypeArr!$A$1:$A$4</definedName>
    <definedName name="partsTypeArr" localSheetId="91">[1]partsTypeArr!$A$1:$A$4</definedName>
    <definedName name="partsTypeArr" localSheetId="22">[1]partsTypeArr!$A$1:$A$4</definedName>
    <definedName name="partsTypeArr" localSheetId="94">[1]partsTypeArr!$A$1:$A$4</definedName>
    <definedName name="partsTypeArr" localSheetId="23">[1]partsTypeArr!$A$1:$A$4</definedName>
    <definedName name="partsTypeArr" localSheetId="95">[1]partsTypeArr!$A$1:$A$4</definedName>
    <definedName name="partsTypeArr" localSheetId="98">[1]partsTypeArr!$A$1:$A$4</definedName>
    <definedName name="partsTypeArr" localSheetId="99">[1]partsTypeArr!$A$1:$A$4</definedName>
    <definedName name="partsTypeArr" localSheetId="109">[1]partsTypeArr!$A$1:$A$4</definedName>
    <definedName name="partsTypeArr" localSheetId="112">[1]partsTypeArr!$A$1:$A$4</definedName>
    <definedName name="partsTypeArr" localSheetId="113">[1]partsTypeArr!$A$1:$A$4</definedName>
    <definedName name="partsTypeArr" localSheetId="114">[1]partsTypeArr!$A$1:$A$4</definedName>
    <definedName name="partsTypeArr" localSheetId="115">[1]partsTypeArr!$A$1:$A$4</definedName>
    <definedName name="partsTypeArr" localSheetId="116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7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20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21">#REF!</definedName>
    <definedName name="REPACKING_TYPE" localSheetId="90">#REF!</definedName>
    <definedName name="REPACKING_TYPE" localSheetId="91">#REF!</definedName>
    <definedName name="REPACKING_TYPE" localSheetId="22">#REF!</definedName>
    <definedName name="REPACKING_TYPE" localSheetId="94">#REF!</definedName>
    <definedName name="REPACKING_TYPE" localSheetId="23">#REF!</definedName>
    <definedName name="REPACKING_TYPE" localSheetId="95">#REF!</definedName>
    <definedName name="REPACKING_TYPE" localSheetId="98">#REF!</definedName>
    <definedName name="REPACKING_TYPE" localSheetId="99">#REF!</definedName>
    <definedName name="REPACKING_TYPE" localSheetId="109">#REF!</definedName>
    <definedName name="REPACKING_TYPE" localSheetId="112">#REF!</definedName>
    <definedName name="REPACKING_TYPE" localSheetId="113">#REF!</definedName>
    <definedName name="REPACKING_TYPE" localSheetId="114">#REF!</definedName>
    <definedName name="REPACKING_TYPE" localSheetId="115">#REF!</definedName>
    <definedName name="REPACKING_TYPE" localSheetId="116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7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20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21">[1]rolledPartsFlagArr!$A$1:$A$2</definedName>
    <definedName name="rolledPartsFlagArr" localSheetId="90">[1]rolledPartsFlagArr!$A$1:$A$2</definedName>
    <definedName name="rolledPartsFlagArr" localSheetId="91">[1]rolledPartsFlagArr!$A$1:$A$2</definedName>
    <definedName name="rolledPartsFlagArr" localSheetId="22">[1]rolledPartsFlagArr!$A$1:$A$2</definedName>
    <definedName name="rolledPartsFlagArr" localSheetId="94">[1]rolledPartsFlagArr!$A$1:$A$2</definedName>
    <definedName name="rolledPartsFlagArr" localSheetId="23">[1]rolledPartsFlagArr!$A$1:$A$2</definedName>
    <definedName name="rolledPartsFlagArr" localSheetId="95">[1]rolledPartsFlagArr!$A$1:$A$2</definedName>
    <definedName name="rolledPartsFlagArr" localSheetId="98">[1]rolledPartsFlagArr!$A$1:$A$2</definedName>
    <definedName name="rolledPartsFlagArr" localSheetId="99">[1]rolledPartsFlagArr!$A$1:$A$2</definedName>
    <definedName name="rolledPartsFlagArr" localSheetId="109">[1]rolledPartsFlagArr!$A$1:$A$2</definedName>
    <definedName name="rolledPartsFlagArr" localSheetId="112">[1]rolledPartsFlagArr!$A$1:$A$2</definedName>
    <definedName name="rolledPartsFlagArr" localSheetId="113">[1]rolledPartsFlagArr!$A$1:$A$2</definedName>
    <definedName name="rolledPartsFlagArr" localSheetId="114">[1]rolledPartsFlagArr!$A$1:$A$2</definedName>
    <definedName name="rolledPartsFlagArr" localSheetId="115">[1]rolledPartsFlagArr!$A$1:$A$2</definedName>
    <definedName name="rolledPartsFlagArr" localSheetId="116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7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20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21">[1]rolledPartsUomArr!$A$1:$A$29</definedName>
    <definedName name="rolledPartsUomArr" localSheetId="90">[1]rolledPartsUomArr!$A$1:$A$29</definedName>
    <definedName name="rolledPartsUomArr" localSheetId="91">[1]rolledPartsUomArr!$A$1:$A$29</definedName>
    <definedName name="rolledPartsUomArr" localSheetId="22">[1]rolledPartsUomArr!$A$1:$A$29</definedName>
    <definedName name="rolledPartsUomArr" localSheetId="94">[1]rolledPartsUomArr!$A$1:$A$29</definedName>
    <definedName name="rolledPartsUomArr" localSheetId="23">[1]rolledPartsUomArr!$A$1:$A$29</definedName>
    <definedName name="rolledPartsUomArr" localSheetId="95">[1]rolledPartsUomArr!$A$1:$A$29</definedName>
    <definedName name="rolledPartsUomArr" localSheetId="98">[1]rolledPartsUomArr!$A$1:$A$29</definedName>
    <definedName name="rolledPartsUomArr" localSheetId="99">[1]rolledPartsUomArr!$A$1:$A$29</definedName>
    <definedName name="rolledPartsUomArr" localSheetId="109">[1]rolledPartsUomArr!$A$1:$A$29</definedName>
    <definedName name="rolledPartsUomArr" localSheetId="112">[1]rolledPartsUomArr!$A$1:$A$29</definedName>
    <definedName name="rolledPartsUomArr" localSheetId="113">[1]rolledPartsUomArr!$A$1:$A$29</definedName>
    <definedName name="rolledPartsUomArr" localSheetId="114">[1]rolledPartsUomArr!$A$1:$A$29</definedName>
    <definedName name="rolledPartsUomArr" localSheetId="115">[1]rolledPartsUomArr!$A$1:$A$29</definedName>
    <definedName name="rolledPartsUomArr" localSheetId="116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7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20">#REF!</definedName>
    <definedName name="UOM_CODE" localSheetId="85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21">#REF!</definedName>
    <definedName name="UOM_CODE" localSheetId="90">#REF!</definedName>
    <definedName name="UOM_CODE" localSheetId="91">#REF!</definedName>
    <definedName name="UOM_CODE" localSheetId="22">#REF!</definedName>
    <definedName name="UOM_CODE" localSheetId="94">#REF!</definedName>
    <definedName name="UOM_CODE" localSheetId="23">#REF!</definedName>
    <definedName name="UOM_CODE" localSheetId="95">#REF!</definedName>
    <definedName name="UOM_CODE" localSheetId="98">#REF!</definedName>
    <definedName name="UOM_CODE" localSheetId="99">#REF!</definedName>
    <definedName name="UOM_CODE" localSheetId="109">#REF!</definedName>
    <definedName name="UOM_CODE" localSheetId="112">#REF!</definedName>
    <definedName name="UOM_CODE" localSheetId="113">#REF!</definedName>
    <definedName name="UOM_CODE" localSheetId="114">#REF!</definedName>
    <definedName name="UOM_CODE" localSheetId="115">#REF!</definedName>
    <definedName name="UOM_CODE" localSheetId="116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43" l="1"/>
  <c r="A8" i="143"/>
  <c r="A7" i="143"/>
  <c r="A6" i="143"/>
  <c r="A5" i="143"/>
  <c r="A4" i="143"/>
  <c r="A3" i="143"/>
  <c r="A2" i="143"/>
  <c r="B9" i="143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C9" i="135"/>
  <c r="A7" i="136" s="1"/>
  <c r="V9" i="135"/>
  <c r="V8" i="135"/>
  <c r="V7" i="135"/>
  <c r="V4" i="135"/>
  <c r="V3" i="135"/>
  <c r="V2" i="135"/>
  <c r="Q9" i="135"/>
  <c r="Q8" i="135"/>
  <c r="Q7" i="135"/>
  <c r="Q6" i="135"/>
  <c r="Q5" i="135"/>
  <c r="Q4" i="135"/>
  <c r="Q3" i="135"/>
  <c r="Q2" i="135"/>
  <c r="E9" i="135"/>
  <c r="A9" i="141" s="1"/>
  <c r="E8" i="135"/>
  <c r="A8" i="141" s="1"/>
  <c r="E7" i="135"/>
  <c r="A7" i="141" s="1"/>
  <c r="E6" i="135"/>
  <c r="A6" i="141" s="1"/>
  <c r="E4" i="135"/>
  <c r="A4" i="141" s="1"/>
  <c r="E3" i="135"/>
  <c r="A3" i="141" s="1"/>
  <c r="E2" i="135"/>
  <c r="A2" i="141" s="1"/>
  <c r="D9" i="135"/>
  <c r="D8" i="135"/>
  <c r="D7" i="135"/>
  <c r="D6" i="135"/>
  <c r="C8" i="135"/>
  <c r="A6" i="136" s="1"/>
  <c r="C7" i="135"/>
  <c r="A5" i="136" s="1"/>
  <c r="C6" i="135"/>
  <c r="A4" i="136" s="1"/>
  <c r="C5" i="135"/>
  <c r="A3" i="136" s="1"/>
  <c r="C4" i="135"/>
  <c r="A2" i="136" s="1"/>
  <c r="C3" i="135"/>
  <c r="C2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A3" i="125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A4" i="124" s="1"/>
  <c r="E3" i="115"/>
  <c r="A3" i="124" s="1"/>
  <c r="E2" i="115"/>
  <c r="A2" i="124" s="1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A3" i="108" s="1"/>
  <c r="S5" i="106"/>
  <c r="S3" i="106"/>
  <c r="S2" i="106"/>
  <c r="N5" i="106"/>
  <c r="N4" i="106"/>
  <c r="N3" i="106"/>
  <c r="N2" i="106"/>
  <c r="E2" i="106"/>
  <c r="A2" i="108" s="1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D2" i="137" l="1"/>
  <c r="D4" i="137"/>
  <c r="D6" i="137"/>
  <c r="D3" i="137"/>
  <c r="D5" i="137"/>
  <c r="D7" i="137"/>
  <c r="A4" i="127"/>
  <c r="A6" i="127"/>
  <c r="A2" i="127"/>
  <c r="A7" i="127"/>
  <c r="A3" i="127"/>
  <c r="A4" i="126"/>
  <c r="A3" i="126"/>
  <c r="A2" i="126"/>
  <c r="A6" i="124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40" l="1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A2" i="131" s="1"/>
  <c r="N5" i="79"/>
  <c r="A2" i="70"/>
  <c r="A3" i="70"/>
  <c r="S2" i="58"/>
  <c r="E2" i="58"/>
  <c r="A2" i="132" s="1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3" i="131" s="1"/>
  <c r="S4" i="79"/>
  <c r="C4" i="79"/>
  <c r="A5" i="70"/>
  <c r="S5" i="58"/>
  <c r="E4" i="58"/>
  <c r="A2" i="133" s="1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05" l="1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<sst xmlns="http://schemas.openxmlformats.org/spreadsheetml/2006/main" count="4928" uniqueCount="492">
  <si>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</si>
  <si>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</si>
  <si>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</si>
  <si>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</si>
  <si>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</si>
  <si>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</si>
  <si>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</si>
  <si>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</si>
  <si>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</si>
  <si>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</si>
  <si>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</si>
  <si>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</si>
  <si>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</si>
  <si>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</si>
  <si>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</si>
  <si>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</si>
  <si>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</si>
  <si>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</si>
  <si>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</si>
  <si>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</si>
  <si>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</si>
  <si>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</si>
  <si>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</si>
  <si>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</si>
  <si>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</si>
  <si>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</si>
  <si>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</si>
  <si>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</si>
  <si>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</si>
  <si>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</si>
  <si>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</si>
  <si>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</si>
  <si>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</si>
  <si>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</si>
  <si>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</si>
  <si>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</si>
  <si>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</si>
  <si>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</si>
  <si>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</si>
  <si>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</si>
  <si>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</si>
  <si>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</si>
  <si>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</si>
  <si>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</si>
  <si>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</si>
  <si>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</si>
  <si>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</si>
  <si>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</si>
  <si>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</si>
  <si>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</si>
  <si>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</si>
  <si>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</si>
  <si>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</si>
  <si>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</si>
  <si>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</si>
  <si>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</si>
  <si>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</si>
  <si>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</si>
  <si>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</si>
  <si>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</si>
  <si>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</si>
  <si>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</si>
  <si>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</si>
  <si>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</si>
  <si>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</si>
  <si>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</si>
  <si>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</si>
  <si>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</si>
  <si>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</si>
  <si>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</si>
  <si>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</si>
  <si>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</si>
  <si>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</si>
  <si>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</si>
  <si>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</si>
  <si>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</si>
  <si>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</si>
  <si>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</si>
  <si>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</si>
  <si>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</si>
  <si>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</si>
  <si>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</si>
  <si>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</si>
  <si>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</si>
  <si>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</si>
  <si>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</si>
  <si>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</si>
  <si>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</si>
  <si>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</si>
  <si>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</si>
  <si>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</si>
  <si>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</si>
  <si>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</si>
  <si>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</si>
  <si>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</si>
  <si>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</si>
  <si>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</si>
  <si>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</si>
  <si>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</si>
  <si>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</si>
  <si>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</si>
  <si>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</si>
  <si>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</si>
  <si>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</si>
  <si>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</si>
  <si>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</si>
  <si>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</si>
  <si>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</si>
  <si>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</si>
  <si>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</si>
  <si>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</si>
  <si>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</si>
  <si>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</si>
  <si>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</si>
  <si>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</si>
  <si>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</si>
  <si>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</si>
  <si>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</si>
  <si>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</si>
  <si>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</si>
  <si>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</si>
  <si>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</si>
  <si>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</si>
  <si>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</si>
  <si>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</si>
  <si>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</si>
  <si>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</si>
  <si>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</si>
  <si>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</si>
  <si>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</si>
  <si>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</si>
  <si>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</si>
  <si>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</si>
  <si>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</si>
  <si>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</si>
  <si>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</si>
  <si>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</si>
  <si>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</si>
  <si>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</si>
  <si>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</si>
  <si>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</si>
  <si>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</si>
  <si>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</si>
  <si>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</si>
  <si>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</si>
  <si>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</si>
  <si>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</si>
  <si>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</si>
  <si>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</si>
  <si>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</si>
  <si>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</si>
  <si>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</si>
  <si>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</si>
  <si>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</si>
  <si>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</si>
  <si>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</si>
  <si>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</si>
  <si>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</si>
  <si>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</si>
  <si>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</si>
  <si>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</si>
  <si>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</si>
  <si>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</si>
  <si>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</si>
  <si>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</si>
  <si>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</si>
  <si>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</si>
  <si>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</si>
  <si>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</si>
  <si>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</si>
  <si>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</si>
  <si>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</si>
  <si>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</si>
  <si>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</si>
  <si>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</si>
  <si>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</si>
  <si>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</si>
  <si>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</si>
  <si>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</si>
  <si>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</si>
  <si>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</si>
  <si>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</si>
  <si>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</si>
  <si>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</si>
  <si>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</si>
  <si>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</si>
  <si>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</si>
  <si>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</si>
  <si>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</si>
  <si>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</si>
  <si>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</si>
  <si>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</si>
  <si>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</si>
  <si>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</si>
  <si>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</si>
  <si>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</si>
  <si>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</si>
  <si>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</si>
  <si>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</si>
  <si>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</si>
  <si>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</si>
  <si>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</si>
  <si>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</si>
  <si>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</si>
  <si>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</si>
  <si>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</si>
  <si>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</si>
  <si>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</si>
  <si>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</si>
  <si>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</si>
  <si>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</si>
  <si>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</si>
  <si>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</si>
  <si>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</si>
  <si>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</si>
  <si>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</si>
  <si>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</si>
  <si>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</si>
  <si>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</si>
  <si>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</si>
  <si>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</si>
  <si>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</si>
  <si>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</si>
  <si>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</si>
  <si>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</si>
  <si>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</si>
  <si>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</si>
  <si>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</si>
  <si>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</si>
  <si>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</si>
  <si>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</si>
  <si>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</si>
  <si>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</si>
  <si>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</si>
  <si>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</si>
  <si>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</si>
  <si>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</si>
  <si>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</si>
  <si>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</si>
  <si>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</si>
  <si>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</si>
  <si>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</si>
  <si>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</si>
  <si>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</si>
  <si>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</si>
  <si>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</si>
  <si>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</si>
  <si>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</si>
  <si>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</si>
  <si>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</si>
  <si>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</si>
  <si>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</si>
  <si>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</si>
  <si>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</si>
  <si>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</si>
  <si>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</si>
  <si>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</si>
  <si>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</si>
  <si>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</si>
  <si>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</si>
  <si>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</si>
  <si>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</si>
  <si>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</si>
  <si>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</si>
  <si>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</si>
  <si>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</si>
  <si>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</si>
  <si>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</si>
  <si>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</si>
  <si>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</si>
  <si>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</si>
  <si>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</si>
  <si>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</si>
  <si>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</si>
  <si>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</si>
  <si>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</si>
  <si>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</si>
  <si>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</si>
  <si>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</si>
  <si>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</si>
  <si>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</si>
  <si>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</si>
  <si>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</si>
  <si>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</si>
  <si>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</si>
  <si>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</si>
  <si>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</si>
  <si>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</si>
  <si>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</si>
  <si>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</si>
  <si>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</si>
  <si>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</si>
  <si>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</si>
  <si>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</si>
  <si>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</si>
  <si>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</si>
  <si>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</si>
  <si>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</si>
  <si>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</si>
  <si>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</si>
  <si>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</si>
  <si>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</si>
  <si>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</si>
  <si>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</si>
  <si>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</si>
  <si>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</si>
  <si>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</si>
  <si>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</si>
  <si>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</si>
  <si>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</si>
  <si>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</si>
  <si>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</si>
  <si>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</si>
  <si>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</si>
  <si>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</si>
  <si>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</si>
  <si>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</si>
  <si>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</si>
  <si>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</si>
  <si>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</si>
  <si>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</si>
  <si>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</si>
  <si>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</si>
  <si>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</si>
  <si>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</si>
  <si>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</si>
  <si>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</si>
  <si>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</si>
  <si>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</si>
  <si>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</si>
  <si>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</si>
  <si>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</si>
  <si>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</si>
  <si>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</si>
  <si>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</si>
  <si>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</si>
  <si>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</si>
  <si>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</si>
  <si>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</si>
  <si>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</si>
  <si>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</si>
  <si>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</si>
  <si>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</si>
  <si>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</si>
  <si>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</si>
  <si>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</si>
  <si>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</si>
  <si>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</si>
  <si>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</si>
  <si>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</si>
  <si>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</si>
  <si>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</si>
  <si>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</si>
  <si>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</si>
  <si>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</si>
  <si>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</si>
  <si>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</si>
  <si>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</si>
  <si>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</si>
  <si>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</si>
  <si>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</si>
  <si>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</si>
  <si>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</si>
  <si>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</si>
  <si>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</si>
  <si>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</si>
  <si>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</si>
  <si>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</si>
  <si>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</si>
  <si>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</si>
  <si>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</si>
  <si>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</si>
  <si>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</si>
  <si>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</si>
  <si>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</si>
  <si>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</si>
  <si>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</si>
  <si>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</si>
  <si>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</si>
  <si>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</si>
  <si>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</si>
  <si>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</si>
  <si>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</si>
  <si>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</si>
  <si>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</si>
  <si>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</si>
  <si>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</si>
  <si>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</si>
  <si>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</si>
  <si>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</si>
  <si>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</si>
  <si>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</si>
  <si>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</si>
  <si>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</si>
  <si>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</si>
  <si>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</si>
  <si>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</si>
  <si>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</si>
  <si>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</si>
  <si>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</si>
  <si>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</si>
  <si>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</si>
  <si>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</si>
  <si>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</si>
  <si>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</si>
  <si>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</si>
  <si>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</si>
  <si>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</si>
  <si>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</si>
  <si>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</si>
  <si>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</si>
  <si>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</si>
  <si>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</si>
  <si>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</si>
  <si>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</si>
  <si>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</si>
  <si>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</si>
  <si>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</si>
  <si>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</si>
  <si>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</si>
  <si>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</si>
  <si>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</si>
  <si>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</si>
  <si>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</si>
  <si>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</si>
  <si>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</si>
  <si>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</si>
  <si>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</si>
  <si>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</si>
  <si>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</si>
  <si>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</si>
  <si>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</si>
  <si>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</si>
  <si>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</si>
  <si>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</si>
  <si>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</si>
  <si>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</si>
  <si>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</si>
  <si>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</si>
  <si>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</si>
  <si>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</si>
  <si>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</si>
  <si>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</si>
  <si>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</si>
  <si>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</si>
  <si>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</si>
  <si>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</si>
  <si>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</si>
  <si>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</si>
  <si>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</si>
  <si>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</si>
  <si>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</si>
  <si>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</si>
  <si>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</si>
  <si>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</si>
  <si>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</si>
  <si>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</si>
  <si>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</si>
  <si>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</si>
  <si>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</si>
  <si>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</si>
  <si>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</si>
  <si>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</si>
  <si>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</si>
  <si>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</si>
  <si>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</si>
  <si>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</si>
  <si>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</si>
  <si>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</si>
  <si>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</si>
  <si>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</si>
  <si>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</si>
  <si>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</si>
  <si>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</si>
  <si>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</si>
  <si>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</si>
  <si>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Inbound Plan Qty 3</t>
  </si>
  <si>
    <t>Inbound Plan Status 3</t>
  </si>
  <si>
    <t>Inbound Plan Qty 4</t>
  </si>
  <si>
    <t>Inbound Plan Status 4</t>
  </si>
  <si>
    <t>V-1</t>
  </si>
  <si>
    <t>V-2</t>
  </si>
  <si>
    <t>Vessel-1</t>
  </si>
  <si>
    <t>Vessel-2</t>
  </si>
  <si>
    <t>BL-1</t>
  </si>
  <si>
    <t>BL-2</t>
  </si>
  <si>
    <t>PK12310014</t>
  </si>
  <si>
    <t>PK12310015</t>
  </si>
  <si>
    <t>PK12310016</t>
  </si>
  <si>
    <t>PK12310017</t>
  </si>
  <si>
    <t>PK12310018</t>
  </si>
  <si>
    <t>PK12310019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</si>
</sst>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4" fillId="0" borderId="0" xfId="6" applyFont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externalLink" Target="externalLinks/externalLink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theme" Target="theme/theme1.xml"/><Relationship Id="rId135" Type="http://schemas.openxmlformats.org/officeDocument/2006/relationships/customXml" Target="../customXml/item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1" sqref="E11:E1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75" t="s">
        <v>109</v>
      </c>
      <c r="E11" s="75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75"/>
      <c r="E12" s="75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75"/>
      <c r="E13" s="75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75" t="s">
        <v>109</v>
      </c>
      <c r="E16" s="75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75"/>
      <c r="E17" s="75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75"/>
      <c r="E18" s="75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i-SG-TTAP-DC-PS2-06-2310001</v>
      </c>
      <c r="B3" t="str">
        <f t="shared" ref="B3:B5" ca="1" si="0">TEXT(DATE(YEAR(TODAY()), MONTH(TODAY()), DAY(TODAY())), "dd MMM yyyy")</f>
        <v>31 Oct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i-SG-TTAP-DC-PS2-06-2310001</v>
      </c>
      <c r="B4" t="str">
        <f t="shared" ca="1" si="0"/>
        <v>31 Oct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i-SG-TTAP-DC-PS2-06-2310002</v>
      </c>
      <c r="B5" t="str">
        <f t="shared" ca="1" si="0"/>
        <v>31 Oct 2023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pPS206-2310001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pPS206-2310001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N2" sqref="N2:Q4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sPB206-2310001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sPB206-2310001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sPB206-2310001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pPB206-2310001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pPB206-2310001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sPB106-2310001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sPB106-2310001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sPB106-2310001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topLeftCell="D1" workbookViewId="0">
      <selection activeCell="L11" sqref="L11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o-SG-TTAP-DC-PS2-06-2310001</v>
      </c>
      <c r="D2" s="68" t="str">
        <f ca="1">TEXT(DATE(YEAR(TODAY()), MONTH(TODAY()), DAY(TODAY())), "dd MMM yyyy")</f>
        <v>31 Oct 2023</v>
      </c>
      <c r="E2" s="68" t="str">
        <f ca="1">"DC2-"&amp;AutoIncrement!F3&amp;"-"&amp;TEXT(DATE(YEAR(TODAY()), MONTH(TODAY()), DAY(TODAY())), "yymm")&amp;"001"</f>
        <v>DC2-PS2-06-2310001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01 Dec 2023</v>
      </c>
      <c r="N2" s="68" t="str">
        <f ca="1">TEXT(DATE(YEAR(TODAY()), MONTH(TODAY())+1, DAY(TODAY())+1), "dd MMM yyyy")</f>
        <v>02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DC2-OP-PS2-06-2310-01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DC2-IP-PS2-06-2310-01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sPB206-2310001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o-SG-TTAP-DC-PS2-06-2310001</v>
      </c>
      <c r="D3" s="68" t="str">
        <f t="shared" ref="D3:D5" ca="1" si="0">TEXT(DATE(YEAR(TODAY()), MONTH(TODAY()), DAY(TODAY())), "dd MMM yyyy")</f>
        <v>31 Oct 2023</v>
      </c>
      <c r="E3" s="68" t="str">
        <f ca="1">"DC2-"&amp;AutoIncrement!F3&amp;"-"&amp;TEXT(DATE(YEAR(TODAY()), MONTH(TODAY()), DAY(TODAY())), "yymm")&amp;"001"</f>
        <v>DC2-PS2-06-2310001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01 Dec 2023</v>
      </c>
      <c r="N3" s="68" t="str">
        <f ca="1">TEXT(DATE(YEAR(TODAY()), MONTH(TODAY())+1, DAY(TODAY())+1), "dd MMM yyyy")</f>
        <v>02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DC2-OP-PS2-06-2310-01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DC2-IP-PS2-06-2310-02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sPB206-2310001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o-SG-TTAP-DC-PS2-06-2310001</v>
      </c>
      <c r="D4" s="68" t="str">
        <f t="shared" ca="1" si="0"/>
        <v>31 Oct 2023</v>
      </c>
      <c r="E4" s="68" t="str">
        <f ca="1">"DC2-"&amp;AutoIncrement!F3&amp;"-"&amp;TEXT(DATE(YEAR(TODAY()), MONTH(TODAY()), DAY(TODAY())), "yymm")&amp;"001"</f>
        <v>DC2-PS2-06-2310001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01 Dec 2023</v>
      </c>
      <c r="N4" s="68" t="str">
        <f ca="1">TEXT(DATE(YEAR(TODAY()), MONTH(TODAY())+1, DAY(TODAY())+1), "dd MMM yyyy")</f>
        <v>02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DC2-OP-PS2-06-2310-02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DC2-IP-PS2-06-2310-02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sPB206-2310001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o-SG-TTAP-DC-PS2-06-2310002</v>
      </c>
      <c r="D5" s="68" t="str">
        <f t="shared" ca="1" si="0"/>
        <v>31 Oct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01 Dec 2023</v>
      </c>
      <c r="N5" s="68" t="str">
        <f ca="1">TEXT(DATE(YEAR(TODAY()), MONTH(TODAY())+1, DAY(TODAY())+1), "dd MMM yyyy")</f>
        <v>02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DC2-OP-PS2-06-2310-01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sPB206-2310001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E8" sqref="E8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o-SG-TTAP-DC-PS2-06-2310001</v>
      </c>
      <c r="B2" t="s">
        <v>462</v>
      </c>
    </row>
    <row r="3" spans="1:2" x14ac:dyDescent="0.3">
      <c r="A3" t="str">
        <f ca="1">'TC174-DC2 Outbound Details'!C5</f>
        <v>o-SG-TTAP-DC-PS2-06-2310002</v>
      </c>
      <c r="B3" t="s">
        <v>463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4" sqref="C14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B19" sqref="B1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i-PK-CUS-DC-PS2-06-2310003</v>
      </c>
      <c r="B2" t="str">
        <f ca="1">TEXT(DATE(YEAR(TODAY()), MONTH(TODAY()), DAY(TODAY())), "dd MMM yyyy")</f>
        <v>31 Oct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i-PK-CUS-DC-PS2-06-2310004</v>
      </c>
      <c r="B3" t="str">
        <f t="shared" ref="B3:B9" ca="1" si="0">TEXT(DATE(YEAR(TODAY()), MONTH(TODAY()), DAY(TODAY())), "dd MMM yyyy")</f>
        <v>31 Oct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i-PK-CUS-DC-PS2-06-2310005</v>
      </c>
      <c r="B4" t="str">
        <f t="shared" ca="1" si="0"/>
        <v>31 Oct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i-PK-CUS-DC-PS2-06-2310005</v>
      </c>
      <c r="B5" t="str">
        <f t="shared" ca="1" si="0"/>
        <v>31 Oct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i-PK-CUS-DC-PS2-06-2310001</v>
      </c>
      <c r="B6" t="str">
        <f t="shared" ca="1" si="0"/>
        <v>31 Oct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i-PK-CUS-DC-PS2-06-2310001</v>
      </c>
      <c r="B7" t="str">
        <f t="shared" ca="1" si="0"/>
        <v>31 Oct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i-PK-CUS-DC-PS2-06-2310001</v>
      </c>
      <c r="B8" t="str">
        <f t="shared" ca="1" si="0"/>
        <v>31 Oct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i-PK-CUS-DC-PS2-06-2310002</v>
      </c>
      <c r="B9" t="str">
        <f t="shared" ca="1" si="0"/>
        <v>31 Oct 2023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DC2-PS2-06-2310001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DC2-PS2-06-2310001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DC2-PS2-06-2310001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A6" sqref="A6:XFD6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o-PK-CUS-DC-PS2-06-2310001</v>
      </c>
      <c r="D2" s="68" t="str">
        <f ca="1">TEXT(DATE(YEAR(TODAY()), MONTH(TODAY()), DAY(TODAY())), "dd MMM yyyy")</f>
        <v>31 Oct 2023</v>
      </c>
      <c r="E2" s="68" t="str">
        <f ca="1">"DC1-"&amp;AutoIncrement!F3&amp;"-"&amp;TEXT(DATE(YEAR(TODAY()), MONTH(TODAY()), DAY(TODAY())), "yymm")&amp;"001"</f>
        <v>DC1-PS2-06-2310001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DC1-OP-PS2-06-2310-01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DC1-IP-PS2-06-2310-01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sPB106-2310001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o-PK-CUS-DC-PS2-06-2310001</v>
      </c>
      <c r="D3" s="68" t="str">
        <f t="shared" ref="D3:D9" ca="1" si="0">TEXT(DATE(YEAR(TODAY()), MONTH(TODAY()), DAY(TODAY())), "dd MMM yyyy")</f>
        <v>31 Oct 2023</v>
      </c>
      <c r="E3" s="68" t="str">
        <f ca="1">"DC1-"&amp;AutoIncrement!F3&amp;"-"&amp;TEXT(DATE(YEAR(TODAY()), MONTH(TODAY()), DAY(TODAY())), "yymm")&amp;"001"</f>
        <v>DC1-PS2-06-2310001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DC1-OP-PS2-06-2310-01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DC1-IP-PS2-06-2310-02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sPB106-2310001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o-PK-CUS-DC-PS2-06-2310001</v>
      </c>
      <c r="D4" s="68" t="str">
        <f t="shared" ca="1" si="0"/>
        <v>31 Oct 2023</v>
      </c>
      <c r="E4" s="68" t="str">
        <f ca="1">"DC1-"&amp;AutoIncrement!F3&amp;"-"&amp;TEXT(DATE(YEAR(TODAY()), MONTH(TODAY()), DAY(TODAY())), "yymm")&amp;"001"</f>
        <v>DC1-PS2-06-2310001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DC1-OP-PS2-06-2310-02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DC1-IP-PS2-06-2310-02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sPB106-2310001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o-PK-CUS-DC-PS2-06-2310002</v>
      </c>
      <c r="D5" s="68" t="str">
        <f t="shared" ca="1" si="0"/>
        <v>31 Oct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DC1-OP-PS2-06-2310-01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sPB106-2310001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o-PK-CUS-DC-PS2-06-2310003</v>
      </c>
      <c r="D6" s="68" t="str">
        <f t="shared" ca="1" si="0"/>
        <v>31 Oct 2023</v>
      </c>
      <c r="E6" s="68" t="str">
        <f ca="1">"DC1-"&amp;AutoIncrement!F3&amp;"-"&amp;TEXT(DATE(YEAR(TODAY()), MONTH(TODAY()), DAY(TODAY())), "yymm")&amp;"003"</f>
        <v>DC1-PS2-06-2310003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DC1-OP-PS2-06-2310-01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sPB106-2310002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o-PK-CUS-DC-PS2-06-2310004</v>
      </c>
      <c r="D7" s="68" t="str">
        <f t="shared" ca="1" si="0"/>
        <v>31 Oct 2023</v>
      </c>
      <c r="E7" s="68" t="str">
        <f ca="1">"DC1-"&amp;AutoIncrement!F3&amp;"-"&amp;TEXT(DATE(YEAR(TODAY()), MONTH(TODAY()), DAY(TODAY())), "yymm")&amp;"004"</f>
        <v>DC1-PS2-06-2310004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DC1-OP-PS2-06-2310-01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DC1-IP-PS2-06-2310-01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sPB106-2310002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o-PK-CUS-DC-PS2-06-2310005</v>
      </c>
      <c r="D8" s="68" t="str">
        <f t="shared" ca="1" si="0"/>
        <v>31 Oct 2023</v>
      </c>
      <c r="E8" s="68" t="str">
        <f ca="1">"DC1-"&amp;AutoIncrement!F3&amp;"-"&amp;TEXT(DATE(YEAR(TODAY()), MONTH(TODAY()), DAY(TODAY())), "yymm")&amp;"005"</f>
        <v>DC1-PS2-06-2310005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DC1-OP-PS2-06-2310-02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DC1-IP-PS2-06-2310-02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sPB106-2310002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o-PK-CUS-DC-PS2-06-2310006</v>
      </c>
      <c r="D9" s="68" t="str">
        <f t="shared" ca="1" si="0"/>
        <v>31 Oct 2023</v>
      </c>
      <c r="E9" s="68" t="str">
        <f ca="1">"DC1-"&amp;AutoIncrement!F3&amp;"-"&amp;TEXT(DATE(YEAR(TODAY()), MONTH(TODAY()), DAY(TODAY())), "yymm")&amp;"005"</f>
        <v>DC1-PS2-06-2310005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DC1-OP-PS2-06-2310-02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DC1-IP-PS2-06-2310-02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sPB106-2310002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tabSelected="1" workbookViewId="0">
      <selection activeCell="E12" sqref="E1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o-PK-CUS-DC-PS2-06-2310001</v>
      </c>
      <c r="B2" t="s">
        <v>470</v>
      </c>
    </row>
    <row r="3" spans="1:2" x14ac:dyDescent="0.3">
      <c r="A3" t="str">
        <f ca="1">'TC204-DC1 Outbound Details'!C5</f>
        <v>o-PK-CUS-DC-PS2-06-2310002</v>
      </c>
      <c r="B3" t="s">
        <v>471</v>
      </c>
    </row>
    <row r="4" spans="1:2" x14ac:dyDescent="0.3">
      <c r="A4" t="str">
        <f ca="1">'TC204-DC1 Outbound Details'!C6</f>
        <v>o-PK-CUS-DC-PS2-06-2310003</v>
      </c>
      <c r="B4" t="s">
        <v>472</v>
      </c>
    </row>
    <row r="5" spans="1:2" x14ac:dyDescent="0.3">
      <c r="A5" t="str">
        <f ca="1">'TC204-DC1 Outbound Details'!C7</f>
        <v>o-PK-CUS-DC-PS2-06-2310004</v>
      </c>
      <c r="B5" t="s">
        <v>473</v>
      </c>
    </row>
    <row r="6" spans="1:2" x14ac:dyDescent="0.3">
      <c r="A6" t="str">
        <f ca="1">'TC204-DC1 Outbound Details'!C8</f>
        <v>o-PK-CUS-DC-PS2-06-2310005</v>
      </c>
      <c r="B6" t="s">
        <v>474</v>
      </c>
    </row>
    <row r="7" spans="1:2" x14ac:dyDescent="0.3">
      <c r="A7" t="str">
        <f ca="1">'TC204-DC1 Outbound Details'!C9</f>
        <v>o-PK-CUS-DC-PS2-06-2310006</v>
      </c>
      <c r="B7" t="s">
        <v>475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Q26" sqref="Q2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U7"/>
  <sheetViews>
    <sheetView workbookViewId="0">
      <selection activeCell="R14" sqref="R14"/>
    </sheetView>
  </sheetViews>
  <sheetFormatPr defaultRowHeight="14.4" x14ac:dyDescent="0.3"/>
  <cols>
    <col min="1" max="21" width="15.77734375" customWidth="1" collapsed="1"/>
  </cols>
  <sheetData>
    <row r="1" spans="1:21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476</v>
      </c>
      <c r="S1" t="s">
        <v>477</v>
      </c>
      <c r="T1" t="s">
        <v>478</v>
      </c>
      <c r="U1" t="s">
        <v>479</v>
      </c>
    </row>
    <row r="2" spans="1:21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  <c r="T2">
        <v>0</v>
      </c>
      <c r="U2" t="s">
        <v>264</v>
      </c>
    </row>
    <row r="3" spans="1:21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  <c r="T3">
        <v>0</v>
      </c>
      <c r="U3" t="s">
        <v>264</v>
      </c>
    </row>
    <row r="4" spans="1:21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  <c r="R4">
        <v>0</v>
      </c>
      <c r="S4" t="s">
        <v>264</v>
      </c>
      <c r="T4">
        <v>0</v>
      </c>
      <c r="U4" t="s">
        <v>264</v>
      </c>
    </row>
    <row r="5" spans="1:21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620</v>
      </c>
      <c r="Q5" t="s">
        <v>264</v>
      </c>
      <c r="R5">
        <v>0</v>
      </c>
      <c r="S5" t="s">
        <v>264</v>
      </c>
      <c r="T5">
        <v>0</v>
      </c>
      <c r="U5" t="s">
        <v>264</v>
      </c>
    </row>
    <row r="6" spans="1:21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0</v>
      </c>
      <c r="S6" t="s">
        <v>264</v>
      </c>
      <c r="T6">
        <v>200</v>
      </c>
      <c r="U6" t="s">
        <v>264</v>
      </c>
    </row>
    <row r="7" spans="1:21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  <c r="R7">
        <v>200</v>
      </c>
      <c r="S7" t="s">
        <v>264</v>
      </c>
      <c r="T7">
        <v>0</v>
      </c>
      <c r="U7" t="s">
        <v>264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topLeftCell="B1" workbookViewId="0">
      <selection activeCell="N31" sqref="N3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dimension ref="A1:I9"/>
  <sheetViews>
    <sheetView topLeftCell="A4" workbookViewId="0">
      <selection activeCell="C9" sqref="C9:I9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2" t="s">
        <v>348</v>
      </c>
      <c r="B1" s="2" t="s">
        <v>349</v>
      </c>
      <c r="C1" s="2" t="s">
        <v>392</v>
      </c>
      <c r="D1" s="2" t="s">
        <v>393</v>
      </c>
      <c r="E1" s="2" t="s">
        <v>404</v>
      </c>
      <c r="F1" s="2" t="s">
        <v>394</v>
      </c>
      <c r="G1" s="2" t="s">
        <v>395</v>
      </c>
      <c r="H1" s="2" t="s">
        <v>403</v>
      </c>
      <c r="I1" s="2" t="s">
        <v>396</v>
      </c>
    </row>
    <row r="2" spans="1:9" x14ac:dyDescent="0.3">
      <c r="A2" s="2" t="str">
        <f ca="1">'TC204-DC1 Outbound Details'!E2</f>
        <v>DC1-PS2-06-2310001</v>
      </c>
      <c r="B2" s="2" t="str">
        <f>'TC204-DC1 Outbound Details'!M2</f>
        <v>CAJU9500009</v>
      </c>
      <c r="C2" s="2" t="str">
        <f t="shared" ref="C2:C9" ca="1" si="0">TEXT(DATE(YEAR(TODAY()), MONTH(TODAY()), DAY(TODAY()+10)), "dd MMM yyyy")</f>
        <v>10 Oct 2023</v>
      </c>
      <c r="D2" s="2" t="str">
        <f t="shared" ref="D2:D9" ca="1" si="1">TEXT(DATE(YEAR(TODAY()), MONTH(TODAY()), DAY(TODAY()+20)), "dd MMM yyyy")</f>
        <v>20 Oct 2023</v>
      </c>
      <c r="E2" s="74" t="s">
        <v>484</v>
      </c>
      <c r="F2" s="2" t="str">
        <f t="shared" ref="F2:F9" ca="1" si="2">TEXT(DATE(YEAR(TODAY()), MONTH(TODAY()), DAY(TODAY()+30)), "dd MMM yyyy")</f>
        <v>30 Oct 2023</v>
      </c>
      <c r="G2" s="8" t="s">
        <v>482</v>
      </c>
      <c r="H2" s="74" t="s">
        <v>480</v>
      </c>
      <c r="I2" s="2" t="s">
        <v>361</v>
      </c>
    </row>
    <row r="3" spans="1:9" x14ac:dyDescent="0.3">
      <c r="A3" s="2" t="str">
        <f ca="1">'TC204-DC1 Outbound Details'!E3</f>
        <v>DC1-PS2-06-2310001</v>
      </c>
      <c r="B3" s="2" t="str">
        <f>'TC204-DC1 Outbound Details'!M3</f>
        <v>ONEU1162511</v>
      </c>
      <c r="C3" s="2" t="str">
        <f t="shared" ca="1" si="0"/>
        <v>10 Oct 2023</v>
      </c>
      <c r="D3" s="2" t="str">
        <f t="shared" ca="1" si="1"/>
        <v>20 Oct 2023</v>
      </c>
      <c r="E3" s="74" t="s">
        <v>484</v>
      </c>
      <c r="F3" s="2" t="str">
        <f t="shared" ca="1" si="2"/>
        <v>30 Oct 2023</v>
      </c>
      <c r="G3" s="8" t="s">
        <v>482</v>
      </c>
      <c r="H3" s="74" t="s">
        <v>480</v>
      </c>
      <c r="I3" s="2" t="s">
        <v>361</v>
      </c>
    </row>
    <row r="4" spans="1:9" x14ac:dyDescent="0.3">
      <c r="A4" s="2" t="str">
        <f ca="1">'TC204-DC1 Outbound Details'!E4</f>
        <v>DC1-PS2-06-2310001</v>
      </c>
      <c r="B4" s="2" t="str">
        <f>'TC204-DC1 Outbound Details'!M4</f>
        <v>CNTW-SUP-C-230704001</v>
      </c>
      <c r="C4" s="2" t="str">
        <f t="shared" ca="1" si="0"/>
        <v>10 Oct 2023</v>
      </c>
      <c r="D4" s="2" t="str">
        <f t="shared" ca="1" si="1"/>
        <v>20 Oct 2023</v>
      </c>
      <c r="E4" s="74" t="s">
        <v>484</v>
      </c>
      <c r="F4" s="2" t="str">
        <f t="shared" ca="1" si="2"/>
        <v>30 Oct 2023</v>
      </c>
      <c r="G4" s="8" t="s">
        <v>482</v>
      </c>
      <c r="H4" s="74" t="s">
        <v>480</v>
      </c>
      <c r="I4" s="2" t="s">
        <v>361</v>
      </c>
    </row>
    <row r="5" spans="1:9" x14ac:dyDescent="0.3">
      <c r="B5" s="2" t="str">
        <f>'TC204-DC1 Outbound Details'!M5</f>
        <v>ONEU1162511</v>
      </c>
      <c r="C5" s="2" t="str">
        <f t="shared" ca="1" si="0"/>
        <v>10 Oct 2023</v>
      </c>
      <c r="D5" s="2" t="str">
        <f t="shared" ca="1" si="1"/>
        <v>20 Oct 2023</v>
      </c>
      <c r="E5" s="74" t="s">
        <v>484</v>
      </c>
      <c r="F5" s="2" t="str">
        <f t="shared" ca="1" si="2"/>
        <v>30 Oct 2023</v>
      </c>
      <c r="G5" s="8" t="s">
        <v>482</v>
      </c>
      <c r="H5" s="74" t="s">
        <v>480</v>
      </c>
      <c r="I5" s="2" t="s">
        <v>361</v>
      </c>
    </row>
    <row r="6" spans="1:9" x14ac:dyDescent="0.3">
      <c r="A6" s="2" t="str">
        <f ca="1">'TC204-DC1 Outbound Details'!E6</f>
        <v>DC1-PS2-06-2310003</v>
      </c>
      <c r="B6" s="2" t="str">
        <f>'TC204-DC1 Outbound Details'!M6</f>
        <v>CAIU9492794</v>
      </c>
      <c r="C6" s="2" t="str">
        <f t="shared" ca="1" si="0"/>
        <v>10 Oct 2023</v>
      </c>
      <c r="D6" s="2" t="str">
        <f t="shared" ca="1" si="1"/>
        <v>20 Oct 2023</v>
      </c>
      <c r="E6" s="74" t="s">
        <v>485</v>
      </c>
      <c r="F6" s="2" t="str">
        <f t="shared" ca="1" si="2"/>
        <v>30 Oct 2023</v>
      </c>
      <c r="G6" s="8" t="s">
        <v>483</v>
      </c>
      <c r="H6" s="74" t="s">
        <v>481</v>
      </c>
      <c r="I6" s="2" t="s">
        <v>361</v>
      </c>
    </row>
    <row r="7" spans="1:9" x14ac:dyDescent="0.3">
      <c r="A7" s="2" t="str">
        <f ca="1">'TC204-DC1 Outbound Details'!E7</f>
        <v>DC1-PS2-06-2310004</v>
      </c>
      <c r="B7" s="2" t="str">
        <f>'TC204-DC1 Outbound Details'!M7</f>
        <v>CAIU9500009</v>
      </c>
      <c r="C7" s="2" t="str">
        <f t="shared" ca="1" si="0"/>
        <v>10 Oct 2023</v>
      </c>
      <c r="D7" s="2" t="str">
        <f t="shared" ca="1" si="1"/>
        <v>20 Oct 2023</v>
      </c>
      <c r="E7" s="74" t="s">
        <v>485</v>
      </c>
      <c r="F7" s="2" t="str">
        <f t="shared" ca="1" si="2"/>
        <v>30 Oct 2023</v>
      </c>
      <c r="G7" s="8" t="s">
        <v>483</v>
      </c>
      <c r="H7" s="74" t="s">
        <v>481</v>
      </c>
      <c r="I7" s="2" t="s">
        <v>361</v>
      </c>
    </row>
    <row r="8" spans="1:9" x14ac:dyDescent="0.3">
      <c r="A8" s="2" t="str">
        <f ca="1">'TC204-DC1 Outbound Details'!E8</f>
        <v>DC1-PS2-06-2310005</v>
      </c>
      <c r="B8" s="2" t="str">
        <f>'TC204-DC1 Outbound Details'!M8</f>
        <v>CAIU9492794</v>
      </c>
      <c r="C8" s="2" t="str">
        <f t="shared" ca="1" si="0"/>
        <v>10 Oct 2023</v>
      </c>
      <c r="D8" s="2" t="str">
        <f t="shared" ca="1" si="1"/>
        <v>20 Oct 2023</v>
      </c>
      <c r="E8" s="74" t="s">
        <v>485</v>
      </c>
      <c r="F8" s="2" t="str">
        <f t="shared" ca="1" si="2"/>
        <v>30 Oct 2023</v>
      </c>
      <c r="G8" s="8" t="s">
        <v>483</v>
      </c>
      <c r="H8" s="74" t="s">
        <v>481</v>
      </c>
      <c r="I8" s="2" t="s">
        <v>361</v>
      </c>
    </row>
    <row r="9" spans="1:9" x14ac:dyDescent="0.3">
      <c r="A9" s="2" t="str">
        <f ca="1">'TC204-DC1 Outbound Details'!E9</f>
        <v>DC1-PS2-06-2310005</v>
      </c>
      <c r="B9" s="2" t="str">
        <f>'TC204-DC1 Outbound Details'!M9</f>
        <v>CAIU9492794</v>
      </c>
      <c r="C9" s="2" t="str">
        <f t="shared" ca="1" si="0"/>
        <v>10 Oct 2023</v>
      </c>
      <c r="D9" s="2" t="str">
        <f t="shared" ca="1" si="1"/>
        <v>20 Oct 2023</v>
      </c>
      <c r="E9" s="74" t="s">
        <v>485</v>
      </c>
      <c r="F9" s="2" t="str">
        <f t="shared" ca="1" si="2"/>
        <v>30 Oct 2023</v>
      </c>
      <c r="G9" s="8" t="s">
        <v>483</v>
      </c>
      <c r="H9" s="74" t="s">
        <v>481</v>
      </c>
      <c r="I9" s="2" t="s">
        <v>361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dimension ref="A1:B7"/>
  <sheetViews>
    <sheetView workbookViewId="0">
      <selection activeCell="C17" sqref="C17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'TC204-OutboundNo'!B2</f>
        <v>o-PK-CUS-DC-231031001</v>
      </c>
      <c r="B2" t="s">
        <v>486</v>
      </c>
    </row>
    <row r="3" spans="1:2" x14ac:dyDescent="0.3">
      <c r="A3" t="str">
        <f>'TC204-OutboundNo'!B3</f>
        <v>o-PK-CUS-DC-231031002</v>
      </c>
      <c r="B3" t="s">
        <v>487</v>
      </c>
    </row>
    <row r="4" spans="1:2" x14ac:dyDescent="0.3">
      <c r="A4" t="str">
        <f>'TC204-OutboundNo'!B4</f>
        <v>o-PK-CUS-DC-231031003</v>
      </c>
      <c r="B4" t="s">
        <v>488</v>
      </c>
    </row>
    <row r="5" spans="1:2" x14ac:dyDescent="0.3">
      <c r="A5" t="str">
        <f>'TC204-OutboundNo'!B5</f>
        <v>o-PK-CUS-DC-231031004</v>
      </c>
      <c r="B5" t="s">
        <v>489</v>
      </c>
    </row>
    <row r="6" spans="1:2" x14ac:dyDescent="0.3">
      <c r="A6" t="str">
        <f>'TC204-OutboundNo'!B6</f>
        <v>o-PK-CUS-DC-231031005</v>
      </c>
      <c r="B6" t="s">
        <v>490</v>
      </c>
    </row>
    <row r="7" spans="1:2" x14ac:dyDescent="0.3">
      <c r="A7" t="str">
        <f>'TC204-OutboundNo'!B7</f>
        <v>o-PK-CUS-DC-231031006</v>
      </c>
      <c r="B7" t="s">
        <v>491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dimension ref="A1:B9"/>
  <sheetViews>
    <sheetView workbookViewId="0">
      <selection activeCell="B26" sqref="B26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"i-PK-CUS-POC-"&amp;AutoIncrement!F3&amp;"-"&amp;TEXT(DATE(YEAR(TODAY()), MONTH(TODAY()), DAY(TODAY())), "yymm")&amp;"001"</f>
        <v>i-PK-CUS-POC-PS2-06-2310001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"i-PK-CUS-POC-"&amp;AutoIncrement!F3&amp;"-"&amp;TEXT(DATE(YEAR(TODAY()), MONTH(TODAY()), DAY(TODAY())), "yymm")&amp;"001"</f>
        <v>i-PK-CUS-POC-PS2-06-2310001</v>
      </c>
      <c r="B3" t="str">
        <f t="shared" ref="B3:B9" ca="1" si="0">TEXT(DATE(YEAR(TODAY()), MONTH(TODAY()), DAY(TODAY())), "dd MMM yyyy")</f>
        <v>31 Oct 2023</v>
      </c>
    </row>
    <row r="4" spans="1:2" x14ac:dyDescent="0.3">
      <c r="A4" t="str">
        <f ca="1">"i-PK-CUS-POC-"&amp;AutoIncrement!F3&amp;"-"&amp;TEXT(DATE(YEAR(TODAY()), MONTH(TODAY()), DAY(TODAY())), "yymm")&amp;"001"</f>
        <v>i-PK-CUS-POC-PS2-06-2310001</v>
      </c>
      <c r="B4" t="str">
        <f t="shared" ca="1" si="0"/>
        <v>31 Oct 2023</v>
      </c>
    </row>
    <row r="5" spans="1:2" x14ac:dyDescent="0.3">
      <c r="A5" t="str">
        <f ca="1">"i-PK-CUS-POC-"&amp;AutoIncrement!F3&amp;"-"&amp;TEXT(DATE(YEAR(TODAY()), MONTH(TODAY()), DAY(TODAY())), "yymm")&amp;"001"</f>
        <v>i-PK-CUS-POC-PS2-06-2310001</v>
      </c>
      <c r="B5" t="str">
        <f t="shared" ca="1" si="0"/>
        <v>31 Oct 2023</v>
      </c>
    </row>
    <row r="6" spans="1:2" x14ac:dyDescent="0.3">
      <c r="A6" t="str">
        <f ca="1">"i-PK-CUS-POC-"&amp;AutoIncrement!F3&amp;"-"&amp;TEXT(DATE(YEAR(TODAY()), MONTH(TODAY()), DAY(TODAY())), "yymm")&amp;"001"</f>
        <v>i-PK-CUS-POC-PS2-06-2310001</v>
      </c>
      <c r="B6" t="str">
        <f t="shared" ca="1" si="0"/>
        <v>31 Oct 2023</v>
      </c>
    </row>
    <row r="7" spans="1:2" x14ac:dyDescent="0.3">
      <c r="A7" t="str">
        <f ca="1">"i-PK-CUS-POC-"&amp;AutoIncrement!F3&amp;"-"&amp;TEXT(DATE(YEAR(TODAY()), MONTH(TODAY()), DAY(TODAY())), "yymm")&amp;"001"</f>
        <v>i-PK-CUS-POC-PS2-06-2310001</v>
      </c>
      <c r="B7" t="str">
        <f t="shared" ca="1" si="0"/>
        <v>31 Oct 2023</v>
      </c>
    </row>
    <row r="8" spans="1:2" x14ac:dyDescent="0.3">
      <c r="A8" t="str">
        <f ca="1">"i-PK-CUS-POC-"&amp;AutoIncrement!F3&amp;"-"&amp;TEXT(DATE(YEAR(TODAY()), MONTH(TODAY()), DAY(TODAY())), "yymm")&amp;"001"</f>
        <v>i-PK-CUS-POC-PS2-06-2310001</v>
      </c>
      <c r="B8" t="str">
        <f t="shared" ca="1" si="0"/>
        <v>31 Oct 2023</v>
      </c>
    </row>
    <row r="9" spans="1:2" x14ac:dyDescent="0.3">
      <c r="A9" t="str">
        <f ca="1">"i-PK-CUS-POC-"&amp;AutoIncrement!F3&amp;"-"&amp;TEXT(DATE(YEAR(TODAY()), MONTH(TODAY()), DAY(TODAY())), "yymm")&amp;"001"</f>
        <v>i-PK-CUS-POC-PS2-06-2310001</v>
      </c>
      <c r="B9" t="str">
        <f t="shared" ca="1" si="0"/>
        <v>31 Oct 2023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22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2310</v>
      </c>
    </row>
    <row r="2" spans="1:2" x14ac:dyDescent="0.3">
      <c r="A2" t="str">
        <f ca="1">"c"&amp;AutoIncrement!B2&amp;"B1"&amp;AutoIncrement!A2&amp;"-"&amp;B1&amp;"001"</f>
        <v>cPB106-2310001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Dec 2023</v>
      </c>
      <c r="B2" s="49" t="str">
        <f ca="1">TEXT(DATE(YEAR(TODAY()), MONTH(TODAY())+2, DAY(TODAY())+1), "dd MMM yyyy")</f>
        <v>01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2310</v>
      </c>
    </row>
    <row r="2" spans="1:2" x14ac:dyDescent="0.3">
      <c r="A2" s="2" t="str">
        <f ca="1">"rc"&amp;AutoIncrement!B2&amp;"B1"&amp;AutoIncrement!A2&amp;"-"&amp;B1&amp;"001"&amp;"-01"</f>
        <v>rcPB106-2310001-01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2310</v>
      </c>
    </row>
    <row r="2" spans="1:9" x14ac:dyDescent="0.3">
      <c r="A2" t="str">
        <f ca="1">"s"&amp;AutoIncrement!B2&amp;"B1"&amp;AutoIncrement!A2&amp;"-"&amp;I1&amp;"001"</f>
        <v>sPB106-2310001</v>
      </c>
      <c r="B2" t="str">
        <f ca="1">"p"&amp;AutoIncrement!B2&amp;"B2"&amp;AutoIncrement!A2&amp;"-"&amp;I1&amp;"001"</f>
        <v>pPB206-2310001</v>
      </c>
      <c r="C2" t="str">
        <f ca="1">"s"&amp;AutoIncrement!B2&amp;"B2"&amp;AutoIncrement!A2&amp;"-"&amp;I1&amp;"001"</f>
        <v>sPB206-2310001</v>
      </c>
      <c r="D2" t="str">
        <f ca="1">"p"&amp;AutoIncrement!B2&amp;"S2"&amp;AutoIncrement!A2&amp;"-"&amp;I1&amp;"001"</f>
        <v>pPS206-2310001</v>
      </c>
      <c r="E2" t="str">
        <f ca="1">"s"&amp;AutoIncrement!B2&amp;"B3"&amp;AutoIncrement!A2&amp;"-"&amp;I1&amp;"001"</f>
        <v>sPB306-2310001</v>
      </c>
      <c r="F2" t="str">
        <f ca="1">"p"&amp;AutoIncrement!B2&amp;"S1"&amp;AutoIncrement!A2&amp;"-"&amp;I1&amp;"001"</f>
        <v>pPS106-2310001</v>
      </c>
      <c r="G2" t="str">
        <f ca="1">"s"&amp;AutoIncrement!B2&amp;"S1"&amp;AutoIncrement!A2&amp;"-"&amp;I1&amp;"001"</f>
        <v>sPS106-2310001</v>
      </c>
      <c r="H2" t="str">
        <f ca="1">"s"&amp;AutoIncrement!B2&amp;"S2"&amp;AutoIncrement!A2&amp;"-"&amp;I1&amp;"001"</f>
        <v>sPS206-2310001</v>
      </c>
    </row>
    <row r="3" spans="1:9" x14ac:dyDescent="0.3">
      <c r="B3" t="str">
        <f ca="1">"p"&amp;AutoIncrement!B2&amp;"B3"&amp;AutoIncrement!A2&amp;"-"&amp;I1&amp;"001"</f>
        <v>pPB306-2310001</v>
      </c>
    </row>
    <row r="4" spans="1:9" x14ac:dyDescent="0.3">
      <c r="A4" s="76" t="s">
        <v>89</v>
      </c>
      <c r="B4" s="76"/>
      <c r="C4" s="76" t="s">
        <v>90</v>
      </c>
      <c r="D4" s="76"/>
      <c r="E4" s="76" t="s">
        <v>91</v>
      </c>
      <c r="F4" s="76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sPB106-2310001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sPB106-2310001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sPB106-2310001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sPB106-2310001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sPB106-2310001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sPB106-2310001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2310</v>
      </c>
    </row>
    <row r="2" spans="1:7" x14ac:dyDescent="0.3">
      <c r="A2" t="str">
        <f ca="1">"c"&amp;AutoIncrement!B2&amp;"B1"&amp;AutoIncrement!A2&amp;"-"&amp;G1&amp;"002"</f>
        <v>cPB106-2310002</v>
      </c>
      <c r="B2" t="str">
        <f ca="1">"s"&amp;AutoIncrement!B2&amp;"B1"&amp;AutoIncrement!A2&amp;"-"&amp;G1&amp;"002"</f>
        <v>sPB106-2310002</v>
      </c>
      <c r="C2" t="str">
        <f ca="1">"p"&amp;AutoIncrement!B2&amp;"B3"&amp;AutoIncrement!A2&amp;"-"&amp;G1&amp;"002"</f>
        <v>pPB306-2310002</v>
      </c>
      <c r="D2" t="str">
        <f ca="1">"s"&amp;AutoIncrement!B2&amp;"B3"&amp;AutoIncrement!A2&amp;"-"&amp;G1&amp;"002"</f>
        <v>sPB306-2310002</v>
      </c>
      <c r="E2" t="str">
        <f ca="1">"p"&amp;AutoIncrement!B2&amp;"S1"&amp;AutoIncrement!A2&amp;"-"&amp;G1&amp;"002"</f>
        <v>pPS106-2310002</v>
      </c>
      <c r="F2" t="str">
        <f ca="1">"s"&amp;AutoIncrement!B2&amp;"S1"&amp;AutoIncrement!A2&amp;"-"&amp;G1&amp;"002"</f>
        <v>sPS106-2310002</v>
      </c>
    </row>
    <row r="3" spans="1:7" x14ac:dyDescent="0.3">
      <c r="B3" s="76" t="s">
        <v>89</v>
      </c>
      <c r="C3" s="76"/>
      <c r="D3" s="76" t="s">
        <v>91</v>
      </c>
      <c r="E3" s="76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2310</v>
      </c>
    </row>
    <row r="2" spans="1:3" x14ac:dyDescent="0.3">
      <c r="A2" s="53" t="str">
        <f ca="1">"rs"&amp;AutoIncrement!B2&amp;"S1"&amp;AutoIncrement!A2&amp;"-"&amp;C1&amp;"002-01"</f>
        <v>rsPS106-2310002-01</v>
      </c>
      <c r="B2" t="str">
        <f ca="1">"rs"&amp;AutoIncrement!B2&amp;"S2"&amp;AutoIncrement!A2&amp;"-"&amp;C1&amp;"001-01"</f>
        <v>rsPS206-2310001-01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o-MY-ELA-SUP-PS2-06-2310001</v>
      </c>
      <c r="D2" t="str">
        <f ca="1">TEXT(DATE(YEAR(TODAY()), MONTH(TODAY()), DAY(TODAY())), "dd MMM yyyy")</f>
        <v>31 Oct 2023</v>
      </c>
      <c r="E2" t="str">
        <f ca="1">"SP1-"&amp;AutoIncrement!F3&amp;"-"&amp;TEXT(DATE(YEAR(TODAY()), MONTH(TODAY()), DAY(TODAY())), "yymm")&amp;"001"</f>
        <v>SP1-PS2-06-2310001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SP1-OP-PS2-06-2310-01</v>
      </c>
      <c r="O2" t="s">
        <v>334</v>
      </c>
      <c r="S2" t="str">
        <f ca="1">"SP1-IP-"&amp;AutoIncrement!F3&amp;"-"&amp;TEXT(DATE(YEAR(TODAY()), MONTH(TODAY()), DAY(TODAY())), "yymm")&amp;"-01"</f>
        <v>SP1-IP-PS2-06-2310-01</v>
      </c>
      <c r="X2" t="str">
        <f ca="1">'TC47-Autogen OrderNo Spot'!F2</f>
        <v>sPS106-2310002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o-MY-ELA-SUP-PS2-06-2310001</v>
      </c>
      <c r="D3" t="str">
        <f ca="1">TEXT(DATE(YEAR(TODAY()), MONTH(TODAY()), DAY(TODAY())), "dd MMM yyyy")</f>
        <v>31 Oct 2023</v>
      </c>
      <c r="E3" t="str">
        <f ca="1">"SP1-"&amp;AutoIncrement!F3&amp;"-"&amp;TEXT(DATE(YEAR(TODAY()), MONTH(TODAY()), DAY(TODAY())), "yymm")&amp;"001"</f>
        <v>SP1-PS2-06-2310001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SP1-OP-PS2-06-2310-01</v>
      </c>
      <c r="O3" t="s">
        <v>335</v>
      </c>
      <c r="S3" t="str">
        <f ca="1">"SP1-IP-"&amp;AutoIncrement!F3&amp;"-"&amp;TEXT(DATE(YEAR(TODAY()), MONTH(TODAY()), DAY(TODAY())), "yymm")&amp;"-02"</f>
        <v>SP1-IP-PS2-06-2310-02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sPS106-2310002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o-MY-ELA-SUP-PS2-06-2310001</v>
      </c>
      <c r="D4" t="str">
        <f ca="1">TEXT(DATE(YEAR(TODAY()), MONTH(TODAY()), DAY(TODAY())), "dd MMM yyyy")</f>
        <v>31 Oct 2023</v>
      </c>
      <c r="E4" t="str">
        <f ca="1">"SP1-"&amp;AutoIncrement!F3&amp;"-"&amp;TEXT(DATE(YEAR(TODAY()), MONTH(TODAY()), DAY(TODAY())), "yymm")&amp;"001"</f>
        <v>SP1-PS2-06-2310001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SP1-OP-PS2-06-2310-01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sPS106-2310002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o-MY-ELA-SUP-PS2-06-2310002</v>
      </c>
      <c r="D5" t="str">
        <f ca="1">TEXT(DATE(YEAR(TODAY()), MONTH(TODAY()), DAY(TODAY())), "dd MMM yyyy")</f>
        <v>31 Oct 2023</v>
      </c>
      <c r="E5" t="str">
        <f ca="1">"SP1-"&amp;AutoIncrement!F3&amp;"-"&amp;TEXT(DATE(YEAR(TODAY()), MONTH(TODAY()), DAY(TODAY())), "yymm")&amp;"002"</f>
        <v>SP1-PS2-06-2310002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SP1-OP-PS2-06-2310-02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sPS106-2310002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o-MY-ELA-SUP-PS2-06-2310001</v>
      </c>
      <c r="B2" t="s">
        <v>440</v>
      </c>
    </row>
    <row r="3" spans="1:2" x14ac:dyDescent="0.3">
      <c r="A3" t="str">
        <f ca="1">'TC74-Sup1 Outbound Details'!C5</f>
        <v>o-MY-ELA-SUP-PS2-06-2310002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SP1-PS2-06-2310002</v>
      </c>
      <c r="B2" t="s">
        <v>331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SP1-PS2-06-2310001</v>
      </c>
      <c r="B3" t="s">
        <v>332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SP1-PS2-06-2310001</v>
      </c>
      <c r="B4" t="s">
        <v>331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SP1-PS2-06-2310001</v>
      </c>
      <c r="B5" t="s">
        <v>330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400</v>
      </c>
      <c r="F5" t="str">
        <f ca="1">TEXT(DATE(YEAR(TODAY()), MONTH(TODAY()), DAY(TODAY()+30)), "dd MMM yyyy")</f>
        <v>30 Oct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i-MY-PNA-DC-PS2-06-2310001</v>
      </c>
      <c r="B3" t="str">
        <f t="shared" ref="B3:B5" ca="1" si="0">TEXT(DATE(YEAR(TODAY()), MONTH(TODAY()), DAY(TODAY())), "dd MMM yyyy")</f>
        <v>31 Oct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i-MY-PNA-DC-PS2-06-2310001</v>
      </c>
      <c r="B4" t="str">
        <f t="shared" ca="1" si="0"/>
        <v>31 Oct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i-MY-PNA-DC-PS2-06-2310001</v>
      </c>
      <c r="B5" t="str">
        <f t="shared" ca="1" si="0"/>
        <v>31 Oct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SP1-PS2-06-2310002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SP1-PS2-06-2310001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SP1-PS2-06-2310001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SP1-PS2-06-2310001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o-MY-PNA-DC-PS2-06-2310001</v>
      </c>
      <c r="D2" t="str">
        <f ca="1">TEXT(DATE(YEAR(TODAY()), MONTH(TODAY()), DAY(TODAY())), "dd MMM yyyy")</f>
        <v>31 Oct 2023</v>
      </c>
      <c r="E2" t="str">
        <f ca="1">"DC3-"&amp;AutoIncrement!F3&amp;"-"&amp;TEXT(DATE(YEAR(TODAY()), MONTH(TODAY()), DAY(TODAY())), "yymm")&amp;"001"</f>
        <v>DC3-PS2-06-2310001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DC3-OP-PS2-06-2310-01</v>
      </c>
      <c r="O2" t="s">
        <v>335</v>
      </c>
      <c r="S2" t="str">
        <f ca="1">"DC3-IP-"&amp;AutoIncrement!F3&amp;"-"&amp;TEXT(DATE(YEAR(TODAY()), MONTH(TODAY()), DAY(TODAY())), "yymm")&amp;"-01"</f>
        <v>DC3-IP-PS2-06-2310-01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sPB306-2310002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o-MY-PNA-DC-PS2-06-2310001</v>
      </c>
      <c r="D3" t="str">
        <f t="shared" ref="D3:D4" ca="1" si="0">TEXT(DATE(YEAR(TODAY()), MONTH(TODAY()), DAY(TODAY())), "dd MMM yyyy")</f>
        <v>31 Oct 2023</v>
      </c>
      <c r="E3" t="str">
        <f ca="1">"DC3-"&amp;AutoIncrement!F3&amp;"-"&amp;TEXT(DATE(YEAR(TODAY()), MONTH(TODAY()), DAY(TODAY())), "yymm")&amp;"001"</f>
        <v>DC3-PS2-06-2310001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DC3-OP-PS2-06-2310-01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sPB306-2310002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o-MY-PNA-DC-PS2-06-2310001</v>
      </c>
      <c r="D4" t="str">
        <f t="shared" ca="1" si="0"/>
        <v>31 Oct 2023</v>
      </c>
      <c r="E4" t="str">
        <f ca="1">"DC3-"&amp;AutoIncrement!F3&amp;"-"&amp;TEXT(DATE(YEAR(TODAY()), MONTH(TODAY()), DAY(TODAY())), "yymm")&amp;"001"</f>
        <v>DC3-PS2-06-2310001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DC3-OP-PS2-06-2310-02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DC3-IP-PS2-06-2310-02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sPB306-2310002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o-MY-PNA-DC-PS2-06-2310002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DC3-OP-PS2-06-2310-02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sPB306-2310002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o-MY-PNA-DC-PS2-06-2310001</v>
      </c>
      <c r="B2" t="s">
        <v>432</v>
      </c>
    </row>
    <row r="3" spans="1:2" x14ac:dyDescent="0.3">
      <c r="A3" t="str">
        <f ca="1">'TC111-DC3 Outbound Details'!C5</f>
        <v>o-MY-PNA-DC-PS2-06-2310002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DC3-PS2-06-2310001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DC3-PS2-06-2310001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DC3-PS2-06-2310001</v>
      </c>
      <c r="B3" t="str">
        <f>'TC111-DC3 Outbound Details'!M2</f>
        <v>CAIU9500009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DC3-PS2-06-2310001</v>
      </c>
      <c r="B4" t="str">
        <f>'TC111-DC3 Outbound Details'!M4</f>
        <v>CAIU9492794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o-CNTW-SUP-POC-PS2-06-2310001</v>
      </c>
      <c r="D2" s="2" t="str">
        <f ca="1">TEXT(DATE(YEAR(TODAY()), MONTH(TODAY()), DAY(TODAY())), "dd MMM yyyy")</f>
        <v>31 Oct 2023</v>
      </c>
      <c r="E2" s="2" t="str">
        <f ca="1">"SP2-"&amp;AutoIncrement!F3&amp;"-"&amp;TEXT(DATE(YEAR(TODAY()), MONTH(TODAY()), DAY(TODAY())), "yymm")&amp;"001"</f>
        <v>SP2-PS2-06-2310001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SP2-OP-PS2-06-2310-01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SP2-IP-PS2-06-2310-01</v>
      </c>
      <c r="T2" s="66"/>
      <c r="U2" s="65"/>
      <c r="V2" s="65"/>
      <c r="W2" s="65"/>
      <c r="X2" s="64" t="str">
        <f ca="1">'TC20-Autogen SOPO'!H2</f>
        <v>sPS206-2310001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o-CNTW-SUP-POC-PS2-06-2310001</v>
      </c>
      <c r="D3" s="2" t="str">
        <f ca="1">TEXT(DATE(YEAR(TODAY()), MONTH(TODAY()), DAY(TODAY())), "dd MMM yyyy")</f>
        <v>31 Oct 2023</v>
      </c>
      <c r="E3" s="2" t="str">
        <f ca="1">"SP2-"&amp;AutoIncrement!F3&amp;"-"&amp;TEXT(DATE(YEAR(TODAY()), MONTH(TODAY()), DAY(TODAY())), "yymm")&amp;"001"</f>
        <v>SP2-PS2-06-2310001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SP2-OP-PS2-06-2310-01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SP2-IP-PS2-06-2310-02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sPS206-2310001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o-CNTW-SUP-POC-PS2-06-2310002</v>
      </c>
      <c r="D4" s="2" t="str">
        <f ca="1">TEXT(DATE(YEAR(TODAY()), MONTH(TODAY()), DAY(TODAY())), "dd MMM yyyy")</f>
        <v>31 Oct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SP2-OP-PS2-06-2310-01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sPS206-2310001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o-CNTW-SUP-POC-PS2-06-2310002</v>
      </c>
      <c r="D5" s="2" t="str">
        <f ca="1">TEXT(DATE(YEAR(TODAY()), MONTH(TODAY()), DAY(TODAY())), "dd MMM yyyy")</f>
        <v>31 Oct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SP2-OP-PS2-06-2310-02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SP2-IP-PS2-06-2310-02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sPS206-2310001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o-CNTW-SUP-POC-PS2-06-2310001</v>
      </c>
      <c r="B2" t="s">
        <v>446</v>
      </c>
    </row>
    <row r="3" spans="1:2" x14ac:dyDescent="0.3">
      <c r="A3" t="str">
        <f ca="1">'TC142-Sup2 Outbound Details'!C4</f>
        <v>o-CNTW-SUP-POC-PS2-06-2310002</v>
      </c>
      <c r="B3" t="s">
        <v>447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SP2-PS2-06-2310001</v>
      </c>
      <c r="B4" t="str">
        <f>'TC142-Sup2 Outbound Details'!M3</f>
        <v>ONEU1162511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SP2-PS2-06-2310001</v>
      </c>
      <c r="B5" t="str">
        <f>'TC142-Sup2 Outbound Details'!M2</f>
        <v>CAIU9500009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400</v>
      </c>
      <c r="F5" t="str">
        <f ca="1">TEXT(DATE(YEAR(TODAY()), MONTH(TODAY()), DAY(TODAY()+30)), "dd MMM yyyy")</f>
        <v>30 Oct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126</vt:i4>
      </vt:variant>
    </vt:vector>
  </HeadingPairs>
  <TitlesOfParts>
    <vt:vector size="126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TC214-BU1 SellerGI Invoice</vt:lpstr>
      <vt:lpstr>TC217-Customer Inbound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2023-10-31T05:52:51Z</dcterms:modified>
</cp:coreProperties>
</file>