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827"/>
  <workbookPr/>
  <mc:AlternateContent>
    <mc:Choice Requires="x15">
      <x15ac:absPath xmlns:x15ac="http://schemas.microsoft.com/office/spreadsheetml/2010/11/ac" url="C:\Users\huawe\git\tb-ttap-brivge-v2-fatin\Excel Files\Scenario 1\"/>
    </mc:Choice>
  </mc:AlternateContent>
  <xr:revisionPtr documentId="13_ncr:1_{CB96B37C-4A46-4D35-9C65-8A4910C87DD1}" revIDLastSave="0" xr10:uidLastSave="{00000000-0000-0000-0000-000000000000}" xr6:coauthVersionLast="47" xr6:coauthVersionMax="47"/>
  <bookViews>
    <workbookView activeTab="108" firstSheet="108" tabRatio="547" windowHeight="15840" windowWidth="29040" xWindow="28680" xr2:uid="{00000000-000D-0000-FFFF-FFFF00000000}" yWindow="-120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AutoGen CO" r:id="rId27" sheetId="37"/>
    <sheet name="TC17-Customer Change Order" r:id="rId28" sheetId="35"/>
    <sheet name="TC17-Inbound Date Change" r:id="rId29" sheetId="36"/>
    <sheet name="TC17-AutoGen ChangeRequestNo" r:id="rId30" sheetId="38"/>
    <sheet name="TC20-Autogen SOPO" r:id="rId31" sheetId="39"/>
    <sheet name="TC31-AutoGen ChangeRequestNo" r:id="rId32" sheetId="40"/>
    <sheet name="TC34-BU1 Check Change1" r:id="rId33" sheetId="41"/>
    <sheet name="TC34-BU1 Check Change2" r:id="rId34" sheetId="42"/>
    <sheet name="TC35-BU2 Check Change" r:id="rId35" sheetId="43"/>
    <sheet name="TC36-BU3 Check Change" r:id="rId36" sheetId="44"/>
    <sheet name="TC37-Sup1 Check Change" r:id="rId37" sheetId="45"/>
    <sheet name="TC38-Sup2 Check Change" r:id="rId38" sheetId="46"/>
    <sheet name="TC43-BU1-Check Purchase Order2" r:id="rId39" sheetId="48"/>
    <sheet name="TC43-BU1-Check Purchase Order3" r:id="rId40" sheetId="49"/>
    <sheet name="TC44-BU1-Check Sales Order" r:id="rId41" sheetId="47"/>
    <sheet name="TC45-Cus Check Customer Order" r:id="rId42" sheetId="50"/>
    <sheet name="TC45-Cus Spot Order" r:id="rId43" sheetId="51"/>
    <sheet name="TC45-Spot Date" r:id="rId44" sheetId="52"/>
    <sheet name="TC47-Autogen OrderNo Spot" r:id="rId45" sheetId="54"/>
    <sheet name="TC54-Sup2 Order Change Reg" r:id="rId46" sheetId="55"/>
    <sheet name="TC54-Change Date" r:id="rId47" sheetId="56"/>
    <sheet name="TC54-Change RequestNo" r:id="rId48" sheetId="57"/>
    <sheet name="TC74-Sup1 Outbound Details" r:id="rId49" sheetId="58"/>
    <sheet name="TC74-OutboundNo" r:id="rId50" sheetId="59"/>
    <sheet name="TC75.1-Sup1 Cargo Tracking" r:id="rId51" sheetId="60"/>
    <sheet name="TC75.2-Sup1 Cargo Tracking" r:id="rId52" sheetId="84"/>
    <sheet name="TC75.3-Sup1 Cargo Tracking" r:id="rId53" sheetId="85"/>
    <sheet name="TC82-Sup1 SO" r:id="rId54" sheetId="62"/>
    <sheet name="TC83-BU3 PO" r:id="rId55" sheetId="63"/>
    <sheet name="TC84-BU3 SO" r:id="rId56" sheetId="64"/>
    <sheet name="TC85-BU1 PO" r:id="rId57" sheetId="65"/>
    <sheet name="TC86-BU1 SO" r:id="rId58" sheetId="66"/>
    <sheet name="TC87-Customer CO" r:id="rId59" sheetId="67"/>
    <sheet name="TC88-Sup1 SellerGI Invoice" r:id="rId60" sheetId="61"/>
    <sheet name="TC90-Sup1 Revise Shipment" r:id="rId61" sheetId="68"/>
    <sheet name="TC93.1-Customer Cargo Tracking" r:id="rId62" sheetId="86"/>
    <sheet name="TC93.2-Customer Cargo Tracking" r:id="rId63" sheetId="87"/>
    <sheet name="TC93.3-Customer Cargo Tracking" r:id="rId64" sheetId="88"/>
    <sheet name="TC97-DC3 Inbound Details" r:id="rId65" sheetId="70"/>
    <sheet name="TC98-Sup1 SO" r:id="rId66" sheetId="71"/>
    <sheet name="TC99-BU3 PO" r:id="rId67" sheetId="72"/>
    <sheet name="TC100-BU3 SO" r:id="rId68" sheetId="73"/>
    <sheet name="TC101-BU1 PO" r:id="rId69" sheetId="74"/>
    <sheet name="TC102-BU1 SO" r:id="rId70" sheetId="75"/>
    <sheet name="TC103-DC3 Revise Shipment" r:id="rId71" sheetId="76"/>
    <sheet name="TC106.1-Sup1 Cargo Tracking" r:id="rId72" sheetId="89"/>
    <sheet name="TC106.2-Sup1 Cargo Tracking" r:id="rId73" sheetId="90"/>
    <sheet name="TC106.3-Sup1 Cargo Tracking" r:id="rId74" sheetId="91"/>
    <sheet name="TC111-DC3 Outbound Details" r:id="rId75" sheetId="79"/>
    <sheet name="TC111-OutboundNo" r:id="rId76" sheetId="80"/>
    <sheet name="TC112-BU3 SO" r:id="rId77" sheetId="96"/>
    <sheet name="TC113-BU1 PO" r:id="rId78" sheetId="97"/>
    <sheet name="TC115-Customer CO" r:id="rId79" sheetId="99"/>
    <sheet name="TC116.1-Customer Cargo Tracking" r:id="rId80" sheetId="92"/>
    <sheet name="TC116.2-Customer Cargo Tracking" r:id="rId81" sheetId="93"/>
    <sheet name="TC116.3-Customer Cargo Tracking" r:id="rId82" sheetId="94"/>
    <sheet name="TC116.4-Customer Cargo Tracking" r:id="rId83" sheetId="95"/>
    <sheet name="TC120-DC3 Shipping Details" r:id="rId84" sheetId="81"/>
    <sheet name="TC124-DC3 Revise Shipment" r:id="rId85" sheetId="82"/>
    <sheet name="TC128.1-Customer Cargo Tracking" r:id="rId86" sheetId="100"/>
    <sheet name="TC128.2-Customer Cargo Tracking" r:id="rId87" sheetId="101"/>
    <sheet name="TC128.3-Customer Cargo Tracking" r:id="rId88" sheetId="102"/>
    <sheet name="TC128.4-Customer Cargo Tracking" r:id="rId89" sheetId="103"/>
    <sheet name="TC132-BU2 SellerGI Invoice" r:id="rId90" sheetId="83"/>
    <sheet name="TC136-BU3 Cargo Tracking" r:id="rId91" sheetId="104"/>
    <sheet name="TC138-BU1 Cargo Tracking" r:id="rId92" sheetId="105"/>
    <sheet name="TC142-Sup2 Outbound Details" r:id="rId93" sheetId="106"/>
    <sheet name="TC142-OutboundNo" r:id="rId94" sheetId="107"/>
    <sheet name="TC149-Customer Cargo Tracking" r:id="rId95" sheetId="108"/>
    <sheet name="TC151-BU2 Cargo Tracking" r:id="rId96" sheetId="109"/>
    <sheet name="TC156-Sup2 SellerGI Invoice" r:id="rId97" sheetId="110"/>
    <sheet name="TC159-Sup2 Revise Shipment" r:id="rId98" sheetId="111"/>
    <sheet name="TC162-Customer Cargo Tracking" r:id="rId99" sheetId="112"/>
    <sheet name="TC165-Customer Cargo Tracking" r:id="rId100" sheetId="113"/>
    <sheet name="TC168-DC2 Inbound Details" r:id="rId101" sheetId="114"/>
    <sheet name="TC169-Sup2 SO" r:id="rId102" sheetId="117"/>
    <sheet name="TC170-BU2 PO" r:id="rId103" sheetId="118"/>
    <sheet name="TC171-BU2 SO" r:id="rId104" sheetId="119"/>
    <sheet name="TC172-BU1 PO" r:id="rId105" sheetId="120"/>
    <sheet name="TC173-BU1 SO" r:id="rId106" sheetId="121"/>
    <sheet name="TC174-DC2 Outbound Details" r:id="rId107" sheetId="115"/>
    <sheet name="TC174-OutboundNo" r:id="rId108" sheetId="116"/>
    <sheet name="TC186-BU2 SellerGI Invoice" r:id="rId109" sheetId="123"/>
    <sheet name="TC189-Customer Cargo Tracking" r:id="rId110" sheetId="124"/>
    <sheet name="TC192-DC1 Inbound Details" r:id="rId111" sheetId="125"/>
    <sheet name="TC197-DC1 Shipping Detail" r:id="rId112" sheetId="126"/>
    <sheet name="TC198-Customer Cargo Tracking" r:id="rId113" sheetId="127"/>
    <sheet name="TC202.1-BU3 Cargo Tracking" r:id="rId114" sheetId="131"/>
    <sheet name="TC202.2-BU3 Cargo Tracking" r:id="rId115" sheetId="132"/>
    <sheet name="TC202.3-BU3 Cargo Tracking" r:id="rId116" sheetId="133"/>
    <sheet name="TC202.4-BU3 Cargo Tracking" r:id="rId117" sheetId="134"/>
    <sheet name="TC204-DC1 Outbound Details" r:id="rId118" sheetId="135"/>
    <sheet name="TC204-OutboundNo" r:id="rId119" sheetId="136"/>
    <sheet name="TC205.1-BU1 SO-Regular" r:id="rId120" sheetId="137"/>
    <sheet name="TC205.2-BU1 SO-Spot" r:id="rId121" sheetId="98"/>
    <sheet name="TC206.1-Customer CO-Regular" r:id="rId122" sheetId="139"/>
    <sheet name="TC206.2-Customer CO-Spot" r:id="rId123" sheetId="140"/>
    <sheet name="TC207-BU1 Revise Shipment" r:id="rId124" sheetId="141"/>
    <sheet name="TC214-BU1 SellerGI Invoice" r:id="rId125" sheetId="142"/>
  </sheets>
  <externalReferences>
    <externalReference r:id="rId126"/>
    <externalReference r:id="rId127"/>
    <externalReference r:id="rId128"/>
  </externalReferences>
  <definedNames>
    <definedName localSheetId="71" name="activeFlagListArr">[1]activeFlagListArr!$A$1:$A$2</definedName>
    <definedName localSheetId="72" name="activeFlagListArr">[1]activeFlagListArr!$A$1:$A$2</definedName>
    <definedName localSheetId="73" name="activeFlagListArr">[1]activeFlagListArr!$A$1:$A$2</definedName>
    <definedName localSheetId="19" name="activeFlagListArr">[1]activeFlagListArr!$A$1:$A$2</definedName>
    <definedName localSheetId="79" name="activeFlagListArr">[1]activeFlagListArr!$A$1:$A$2</definedName>
    <definedName localSheetId="80" name="activeFlagListArr">[1]activeFlagListArr!$A$1:$A$2</definedName>
    <definedName localSheetId="81" name="activeFlagListArr">[1]activeFlagListArr!$A$1:$A$2</definedName>
    <definedName localSheetId="82" name="activeFlagListArr">[1]activeFlagListArr!$A$1:$A$2</definedName>
    <definedName localSheetId="20" name="activeFlagListArr">[1]activeFlagListArr!$A$1:$A$2</definedName>
    <definedName localSheetId="85" name="activeFlagListArr">[1]activeFlagListArr!$A$1:$A$2</definedName>
    <definedName localSheetId="86" name="activeFlagListArr">[1]activeFlagListArr!$A$1:$A$2</definedName>
    <definedName localSheetId="87" name="activeFlagListArr">[1]activeFlagListArr!$A$1:$A$2</definedName>
    <definedName localSheetId="88" name="activeFlagListArr">[1]activeFlagListArr!$A$1:$A$2</definedName>
    <definedName localSheetId="21" name="activeFlagListArr">[1]activeFlagListArr!$A$1:$A$2</definedName>
    <definedName localSheetId="90" name="activeFlagListArr">[1]activeFlagListArr!$A$1:$A$2</definedName>
    <definedName localSheetId="91" name="activeFlagListArr">[1]activeFlagListArr!$A$1:$A$2</definedName>
    <definedName localSheetId="22" name="activeFlagListArr">[1]activeFlagListArr!$A$1:$A$2</definedName>
    <definedName localSheetId="94" name="activeFlagListArr">[1]activeFlagListArr!$A$1:$A$2</definedName>
    <definedName localSheetId="23" name="activeFlagListArr">[1]activeFlagListArr!$A$1:$A$2</definedName>
    <definedName localSheetId="95" name="activeFlagListArr">[1]activeFlagListArr!$A$1:$A$2</definedName>
    <definedName localSheetId="98" name="activeFlagListArr">[1]activeFlagListArr!$A$1:$A$2</definedName>
    <definedName localSheetId="99" name="activeFlagListArr">[1]activeFlagListArr!$A$1:$A$2</definedName>
    <definedName localSheetId="109" name="activeFlagListArr">[1]activeFlagListArr!$A$1:$A$2</definedName>
    <definedName localSheetId="112" name="activeFlagListArr">[1]activeFlagListArr!$A$1:$A$2</definedName>
    <definedName localSheetId="113" name="activeFlagListArr">[1]activeFlagListArr!$A$1:$A$2</definedName>
    <definedName localSheetId="114" name="activeFlagListArr">[1]activeFlagListArr!$A$1:$A$2</definedName>
    <definedName localSheetId="115" name="activeFlagListArr">[1]activeFlagListArr!$A$1:$A$2</definedName>
    <definedName localSheetId="116" name="activeFlagListArr">[1]activeFlagListArr!$A$1:$A$2</definedName>
    <definedName localSheetId="50" name="activeFlagListArr">[1]activeFlagListArr!$A$1:$A$2</definedName>
    <definedName localSheetId="51" name="activeFlagListArr">[1]activeFlagListArr!$A$1:$A$2</definedName>
    <definedName localSheetId="52" name="activeFlagListArr">[1]activeFlagListArr!$A$1:$A$2</definedName>
    <definedName localSheetId="61" name="activeFlagListArr">[1]activeFlagListArr!$A$1:$A$2</definedName>
    <definedName localSheetId="62" name="activeFlagListArr">[1]activeFlagListArr!$A$1:$A$2</definedName>
    <definedName localSheetId="63" name="activeFlagListArr">[1]activeFlagListArr!$A$1:$A$2</definedName>
    <definedName name="activeFlagListArr">#REF!</definedName>
    <definedName localSheetId="71" name="activeFlagStrArr">[2]activeFlagStrArr!$A$1:$A$2</definedName>
    <definedName localSheetId="72" name="activeFlagStrArr">[2]activeFlagStrArr!$A$1:$A$2</definedName>
    <definedName localSheetId="73" name="activeFlagStrArr">[2]activeFlagStrArr!$A$1:$A$2</definedName>
    <definedName localSheetId="19" name="activeFlagStrArr">[2]activeFlagStrArr!$A$1:$A$2</definedName>
    <definedName localSheetId="79" name="activeFlagStrArr">[2]activeFlagStrArr!$A$1:$A$2</definedName>
    <definedName localSheetId="80" name="activeFlagStrArr">[2]activeFlagStrArr!$A$1:$A$2</definedName>
    <definedName localSheetId="81" name="activeFlagStrArr">[2]activeFlagStrArr!$A$1:$A$2</definedName>
    <definedName localSheetId="82" name="activeFlagStrArr">[2]activeFlagStrArr!$A$1:$A$2</definedName>
    <definedName localSheetId="20" name="activeFlagStrArr">[2]activeFlagStrArr!$A$1:$A$2</definedName>
    <definedName localSheetId="85" name="activeFlagStrArr">[2]activeFlagStrArr!$A$1:$A$2</definedName>
    <definedName localSheetId="86" name="activeFlagStrArr">[2]activeFlagStrArr!$A$1:$A$2</definedName>
    <definedName localSheetId="87" name="activeFlagStrArr">[2]activeFlagStrArr!$A$1:$A$2</definedName>
    <definedName localSheetId="88" name="activeFlagStrArr">[2]activeFlagStrArr!$A$1:$A$2</definedName>
    <definedName localSheetId="21" name="activeFlagStrArr">[2]activeFlagStrArr!$A$1:$A$2</definedName>
    <definedName localSheetId="90" name="activeFlagStrArr">[2]activeFlagStrArr!$A$1:$A$2</definedName>
    <definedName localSheetId="91" name="activeFlagStrArr">[2]activeFlagStrArr!$A$1:$A$2</definedName>
    <definedName localSheetId="22" name="activeFlagStrArr">[2]activeFlagStrArr!$A$1:$A$2</definedName>
    <definedName localSheetId="94" name="activeFlagStrArr">[2]activeFlagStrArr!$A$1:$A$2</definedName>
    <definedName localSheetId="23" name="activeFlagStrArr">[2]activeFlagStrArr!$A$1:$A$2</definedName>
    <definedName localSheetId="95" name="activeFlagStrArr">[2]activeFlagStrArr!$A$1:$A$2</definedName>
    <definedName localSheetId="98" name="activeFlagStrArr">[2]activeFlagStrArr!$A$1:$A$2</definedName>
    <definedName localSheetId="99" name="activeFlagStrArr">[2]activeFlagStrArr!$A$1:$A$2</definedName>
    <definedName localSheetId="109" name="activeFlagStrArr">[2]activeFlagStrArr!$A$1:$A$2</definedName>
    <definedName localSheetId="112" name="activeFlagStrArr">[2]activeFlagStrArr!$A$1:$A$2</definedName>
    <definedName localSheetId="113" name="activeFlagStrArr">[2]activeFlagStrArr!$A$1:$A$2</definedName>
    <definedName localSheetId="114" name="activeFlagStrArr">[2]activeFlagStrArr!$A$1:$A$2</definedName>
    <definedName localSheetId="115" name="activeFlagStrArr">[2]activeFlagStrArr!$A$1:$A$2</definedName>
    <definedName localSheetId="116" name="activeFlagStrArr">[2]activeFlagStrArr!$A$1:$A$2</definedName>
    <definedName localSheetId="50" name="activeFlagStrArr">[2]activeFlagStrArr!$A$1:$A$2</definedName>
    <definedName localSheetId="51" name="activeFlagStrArr">[2]activeFlagStrArr!$A$1:$A$2</definedName>
    <definedName localSheetId="52" name="activeFlagStrArr">[2]activeFlagStrArr!$A$1:$A$2</definedName>
    <definedName localSheetId="61" name="activeFlagStrArr">[2]activeFlagStrArr!$A$1:$A$2</definedName>
    <definedName localSheetId="62" name="activeFlagStrArr">[2]activeFlagStrArr!$A$1:$A$2</definedName>
    <definedName localSheetId="63" name="activeFlagStrArr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localSheetId="71" name="CURRENCY_CODE">[3]CURRENCY_CODE!$A$1:$A$13</definedName>
    <definedName localSheetId="72" name="CURRENCY_CODE">[3]CURRENCY_CODE!$A$1:$A$13</definedName>
    <definedName localSheetId="73" name="CURRENCY_CODE">[3]CURRENCY_CODE!$A$1:$A$13</definedName>
    <definedName localSheetId="19" name="CURRENCY_CODE">[3]CURRENCY_CODE!$A$1:$A$13</definedName>
    <definedName localSheetId="79" name="CURRENCY_CODE">[3]CURRENCY_CODE!$A$1:$A$13</definedName>
    <definedName localSheetId="80" name="CURRENCY_CODE">[3]CURRENCY_CODE!$A$1:$A$13</definedName>
    <definedName localSheetId="81" name="CURRENCY_CODE">[3]CURRENCY_CODE!$A$1:$A$13</definedName>
    <definedName localSheetId="82" name="CURRENCY_CODE">[3]CURRENCY_CODE!$A$1:$A$13</definedName>
    <definedName localSheetId="20" name="CURRENCY_CODE">[3]CURRENCY_CODE!$A$1:$A$13</definedName>
    <definedName localSheetId="85" name="CURRENCY_CODE">[3]CURRENCY_CODE!$A$1:$A$13</definedName>
    <definedName localSheetId="86" name="CURRENCY_CODE">[3]CURRENCY_CODE!$A$1:$A$13</definedName>
    <definedName localSheetId="87" name="CURRENCY_CODE">[3]CURRENCY_CODE!$A$1:$A$13</definedName>
    <definedName localSheetId="88" name="CURRENCY_CODE">[3]CURRENCY_CODE!$A$1:$A$13</definedName>
    <definedName localSheetId="21" name="CURRENCY_CODE">[3]CURRENCY_CODE!$A$1:$A$13</definedName>
    <definedName localSheetId="90" name="CURRENCY_CODE">[3]CURRENCY_CODE!$A$1:$A$13</definedName>
    <definedName localSheetId="91" name="CURRENCY_CODE">[3]CURRENCY_CODE!$A$1:$A$13</definedName>
    <definedName localSheetId="22" name="CURRENCY_CODE">[3]CURRENCY_CODE!$A$1:$A$13</definedName>
    <definedName localSheetId="94" name="CURRENCY_CODE">[3]CURRENCY_CODE!$A$1:$A$13</definedName>
    <definedName localSheetId="23" name="CURRENCY_CODE">[3]CURRENCY_CODE!$A$1:$A$13</definedName>
    <definedName localSheetId="95" name="CURRENCY_CODE">[3]CURRENCY_CODE!$A$1:$A$13</definedName>
    <definedName localSheetId="98" name="CURRENCY_CODE">[3]CURRENCY_CODE!$A$1:$A$13</definedName>
    <definedName localSheetId="99" name="CURRENCY_CODE">[3]CURRENCY_CODE!$A$1:$A$13</definedName>
    <definedName localSheetId="109" name="CURRENCY_CODE">[3]CURRENCY_CODE!$A$1:$A$13</definedName>
    <definedName localSheetId="112" name="CURRENCY_CODE">[3]CURRENCY_CODE!$A$1:$A$13</definedName>
    <definedName localSheetId="113" name="CURRENCY_CODE">[3]CURRENCY_CODE!$A$1:$A$13</definedName>
    <definedName localSheetId="114" name="CURRENCY_CODE">[3]CURRENCY_CODE!$A$1:$A$13</definedName>
    <definedName localSheetId="115" name="CURRENCY_CODE">[3]CURRENCY_CODE!$A$1:$A$13</definedName>
    <definedName localSheetId="116" name="CURRENCY_CODE">[3]CURRENCY_CODE!$A$1:$A$13</definedName>
    <definedName localSheetId="50" name="CURRENCY_CODE">[3]CURRENCY_CODE!$A$1:$A$13</definedName>
    <definedName localSheetId="51" name="CURRENCY_CODE">[3]CURRENCY_CODE!$A$1:$A$13</definedName>
    <definedName localSheetId="52" name="CURRENCY_CODE">[3]CURRENCY_CODE!$A$1:$A$13</definedName>
    <definedName localSheetId="61" name="CURRENCY_CODE">[3]CURRENCY_CODE!$A$1:$A$13</definedName>
    <definedName localSheetId="62" name="CURRENCY_CODE">[3]CURRENCY_CODE!$A$1:$A$13</definedName>
    <definedName localSheetId="63" name="CURRENCY_CODE">[3]CURRENCY_CODE!$A$1:$A$13</definedName>
    <definedName name="CURRENCY_CODE">#REF!</definedName>
    <definedName localSheetId="71" name="findAllUomArr">[1]findAllUomArr!$A$1:$A$29</definedName>
    <definedName localSheetId="72" name="findAllUomArr">[1]findAllUomArr!$A$1:$A$29</definedName>
    <definedName localSheetId="73" name="findAllUomArr">[1]findAllUomArr!$A$1:$A$29</definedName>
    <definedName localSheetId="19" name="findAllUomArr">[1]findAllUomArr!$A$1:$A$29</definedName>
    <definedName localSheetId="79" name="findAllUomArr">[1]findAllUomArr!$A$1:$A$29</definedName>
    <definedName localSheetId="80" name="findAllUomArr">[1]findAllUomArr!$A$1:$A$29</definedName>
    <definedName localSheetId="81" name="findAllUomArr">[1]findAllUomArr!$A$1:$A$29</definedName>
    <definedName localSheetId="82" name="findAllUomArr">[1]findAllUomArr!$A$1:$A$29</definedName>
    <definedName localSheetId="20" name="findAllUomArr">[1]findAllUomArr!$A$1:$A$29</definedName>
    <definedName localSheetId="85" name="findAllUomArr">[1]findAllUomArr!$A$1:$A$29</definedName>
    <definedName localSheetId="86" name="findAllUomArr">[1]findAllUomArr!$A$1:$A$29</definedName>
    <definedName localSheetId="87" name="findAllUomArr">[1]findAllUomArr!$A$1:$A$29</definedName>
    <definedName localSheetId="88" name="findAllUomArr">[1]findAllUomArr!$A$1:$A$29</definedName>
    <definedName localSheetId="21" name="findAllUomArr">[1]findAllUomArr!$A$1:$A$29</definedName>
    <definedName localSheetId="90" name="findAllUomArr">[1]findAllUomArr!$A$1:$A$29</definedName>
    <definedName localSheetId="91" name="findAllUomArr">[1]findAllUomArr!$A$1:$A$29</definedName>
    <definedName localSheetId="22" name="findAllUomArr">[1]findAllUomArr!$A$1:$A$29</definedName>
    <definedName localSheetId="94" name="findAllUomArr">[1]findAllUomArr!$A$1:$A$29</definedName>
    <definedName localSheetId="23" name="findAllUomArr">[1]findAllUomArr!$A$1:$A$29</definedName>
    <definedName localSheetId="95" name="findAllUomArr">[1]findAllUomArr!$A$1:$A$29</definedName>
    <definedName localSheetId="98" name="findAllUomArr">[1]findAllUomArr!$A$1:$A$29</definedName>
    <definedName localSheetId="99" name="findAllUomArr">[1]findAllUomArr!$A$1:$A$29</definedName>
    <definedName localSheetId="109" name="findAllUomArr">[1]findAllUomArr!$A$1:$A$29</definedName>
    <definedName localSheetId="112" name="findAllUomArr">[1]findAllUomArr!$A$1:$A$29</definedName>
    <definedName localSheetId="113" name="findAllUomArr">[1]findAllUomArr!$A$1:$A$29</definedName>
    <definedName localSheetId="114" name="findAllUomArr">[1]findAllUomArr!$A$1:$A$29</definedName>
    <definedName localSheetId="115" name="findAllUomArr">[1]findAllUomArr!$A$1:$A$29</definedName>
    <definedName localSheetId="116" name="findAllUomArr">[1]findAllUomArr!$A$1:$A$29</definedName>
    <definedName localSheetId="50" name="findAllUomArr">[1]findAllUomArr!$A$1:$A$29</definedName>
    <definedName localSheetId="51" name="findAllUomArr">[1]findAllUomArr!$A$1:$A$29</definedName>
    <definedName localSheetId="52" name="findAllUomArr">[1]findAllUomArr!$A$1:$A$29</definedName>
    <definedName localSheetId="61" name="findAllUomArr">[1]findAllUomArr!$A$1:$A$29</definedName>
    <definedName localSheetId="62" name="findAllUomArr">[1]findAllUomArr!$A$1:$A$29</definedName>
    <definedName localSheetId="63" name="findAllUomArr">[1]findAllUomArr!$A$1:$A$29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71" name="PAIRED_FLAG">#REF!</definedName>
    <definedName localSheetId="72" name="PAIRED_FLAG">#REF!</definedName>
    <definedName localSheetId="73" name="PAIRED_FLAG">#REF!</definedName>
    <definedName localSheetId="19" name="PAIRED_FLAG">#REF!</definedName>
    <definedName localSheetId="79" name="PAIRED_FLAG">#REF!</definedName>
    <definedName localSheetId="80" name="PAIRED_FLAG">#REF!</definedName>
    <definedName localSheetId="81" name="PAIRED_FLAG">#REF!</definedName>
    <definedName localSheetId="82" name="PAIRED_FLAG">#REF!</definedName>
    <definedName localSheetId="20" name="PAIRED_FLAG">#REF!</definedName>
    <definedName localSheetId="85" name="PAIRED_FLAG">#REF!</definedName>
    <definedName localSheetId="86" name="PAIRED_FLAG">#REF!</definedName>
    <definedName localSheetId="87" name="PAIRED_FLAG">#REF!</definedName>
    <definedName localSheetId="88" name="PAIRED_FLAG">#REF!</definedName>
    <definedName localSheetId="21" name="PAIRED_FLAG">#REF!</definedName>
    <definedName localSheetId="90" name="PAIRED_FLAG">#REF!</definedName>
    <definedName localSheetId="91" name="PAIRED_FLAG">#REF!</definedName>
    <definedName localSheetId="22" name="PAIRED_FLAG">#REF!</definedName>
    <definedName localSheetId="94" name="PAIRED_FLAG">#REF!</definedName>
    <definedName localSheetId="23" name="PAIRED_FLAG">#REF!</definedName>
    <definedName localSheetId="95" name="PAIRED_FLAG">#REF!</definedName>
    <definedName localSheetId="98" name="PAIRED_FLAG">#REF!</definedName>
    <definedName localSheetId="99" name="PAIRED_FLAG">#REF!</definedName>
    <definedName localSheetId="109" name="PAIRED_FLAG">#REF!</definedName>
    <definedName localSheetId="112" name="PAIRED_FLAG">#REF!</definedName>
    <definedName localSheetId="113" name="PAIRED_FLAG">#REF!</definedName>
    <definedName localSheetId="114" name="PAIRED_FLAG">#REF!</definedName>
    <definedName localSheetId="115" name="PAIRED_FLAG">#REF!</definedName>
    <definedName localSheetId="116" name="PAIRED_FLAG">#REF!</definedName>
    <definedName localSheetId="50" name="PAIRED_FLAG">#REF!</definedName>
    <definedName localSheetId="51" name="PAIRED_FLAG">#REF!</definedName>
    <definedName localSheetId="52" name="PAIRED_FLAG">#REF!</definedName>
    <definedName localSheetId="61" name="PAIRED_FLAG">#REF!</definedName>
    <definedName localSheetId="62" name="PAIRED_FLAG">#REF!</definedName>
    <definedName localSheetId="6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71" name="PAIRED_ORDER_FLAG">#REF!</definedName>
    <definedName localSheetId="72" name="PAIRED_ORDER_FLAG">#REF!</definedName>
    <definedName localSheetId="73" name="PAIRED_ORDER_FLAG">#REF!</definedName>
    <definedName localSheetId="19" name="PAIRED_ORDER_FLAG">#REF!</definedName>
    <definedName localSheetId="79" name="PAIRED_ORDER_FLAG">#REF!</definedName>
    <definedName localSheetId="80" name="PAIRED_ORDER_FLAG">#REF!</definedName>
    <definedName localSheetId="81" name="PAIRED_ORDER_FLAG">#REF!</definedName>
    <definedName localSheetId="82" name="PAIRED_ORDER_FLAG">#REF!</definedName>
    <definedName localSheetId="20" name="PAIRED_ORDER_FLAG">#REF!</definedName>
    <definedName localSheetId="85" name="PAIRED_ORDER_FLAG">#REF!</definedName>
    <definedName localSheetId="86" name="PAIRED_ORDER_FLAG">#REF!</definedName>
    <definedName localSheetId="87" name="PAIRED_ORDER_FLAG">#REF!</definedName>
    <definedName localSheetId="88" name="PAIRED_ORDER_FLAG">#REF!</definedName>
    <definedName localSheetId="21" name="PAIRED_ORDER_FLAG">#REF!</definedName>
    <definedName localSheetId="90" name="PAIRED_ORDER_FLAG">#REF!</definedName>
    <definedName localSheetId="91" name="PAIRED_ORDER_FLAG">#REF!</definedName>
    <definedName localSheetId="22" name="PAIRED_ORDER_FLAG">#REF!</definedName>
    <definedName localSheetId="94" name="PAIRED_ORDER_FLAG">#REF!</definedName>
    <definedName localSheetId="23" name="PAIRED_ORDER_FLAG">#REF!</definedName>
    <definedName localSheetId="95" name="PAIRED_ORDER_FLAG">#REF!</definedName>
    <definedName localSheetId="98" name="PAIRED_ORDER_FLAG">#REF!</definedName>
    <definedName localSheetId="99" name="PAIRED_ORDER_FLAG">#REF!</definedName>
    <definedName localSheetId="109" name="PAIRED_ORDER_FLAG">#REF!</definedName>
    <definedName localSheetId="112" name="PAIRED_ORDER_FLAG">#REF!</definedName>
    <definedName localSheetId="113" name="PAIRED_ORDER_FLAG">#REF!</definedName>
    <definedName localSheetId="114" name="PAIRED_ORDER_FLAG">#REF!</definedName>
    <definedName localSheetId="115" name="PAIRED_ORDER_FLAG">#REF!</definedName>
    <definedName localSheetId="116" name="PAIRED_ORDER_FLAG">#REF!</definedName>
    <definedName localSheetId="50" name="PAIRED_ORDER_FLAG">#REF!</definedName>
    <definedName localSheetId="51" name="PAIRED_ORDER_FLAG">#REF!</definedName>
    <definedName localSheetId="52" name="PAIRED_ORDER_FLAG">#REF!</definedName>
    <definedName localSheetId="61" name="PAIRED_ORDER_FLAG">#REF!</definedName>
    <definedName localSheetId="62" name="PAIRED_ORDER_FLAG">#REF!</definedName>
    <definedName localSheetId="63" name="PAIRED_ORDER_FLAG">#REF!</definedName>
    <definedName name="PAIRED_ORDER_FLAG">#REF!</definedName>
    <definedName localSheetId="71" name="pairedPartsFlagStrArr">[2]pairedPartsFlagStrArr!$A$1:$A$2</definedName>
    <definedName localSheetId="72" name="pairedPartsFlagStrArr">[2]pairedPartsFlagStrArr!$A$1:$A$2</definedName>
    <definedName localSheetId="73" name="pairedPartsFlagStrArr">[2]pairedPartsFlagStrArr!$A$1:$A$2</definedName>
    <definedName localSheetId="19" name="pairedPartsFlagStrArr">[2]pairedPartsFlagStrArr!$A$1:$A$2</definedName>
    <definedName localSheetId="79" name="pairedPartsFlagStrArr">[2]pairedPartsFlagStrArr!$A$1:$A$2</definedName>
    <definedName localSheetId="80" name="pairedPartsFlagStrArr">[2]pairedPartsFlagStrArr!$A$1:$A$2</definedName>
    <definedName localSheetId="81" name="pairedPartsFlagStrArr">[2]pairedPartsFlagStrArr!$A$1:$A$2</definedName>
    <definedName localSheetId="82" name="pairedPartsFlagStrArr">[2]pairedPartsFlagStrArr!$A$1:$A$2</definedName>
    <definedName localSheetId="20" name="pairedPartsFlagStrArr">[2]pairedPartsFlagStrArr!$A$1:$A$2</definedName>
    <definedName localSheetId="85" name="pairedPartsFlagStrArr">[2]pairedPartsFlagStrArr!$A$1:$A$2</definedName>
    <definedName localSheetId="86" name="pairedPartsFlagStrArr">[2]pairedPartsFlagStrArr!$A$1:$A$2</definedName>
    <definedName localSheetId="87" name="pairedPartsFlagStrArr">[2]pairedPartsFlagStrArr!$A$1:$A$2</definedName>
    <definedName localSheetId="88" name="pairedPartsFlagStrArr">[2]pairedPartsFlagStrArr!$A$1:$A$2</definedName>
    <definedName localSheetId="21" name="pairedPartsFlagStrArr">[2]pairedPartsFlagStrArr!$A$1:$A$2</definedName>
    <definedName localSheetId="90" name="pairedPartsFlagStrArr">[2]pairedPartsFlagStrArr!$A$1:$A$2</definedName>
    <definedName localSheetId="91" name="pairedPartsFlagStrArr">[2]pairedPartsFlagStrArr!$A$1:$A$2</definedName>
    <definedName localSheetId="22" name="pairedPartsFlagStrArr">[2]pairedPartsFlagStrArr!$A$1:$A$2</definedName>
    <definedName localSheetId="94" name="pairedPartsFlagStrArr">[2]pairedPartsFlagStrArr!$A$1:$A$2</definedName>
    <definedName localSheetId="23" name="pairedPartsFlagStrArr">[2]pairedPartsFlagStrArr!$A$1:$A$2</definedName>
    <definedName localSheetId="95" name="pairedPartsFlagStrArr">[2]pairedPartsFlagStrArr!$A$1:$A$2</definedName>
    <definedName localSheetId="98" name="pairedPartsFlagStrArr">[2]pairedPartsFlagStrArr!$A$1:$A$2</definedName>
    <definedName localSheetId="99" name="pairedPartsFlagStrArr">[2]pairedPartsFlagStrArr!$A$1:$A$2</definedName>
    <definedName localSheetId="109" name="pairedPartsFlagStrArr">[2]pairedPartsFlagStrArr!$A$1:$A$2</definedName>
    <definedName localSheetId="112" name="pairedPartsFlagStrArr">[2]pairedPartsFlagStrArr!$A$1:$A$2</definedName>
    <definedName localSheetId="113" name="pairedPartsFlagStrArr">[2]pairedPartsFlagStrArr!$A$1:$A$2</definedName>
    <definedName localSheetId="114" name="pairedPartsFlagStrArr">[2]pairedPartsFlagStrArr!$A$1:$A$2</definedName>
    <definedName localSheetId="115" name="pairedPartsFlagStrArr">[2]pairedPartsFlagStrArr!$A$1:$A$2</definedName>
    <definedName localSheetId="116" name="pairedPartsFlagStrArr">[2]pairedPartsFlagStrArr!$A$1:$A$2</definedName>
    <definedName localSheetId="50" name="pairedPartsFlagStrArr">[2]pairedPartsFlagStrArr!$A$1:$A$2</definedName>
    <definedName localSheetId="51" name="pairedPartsFlagStrArr">[2]pairedPartsFlagStrArr!$A$1:$A$2</definedName>
    <definedName localSheetId="52" name="pairedPartsFlagStrArr">[2]pairedPartsFlagStrArr!$A$1:$A$2</definedName>
    <definedName localSheetId="61" name="pairedPartsFlagStrArr">[2]pairedPartsFlagStrArr!$A$1:$A$2</definedName>
    <definedName localSheetId="62" name="pairedPartsFlagStrArr">[2]pairedPartsFlagStrArr!$A$1:$A$2</definedName>
    <definedName localSheetId="63" name="pairedPartsFlagStrArr">[2]pairedPartsFlagStrArr!$A$1:$A$2</definedName>
    <definedName name="pairedPartsFlagStrArr">#REF!</definedName>
    <definedName localSheetId="71" name="partsTypeArr">[1]partsTypeArr!$A$1:$A$4</definedName>
    <definedName localSheetId="72" name="partsTypeArr">[1]partsTypeArr!$A$1:$A$4</definedName>
    <definedName localSheetId="73" name="partsTypeArr">[1]partsTypeArr!$A$1:$A$4</definedName>
    <definedName localSheetId="19" name="partsTypeArr">[1]partsTypeArr!$A$1:$A$4</definedName>
    <definedName localSheetId="79" name="partsTypeArr">[1]partsTypeArr!$A$1:$A$4</definedName>
    <definedName localSheetId="80" name="partsTypeArr">[1]partsTypeArr!$A$1:$A$4</definedName>
    <definedName localSheetId="81" name="partsTypeArr">[1]partsTypeArr!$A$1:$A$4</definedName>
    <definedName localSheetId="82" name="partsTypeArr">[1]partsTypeArr!$A$1:$A$4</definedName>
    <definedName localSheetId="20" name="partsTypeArr">[1]partsTypeArr!$A$1:$A$4</definedName>
    <definedName localSheetId="85" name="partsTypeArr">[1]partsTypeArr!$A$1:$A$4</definedName>
    <definedName localSheetId="86" name="partsTypeArr">[1]partsTypeArr!$A$1:$A$4</definedName>
    <definedName localSheetId="87" name="partsTypeArr">[1]partsTypeArr!$A$1:$A$4</definedName>
    <definedName localSheetId="88" name="partsTypeArr">[1]partsTypeArr!$A$1:$A$4</definedName>
    <definedName localSheetId="21" name="partsTypeArr">[1]partsTypeArr!$A$1:$A$4</definedName>
    <definedName localSheetId="90" name="partsTypeArr">[1]partsTypeArr!$A$1:$A$4</definedName>
    <definedName localSheetId="91" name="partsTypeArr">[1]partsTypeArr!$A$1:$A$4</definedName>
    <definedName localSheetId="22" name="partsTypeArr">[1]partsTypeArr!$A$1:$A$4</definedName>
    <definedName localSheetId="94" name="partsTypeArr">[1]partsTypeArr!$A$1:$A$4</definedName>
    <definedName localSheetId="23" name="partsTypeArr">[1]partsTypeArr!$A$1:$A$4</definedName>
    <definedName localSheetId="95" name="partsTypeArr">[1]partsTypeArr!$A$1:$A$4</definedName>
    <definedName localSheetId="98" name="partsTypeArr">[1]partsTypeArr!$A$1:$A$4</definedName>
    <definedName localSheetId="99" name="partsTypeArr">[1]partsTypeArr!$A$1:$A$4</definedName>
    <definedName localSheetId="109" name="partsTypeArr">[1]partsTypeArr!$A$1:$A$4</definedName>
    <definedName localSheetId="112" name="partsTypeArr">[1]partsTypeArr!$A$1:$A$4</definedName>
    <definedName localSheetId="113" name="partsTypeArr">[1]partsTypeArr!$A$1:$A$4</definedName>
    <definedName localSheetId="114" name="partsTypeArr">[1]partsTypeArr!$A$1:$A$4</definedName>
    <definedName localSheetId="115" name="partsTypeArr">[1]partsTypeArr!$A$1:$A$4</definedName>
    <definedName localSheetId="116" name="partsTypeArr">[1]partsTypeArr!$A$1:$A$4</definedName>
    <definedName localSheetId="50" name="partsTypeArr">[1]partsTypeArr!$A$1:$A$4</definedName>
    <definedName localSheetId="51" name="partsTypeArr">[1]partsTypeArr!$A$1:$A$4</definedName>
    <definedName localSheetId="52" name="partsTypeArr">[1]partsTypeArr!$A$1:$A$4</definedName>
    <definedName localSheetId="61" name="partsTypeArr">[1]partsTypeArr!$A$1:$A$4</definedName>
    <definedName localSheetId="62" name="partsTypeArr">[1]partsTypeArr!$A$1:$A$4</definedName>
    <definedName localSheetId="63" name="partsTypeArr">[1]partsTypeArr!$A$1:$A$4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71" name="REPACKING_TYPE">#REF!</definedName>
    <definedName localSheetId="72" name="REPACKING_TYPE">#REF!</definedName>
    <definedName localSheetId="73" name="REPACKING_TYPE">#REF!</definedName>
    <definedName localSheetId="19" name="REPACKING_TYPE">#REF!</definedName>
    <definedName localSheetId="79" name="REPACKING_TYPE">#REF!</definedName>
    <definedName localSheetId="80" name="REPACKING_TYPE">#REF!</definedName>
    <definedName localSheetId="81" name="REPACKING_TYPE">#REF!</definedName>
    <definedName localSheetId="82" name="REPACKING_TYPE">#REF!</definedName>
    <definedName localSheetId="20" name="REPACKING_TYPE">#REF!</definedName>
    <definedName localSheetId="85" name="REPACKING_TYPE">#REF!</definedName>
    <definedName localSheetId="86" name="REPACKING_TYPE">#REF!</definedName>
    <definedName localSheetId="87" name="REPACKING_TYPE">#REF!</definedName>
    <definedName localSheetId="88" name="REPACKING_TYPE">#REF!</definedName>
    <definedName localSheetId="21" name="REPACKING_TYPE">#REF!</definedName>
    <definedName localSheetId="90" name="REPACKING_TYPE">#REF!</definedName>
    <definedName localSheetId="91" name="REPACKING_TYPE">#REF!</definedName>
    <definedName localSheetId="22" name="REPACKING_TYPE">#REF!</definedName>
    <definedName localSheetId="94" name="REPACKING_TYPE">#REF!</definedName>
    <definedName localSheetId="23" name="REPACKING_TYPE">#REF!</definedName>
    <definedName localSheetId="95" name="REPACKING_TYPE">#REF!</definedName>
    <definedName localSheetId="98" name="REPACKING_TYPE">#REF!</definedName>
    <definedName localSheetId="99" name="REPACKING_TYPE">#REF!</definedName>
    <definedName localSheetId="109" name="REPACKING_TYPE">#REF!</definedName>
    <definedName localSheetId="112" name="REPACKING_TYPE">#REF!</definedName>
    <definedName localSheetId="113" name="REPACKING_TYPE">#REF!</definedName>
    <definedName localSheetId="114" name="REPACKING_TYPE">#REF!</definedName>
    <definedName localSheetId="115" name="REPACKING_TYPE">#REF!</definedName>
    <definedName localSheetId="116" name="REPACKING_TYPE">#REF!</definedName>
    <definedName localSheetId="50" name="REPACKING_TYPE">#REF!</definedName>
    <definedName localSheetId="51" name="REPACKING_TYPE">#REF!</definedName>
    <definedName localSheetId="52" name="REPACKING_TYPE">#REF!</definedName>
    <definedName localSheetId="61" name="REPACKING_TYPE">#REF!</definedName>
    <definedName localSheetId="62" name="REPACKING_TYPE">#REF!</definedName>
    <definedName localSheetId="63" name="REPACKING_TYPE">#REF!</definedName>
    <definedName name="REPACKING_TYPE">#REF!</definedName>
    <definedName localSheetId="71" name="rolledPartsFlagArr">[1]rolledPartsFlagArr!$A$1:$A$2</definedName>
    <definedName localSheetId="72" name="rolledPartsFlagArr">[1]rolledPartsFlagArr!$A$1:$A$2</definedName>
    <definedName localSheetId="73" name="rolledPartsFlagArr">[1]rolledPartsFlagArr!$A$1:$A$2</definedName>
    <definedName localSheetId="19" name="rolledPartsFlagArr">[1]rolledPartsFlagArr!$A$1:$A$2</definedName>
    <definedName localSheetId="79" name="rolledPartsFlagArr">[1]rolledPartsFlagArr!$A$1:$A$2</definedName>
    <definedName localSheetId="80" name="rolledPartsFlagArr">[1]rolledPartsFlagArr!$A$1:$A$2</definedName>
    <definedName localSheetId="81" name="rolledPartsFlagArr">[1]rolledPartsFlagArr!$A$1:$A$2</definedName>
    <definedName localSheetId="82" name="rolledPartsFlagArr">[1]rolledPartsFlagArr!$A$1:$A$2</definedName>
    <definedName localSheetId="20" name="rolledPartsFlagArr">[1]rolledPartsFlagArr!$A$1:$A$2</definedName>
    <definedName localSheetId="85" name="rolledPartsFlagArr">[1]rolledPartsFlagArr!$A$1:$A$2</definedName>
    <definedName localSheetId="86" name="rolledPartsFlagArr">[1]rolledPartsFlagArr!$A$1:$A$2</definedName>
    <definedName localSheetId="87" name="rolledPartsFlagArr">[1]rolledPartsFlagArr!$A$1:$A$2</definedName>
    <definedName localSheetId="88" name="rolledPartsFlagArr">[1]rolledPartsFlagArr!$A$1:$A$2</definedName>
    <definedName localSheetId="21" name="rolledPartsFlagArr">[1]rolledPartsFlagArr!$A$1:$A$2</definedName>
    <definedName localSheetId="90" name="rolledPartsFlagArr">[1]rolledPartsFlagArr!$A$1:$A$2</definedName>
    <definedName localSheetId="91" name="rolledPartsFlagArr">[1]rolledPartsFlagArr!$A$1:$A$2</definedName>
    <definedName localSheetId="22" name="rolledPartsFlagArr">[1]rolledPartsFlagArr!$A$1:$A$2</definedName>
    <definedName localSheetId="94" name="rolledPartsFlagArr">[1]rolledPartsFlagArr!$A$1:$A$2</definedName>
    <definedName localSheetId="23" name="rolledPartsFlagArr">[1]rolledPartsFlagArr!$A$1:$A$2</definedName>
    <definedName localSheetId="95" name="rolledPartsFlagArr">[1]rolledPartsFlagArr!$A$1:$A$2</definedName>
    <definedName localSheetId="98" name="rolledPartsFlagArr">[1]rolledPartsFlagArr!$A$1:$A$2</definedName>
    <definedName localSheetId="99" name="rolledPartsFlagArr">[1]rolledPartsFlagArr!$A$1:$A$2</definedName>
    <definedName localSheetId="109" name="rolledPartsFlagArr">[1]rolledPartsFlagArr!$A$1:$A$2</definedName>
    <definedName localSheetId="112" name="rolledPartsFlagArr">[1]rolledPartsFlagArr!$A$1:$A$2</definedName>
    <definedName localSheetId="113" name="rolledPartsFlagArr">[1]rolledPartsFlagArr!$A$1:$A$2</definedName>
    <definedName localSheetId="114" name="rolledPartsFlagArr">[1]rolledPartsFlagArr!$A$1:$A$2</definedName>
    <definedName localSheetId="115" name="rolledPartsFlagArr">[1]rolledPartsFlagArr!$A$1:$A$2</definedName>
    <definedName localSheetId="116" name="rolledPartsFlagArr">[1]rolledPartsFlagArr!$A$1:$A$2</definedName>
    <definedName localSheetId="50" name="rolledPartsFlagArr">[1]rolledPartsFlagArr!$A$1:$A$2</definedName>
    <definedName localSheetId="51" name="rolledPartsFlagArr">[1]rolledPartsFlagArr!$A$1:$A$2</definedName>
    <definedName localSheetId="52" name="rolledPartsFlagArr">[1]rolledPartsFlagArr!$A$1:$A$2</definedName>
    <definedName localSheetId="61" name="rolledPartsFlagArr">[1]rolledPartsFlagArr!$A$1:$A$2</definedName>
    <definedName localSheetId="62" name="rolledPartsFlagArr">[1]rolledPartsFlagArr!$A$1:$A$2</definedName>
    <definedName localSheetId="63" name="rolledPartsFlagArr">[1]rolledPartsFlagArr!$A$1:$A$2</definedName>
    <definedName name="rolledPartsFlagArr">#REF!</definedName>
    <definedName localSheetId="71" name="rolledPartsUomArr">[1]rolledPartsUomArr!$A$1:$A$29</definedName>
    <definedName localSheetId="72" name="rolledPartsUomArr">[1]rolledPartsUomArr!$A$1:$A$29</definedName>
    <definedName localSheetId="73" name="rolledPartsUomArr">[1]rolledPartsUomArr!$A$1:$A$29</definedName>
    <definedName localSheetId="19" name="rolledPartsUomArr">[1]rolledPartsUomArr!$A$1:$A$29</definedName>
    <definedName localSheetId="79" name="rolledPartsUomArr">[1]rolledPartsUomArr!$A$1:$A$29</definedName>
    <definedName localSheetId="80" name="rolledPartsUomArr">[1]rolledPartsUomArr!$A$1:$A$29</definedName>
    <definedName localSheetId="81" name="rolledPartsUomArr">[1]rolledPartsUomArr!$A$1:$A$29</definedName>
    <definedName localSheetId="82" name="rolledPartsUomArr">[1]rolledPartsUomArr!$A$1:$A$29</definedName>
    <definedName localSheetId="20" name="rolledPartsUomArr">[1]rolledPartsUomArr!$A$1:$A$29</definedName>
    <definedName localSheetId="85" name="rolledPartsUomArr">[1]rolledPartsUomArr!$A$1:$A$29</definedName>
    <definedName localSheetId="86" name="rolledPartsUomArr">[1]rolledPartsUomArr!$A$1:$A$29</definedName>
    <definedName localSheetId="87" name="rolledPartsUomArr">[1]rolledPartsUomArr!$A$1:$A$29</definedName>
    <definedName localSheetId="88" name="rolledPartsUomArr">[1]rolledPartsUomArr!$A$1:$A$29</definedName>
    <definedName localSheetId="21" name="rolledPartsUomArr">[1]rolledPartsUomArr!$A$1:$A$29</definedName>
    <definedName localSheetId="90" name="rolledPartsUomArr">[1]rolledPartsUomArr!$A$1:$A$29</definedName>
    <definedName localSheetId="91" name="rolledPartsUomArr">[1]rolledPartsUomArr!$A$1:$A$29</definedName>
    <definedName localSheetId="22" name="rolledPartsUomArr">[1]rolledPartsUomArr!$A$1:$A$29</definedName>
    <definedName localSheetId="94" name="rolledPartsUomArr">[1]rolledPartsUomArr!$A$1:$A$29</definedName>
    <definedName localSheetId="23" name="rolledPartsUomArr">[1]rolledPartsUomArr!$A$1:$A$29</definedName>
    <definedName localSheetId="95" name="rolledPartsUomArr">[1]rolledPartsUomArr!$A$1:$A$29</definedName>
    <definedName localSheetId="98" name="rolledPartsUomArr">[1]rolledPartsUomArr!$A$1:$A$29</definedName>
    <definedName localSheetId="99" name="rolledPartsUomArr">[1]rolledPartsUomArr!$A$1:$A$29</definedName>
    <definedName localSheetId="109" name="rolledPartsUomArr">[1]rolledPartsUomArr!$A$1:$A$29</definedName>
    <definedName localSheetId="112" name="rolledPartsUomArr">[1]rolledPartsUomArr!$A$1:$A$29</definedName>
    <definedName localSheetId="113" name="rolledPartsUomArr">[1]rolledPartsUomArr!$A$1:$A$29</definedName>
    <definedName localSheetId="114" name="rolledPartsUomArr">[1]rolledPartsUomArr!$A$1:$A$29</definedName>
    <definedName localSheetId="115" name="rolledPartsUomArr">[1]rolledPartsUomArr!$A$1:$A$29</definedName>
    <definedName localSheetId="116" name="rolledPartsUomArr">[1]rolledPartsUomArr!$A$1:$A$29</definedName>
    <definedName localSheetId="50" name="rolledPartsUomArr">[1]rolledPartsUomArr!$A$1:$A$29</definedName>
    <definedName localSheetId="51" name="rolledPartsUomArr">[1]rolledPartsUomArr!$A$1:$A$29</definedName>
    <definedName localSheetId="52" name="rolledPartsUomArr">[1]rolledPartsUomArr!$A$1:$A$29</definedName>
    <definedName localSheetId="61" name="rolledPartsUomArr">[1]rolledPartsUomArr!$A$1:$A$29</definedName>
    <definedName localSheetId="62" name="rolledPartsUomArr">[1]rolledPartsUomArr!$A$1:$A$29</definedName>
    <definedName localSheetId="63" name="rolledPartsUomArr">[1]rolledPartsUomArr!$A$1:$A$29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71" name="UOM_CODE">#REF!</definedName>
    <definedName localSheetId="72" name="UOM_CODE">#REF!</definedName>
    <definedName localSheetId="73" name="UOM_CODE">#REF!</definedName>
    <definedName localSheetId="19" name="UOM_CODE">#REF!</definedName>
    <definedName localSheetId="79" name="UOM_CODE">#REF!</definedName>
    <definedName localSheetId="80" name="UOM_CODE">#REF!</definedName>
    <definedName localSheetId="81" name="UOM_CODE">#REF!</definedName>
    <definedName localSheetId="82" name="UOM_CODE">#REF!</definedName>
    <definedName localSheetId="20" name="UOM_CODE">#REF!</definedName>
    <definedName localSheetId="85" name="UOM_CODE">#REF!</definedName>
    <definedName localSheetId="86" name="UOM_CODE">#REF!</definedName>
    <definedName localSheetId="87" name="UOM_CODE">#REF!</definedName>
    <definedName localSheetId="88" name="UOM_CODE">#REF!</definedName>
    <definedName localSheetId="21" name="UOM_CODE">#REF!</definedName>
    <definedName localSheetId="90" name="UOM_CODE">#REF!</definedName>
    <definedName localSheetId="91" name="UOM_CODE">#REF!</definedName>
    <definedName localSheetId="22" name="UOM_CODE">#REF!</definedName>
    <definedName localSheetId="94" name="UOM_CODE">#REF!</definedName>
    <definedName localSheetId="23" name="UOM_CODE">#REF!</definedName>
    <definedName localSheetId="95" name="UOM_CODE">#REF!</definedName>
    <definedName localSheetId="98" name="UOM_CODE">#REF!</definedName>
    <definedName localSheetId="99" name="UOM_CODE">#REF!</definedName>
    <definedName localSheetId="109" name="UOM_CODE">#REF!</definedName>
    <definedName localSheetId="112" name="UOM_CODE">#REF!</definedName>
    <definedName localSheetId="113" name="UOM_CODE">#REF!</definedName>
    <definedName localSheetId="114" name="UOM_CODE">#REF!</definedName>
    <definedName localSheetId="115" name="UOM_CODE">#REF!</definedName>
    <definedName localSheetId="116" name="UOM_CODE">#REF!</definedName>
    <definedName localSheetId="50" name="UOM_CODE">#REF!</definedName>
    <definedName localSheetId="51" name="UOM_CODE">#REF!</definedName>
    <definedName localSheetId="52" name="UOM_CODE">#REF!</definedName>
    <definedName localSheetId="61" name="UOM_CODE">#REF!</definedName>
    <definedName localSheetId="62" name="UOM_CODE">#REF!</definedName>
    <definedName localSheetId="6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42" l="1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C9"/>
  <c i="136" r="A7" s="1"/>
  <c i="135" r="V9"/>
  <c i="135" r="V8"/>
  <c i="135" r="V7"/>
  <c i="135" r="V4"/>
  <c i="135" r="V3"/>
  <c i="135" r="V2"/>
  <c i="135" r="Q9"/>
  <c i="135" r="Q8"/>
  <c i="135" r="Q7"/>
  <c i="135" r="Q6"/>
  <c i="135" r="Q5"/>
  <c i="135" r="Q4"/>
  <c i="135" r="Q3"/>
  <c i="135" r="Q2"/>
  <c i="135" r="E9"/>
  <c i="141" r="A9" s="1"/>
  <c i="135" r="E8"/>
  <c i="141" r="A8" s="1"/>
  <c i="135" r="E7"/>
  <c i="141" r="A7" s="1"/>
  <c i="135" r="E6"/>
  <c i="141" r="A6" s="1"/>
  <c i="135" r="E4"/>
  <c i="141" r="A4" s="1"/>
  <c i="135" r="E3"/>
  <c i="141" r="A3" s="1"/>
  <c i="135" r="E2"/>
  <c i="141" r="A2" s="1"/>
  <c i="135" r="D9"/>
  <c i="135" r="D8"/>
  <c i="135" r="D7"/>
  <c i="135" r="D6"/>
  <c i="135" r="C8"/>
  <c i="136" r="A6" s="1"/>
  <c i="135" r="C7"/>
  <c i="136" r="A5" s="1"/>
  <c i="135" r="C6"/>
  <c i="136" r="A4" s="1"/>
  <c i="135" r="C5"/>
  <c i="136" r="A3" s="1"/>
  <c i="135" r="C4"/>
  <c i="136" r="A2" s="1"/>
  <c i="135" r="C3"/>
  <c i="135" r="C2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A3"/>
  <c i="125" r="A4"/>
  <c i="125" r="A5"/>
  <c i="125" r="A2"/>
  <c i="125" r="A9"/>
  <c i="125" r="A8"/>
  <c i="125" r="A7"/>
  <c i="125" r="A6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15" r="X2"/>
  <c i="115" r="X3"/>
  <c i="115" r="X4"/>
  <c i="115" r="S4"/>
  <c i="115" r="S3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S5"/>
  <c i="115" r="S2"/>
  <c i="115" r="D2"/>
  <c i="115" r="E4"/>
  <c i="124" r="A4" s="1"/>
  <c i="115" r="E3"/>
  <c i="124" r="A3" s="1"/>
  <c i="115" r="E2"/>
  <c i="124" r="A2" s="1"/>
  <c i="115" r="D5"/>
  <c i="115" r="C5"/>
  <c i="116" r="A3" s="1"/>
  <c i="115" r="C4"/>
  <c i="116" r="A2" s="1"/>
  <c i="115" r="C3"/>
  <c i="115" r="C2"/>
  <c i="114" r="A2"/>
  <c i="115" r="D4"/>
  <c i="115" r="D3"/>
  <c i="114" r="A5"/>
  <c i="114" r="A4"/>
  <c i="114" r="A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E3"/>
  <c i="108" r="A3" s="1"/>
  <c i="106" r="S5"/>
  <c i="106" r="S3"/>
  <c i="106" r="S2"/>
  <c i="106" r="N5"/>
  <c i="106" r="N4"/>
  <c i="106" r="N3"/>
  <c i="106" r="N2"/>
  <c i="106" r="E2"/>
  <c i="108" r="A2" s="1"/>
  <c i="106" r="C4"/>
  <c i="107" r="A3" s="1"/>
  <c i="106" r="C5"/>
  <c i="106" r="C3"/>
  <c i="106" r="C2"/>
  <c i="107" r="A2" s="1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29" r="A2"/>
  <c i="83" r="A3"/>
  <c i="83" r="A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7" r="C1"/>
  <c i="57" r="A2" s="1"/>
  <c i="58" r="D5"/>
  <c i="58" r="D4"/>
  <c i="58" r="D3"/>
  <c i="58" r="D2"/>
  <c i="38" r="B1"/>
  <c i="38" r="A2" s="1"/>
  <c i="37" r="B1"/>
  <c i="37" r="A2" s="1"/>
  <c i="121" r="D2" s="1"/>
  <c i="56" r="B5"/>
  <c i="56" r="A1"/>
  <c i="137" l="1" r="D2"/>
  <c i="137" r="D4"/>
  <c i="137" r="D6"/>
  <c i="137" r="D3"/>
  <c i="137" r="D5"/>
  <c i="137" r="D7"/>
  <c i="127" r="A4"/>
  <c i="127" r="A6"/>
  <c i="127" r="A2"/>
  <c i="127" r="A7"/>
  <c i="127" r="A3"/>
  <c i="126" r="A4"/>
  <c i="126" r="A3"/>
  <c i="126" r="A2"/>
  <c i="124" r="A6"/>
  <c i="124" r="A7"/>
  <c i="121" r="D7"/>
  <c i="121" r="D6"/>
  <c i="121" r="D5"/>
  <c i="121" r="D4"/>
  <c i="121" r="D3"/>
  <c i="113" r="A2"/>
  <c i="113" r="A3"/>
  <c i="112" r="A2"/>
  <c i="112" r="A3"/>
  <c i="111" r="A4"/>
  <c i="111" r="A5"/>
  <c i="109" r="A2"/>
  <c i="109" r="A3"/>
  <c i="57" r="B2"/>
  <c i="52" r="B5"/>
  <c i="52" r="A5"/>
  <c i="34" r="A2"/>
  <c i="36" r="A2" s="1"/>
  <c i="54" r="G1"/>
  <c i="54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39" r="I1"/>
  <c i="39" r="A2" s="1"/>
  <c i="36" r="B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39" l="1" r="D6"/>
  <c i="139" r="D7"/>
  <c i="139" r="D4"/>
  <c i="139" r="D5"/>
  <c i="139" r="D2"/>
  <c i="139" r="D3"/>
  <c i="135" r="AA2"/>
  <c i="135" r="AA3"/>
  <c i="135" r="AA5"/>
  <c i="135" r="AA4"/>
  <c i="120" r="D3"/>
  <c i="120" r="D4"/>
  <c i="120" r="D2"/>
  <c i="48" r="D2"/>
  <c i="98" r="D4"/>
  <c i="98" r="D3"/>
  <c i="98" r="D2"/>
  <c i="66" r="D4"/>
  <c i="75" r="D4"/>
  <c i="75" r="D3"/>
  <c i="75" r="D2"/>
  <c i="66" r="D2"/>
  <c i="66" r="D3"/>
  <c i="54" r="E2"/>
  <c i="54" r="F2"/>
  <c i="54" r="C2"/>
  <c i="54" r="D2"/>
  <c i="54" r="B2"/>
  <c i="50" r="D7"/>
  <c i="50" r="D6"/>
  <c i="50" r="D5"/>
  <c i="50" r="D4"/>
  <c i="50" r="D3"/>
  <c i="50" r="D2"/>
  <c i="49" r="D4"/>
  <c i="49" r="D3"/>
  <c i="49" r="D2"/>
  <c i="48" r="D4"/>
  <c i="48" r="D3"/>
  <c i="39" r="H2"/>
  <c i="39" r="G2"/>
  <c i="39" r="F2"/>
  <c i="39" r="E2"/>
  <c i="39" r="D2"/>
  <c i="117" r="D4" s="1"/>
  <c i="39" r="C2"/>
  <c i="39" r="B3"/>
  <c i="39" r="B2"/>
  <c i="1" r="F3"/>
  <c i="27" r="T2"/>
  <c i="27" r="V2"/>
  <c i="27" r="K2"/>
  <c i="25" r="Q2"/>
  <c i="25" r="V2"/>
  <c i="25" r="H2"/>
  <c i="23" r="Y2"/>
  <c i="18" r="V2"/>
  <c i="23" r="S2"/>
  <c i="23" r="K2"/>
  <c i="18" r="Q2"/>
  <c i="18" r="H2"/>
  <c i="12" r="T2"/>
  <c i="12" r="K2"/>
  <c i="140" l="1" r="D4"/>
  <c i="140" r="D3"/>
  <c i="140" r="D2"/>
  <c i="135" r="AA8"/>
  <c i="135" r="AA9"/>
  <c i="135" r="AA6"/>
  <c i="135" r="AA7"/>
  <c i="119" r="D4"/>
  <c i="119" r="D2"/>
  <c i="119" r="D3"/>
  <c i="118" r="D3"/>
  <c i="118" r="D4"/>
  <c i="118" r="D2"/>
  <c i="117" r="D2"/>
  <c i="117" r="D3"/>
  <c i="115" r="AC4"/>
  <c i="115" r="AC5"/>
  <c i="115" r="AC2"/>
  <c i="115" r="AC3"/>
  <c i="106" r="X4"/>
  <c i="106" r="X5"/>
  <c i="106" r="X2"/>
  <c i="106" r="X3"/>
  <c i="99" r="D4"/>
  <c i="99" r="D3"/>
  <c i="99" r="D2"/>
  <c i="96" r="D4"/>
  <c i="96" r="D3"/>
  <c i="96" r="D2"/>
  <c i="97" r="D4"/>
  <c i="97" r="D3"/>
  <c i="97" r="D2"/>
  <c i="79" r="X4"/>
  <c i="79" r="X5"/>
  <c i="79" r="X2"/>
  <c i="79" r="X3"/>
  <c i="23" r="H2"/>
  <c i="23" r="J2" s="1"/>
  <c i="23" r="P2" s="1"/>
  <c i="58" r="S3"/>
  <c i="58" r="E3"/>
  <c i="131" r="A2" s="1"/>
  <c i="79" r="N5"/>
  <c i="70" r="A2"/>
  <c i="70" r="A3"/>
  <c i="58" r="S2"/>
  <c i="58" r="E2"/>
  <c i="132" r="A2" s="1"/>
  <c i="79" r="N4"/>
  <c i="58" r="C5"/>
  <c i="59" r="A3" s="1"/>
  <c i="58" r="N5"/>
  <c i="79" r="E4"/>
  <c i="79" r="N3"/>
  <c i="58" r="C4"/>
  <c i="58" r="N4"/>
  <c i="79" r="E3"/>
  <c i="134" r="A2" s="1"/>
  <c i="79" r="N2"/>
  <c i="58" r="C3"/>
  <c i="58" r="N3"/>
  <c i="79" r="E2"/>
  <c i="134" r="A4" s="1"/>
  <c i="58" r="C2"/>
  <c i="59" r="A2" s="1"/>
  <c i="58" r="N2"/>
  <c i="79" r="S5"/>
  <c i="79" r="C5"/>
  <c i="79" r="C2"/>
  <c i="58" r="E5"/>
  <c i="131" r="A3" s="1"/>
  <c i="79" r="S4"/>
  <c i="79" r="C4"/>
  <c i="70" r="A5"/>
  <c i="58" r="S5"/>
  <c i="58" r="E4"/>
  <c i="133" r="A2" s="1"/>
  <c i="79" r="S2"/>
  <c i="79" r="C3"/>
  <c i="70" r="A4"/>
  <c i="67" r="D4"/>
  <c i="74" r="D4"/>
  <c i="74" r="D3"/>
  <c i="74" r="D2"/>
  <c i="72" r="D2"/>
  <c i="72" r="D4"/>
  <c i="72" r="D3"/>
  <c i="73" r="D2"/>
  <c i="73" r="D4"/>
  <c i="73" r="D3"/>
  <c i="71" r="D4"/>
  <c i="71" r="D3"/>
  <c i="71" r="D2"/>
  <c i="67" r="D2"/>
  <c i="67" r="D3"/>
  <c i="65" r="D4"/>
  <c i="65" r="D2"/>
  <c i="65" r="D3"/>
  <c i="64" r="D4"/>
  <c i="63" r="D4"/>
  <c i="64" r="D2"/>
  <c i="64" r="D3"/>
  <c i="63" r="D2"/>
  <c i="63" r="D3"/>
  <c i="62" r="D4"/>
  <c i="62" r="D2"/>
  <c i="62" r="D3"/>
  <c i="58" r="X4"/>
  <c i="58" r="X5"/>
  <c i="58" r="X2"/>
  <c i="58" r="X3"/>
  <c i="1" r="F5"/>
  <c i="23" r="I2"/>
  <c i="6" r="B2"/>
  <c i="105" l="1" r="A2"/>
  <c i="105" r="A4"/>
  <c i="100" r="A2"/>
  <c i="100" r="A3"/>
  <c i="103" r="A2"/>
  <c i="104" r="A2"/>
  <c i="103" r="A4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" r="D3"/>
  <c i="30" l="1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H2"/>
  <c i="12" r="V2" s="1"/>
  <c i="1" r="C5"/>
  <c i="1" r="C4"/>
  <c i="33" r="F2" s="1"/>
  <c i="1" r="D4"/>
  <c i="3" r="A2"/>
  <c i="18" r="F2"/>
  <c i="1" r="E4"/>
  <c i="1" r="G4"/>
  <c i="22" r="C4"/>
  <c i="22" r="C3"/>
  <c i="22" r="C2"/>
  <c i="23" r="C2"/>
  <c i="9" r="B2"/>
  <c i="8" r="B2"/>
  <c i="7" r="B2"/>
  <c i="5" r="B2"/>
  <c i="27" l="1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3" r="D6"/>
  <c i="12" r="C2"/>
  <c i="13" r="D7"/>
  <c i="13" r="D5"/>
  <c i="13" r="D3"/>
  <c i="13" r="D4"/>
  <c i="13" r="D2"/>
  <c i="27" r="C2"/>
  <c i="26" r="C4"/>
  <c i="26" r="C3"/>
  <c i="26" r="C2"/>
</calcChain>
</file>

<file path=xl/sharedStrings.xml><?xml version="1.0" encoding="utf-8"?>
<sst xmlns="http://schemas.openxmlformats.org/spreadsheetml/2006/main" count="4926" uniqueCount="492">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</sst>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3" numFmtId="0"/>
    <xf applyAlignment="0" applyBorder="0" applyFill="0" applyFont="0" applyProtection="0" borderId="0" fillId="0" fontId="5" numFmtId="43"/>
    <xf borderId="0" fillId="0" fontId="13" numFmtId="0"/>
  </cellStyleXfs>
  <cellXfs count="77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3" numFmtId="0" xfId="0">
      <alignment horizontal="center" vertical="center"/>
    </xf>
    <xf applyAlignment="1" applyFont="1" borderId="0" fillId="0" fontId="1" numFmtId="0" xfId="0">
      <alignment horizontal="center"/>
    </xf>
    <xf applyAlignment="1" applyFont="1" borderId="0" fillId="0" fontId="4" numFmtId="0" xfId="0">
      <alignment horizontal="center" vertic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horizontal="left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/>
    </xf>
    <xf applyAlignment="1" applyFont="1" applyNumberFormat="1" borderId="0" fillId="0" fontId="4" numFmtId="3" xfId="0">
      <alignment horizontal="right" vertical="center"/>
    </xf>
    <xf applyAlignment="1" applyFont="1" applyNumberFormat="1" borderId="0" fillId="0" fontId="4" numFmtId="164" xfId="0">
      <alignment horizontal="right" vertical="center"/>
    </xf>
    <xf applyAlignment="1" applyFont="1" applyNumberFormat="1" borderId="0" fillId="0" fontId="4" numFmtId="4" xfId="0">
      <alignment horizontal="right" vertical="center"/>
    </xf>
    <xf applyFont="1" borderId="0" fillId="0" fontId="7" numFmtId="0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165" xfId="0">
      <alignment horizontal="right" vertical="center"/>
    </xf>
    <xf applyAlignment="1" applyFont="1" applyNumberFormat="1" borderId="0" fillId="0" fontId="4" numFmtId="166" xfId="0">
      <alignment horizontal="right" vertical="center"/>
    </xf>
    <xf applyAlignment="1" applyFont="1" applyNumberFormat="1" borderId="0" fillId="0" fontId="1" numFmtId="167" xfId="0">
      <alignment horizontal="right" vertical="center"/>
    </xf>
    <xf applyAlignment="1" applyFont="1" applyNumberFormat="1" borderId="0" fillId="0" fontId="1" numFmtId="49" xfId="0">
      <alignment horizontal="left" vertical="center"/>
    </xf>
    <xf applyAlignment="1" applyFont="1" applyNumberFormat="1" borderId="0" fillId="0" fontId="1" numFmtId="1" xfId="0">
      <alignment horizontal="righ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165" xfId="0">
      <alignment horizontal="center" vertical="center"/>
    </xf>
    <xf applyAlignment="1" applyFont="1" applyNumberFormat="1" borderId="0" fillId="0" fontId="1" numFmtId="49" xfId="0">
      <alignment horizontal="right"/>
    </xf>
    <xf applyFill="1" applyFont="1" borderId="0" fillId="6" fontId="1" numFmtId="0" xfId="0"/>
    <xf applyFill="1" borderId="0" fillId="6" fontId="0" numFmtId="0" xfId="0"/>
    <xf applyAlignment="1" applyFill="1" applyFont="1" applyNumberFormat="1" borderId="0" fillId="6" fontId="1" numFmtId="49" xfId="0">
      <alignment horizontal="right"/>
    </xf>
    <xf applyFill="1" applyFont="1" applyNumberFormat="1" borderId="0" fillId="2" fontId="1" numFmtId="49" xfId="0"/>
    <xf applyFill="1" applyFont="1" borderId="0" fillId="4" fontId="1" numFmtId="0" xfId="0"/>
    <xf applyFont="1" applyNumberFormat="1" borderId="0" fillId="0" fontId="9" numFmtId="49" xfId="0"/>
    <xf applyFont="1" borderId="0" fillId="0" fontId="9" numFmtId="0" xfId="0"/>
    <xf applyFont="1" borderId="0" fillId="0" fontId="9" numFmtId="0" xfId="2">
      <alignment vertical="center"/>
    </xf>
    <xf applyAlignment="1" applyFont="1" borderId="0" fillId="0" fontId="9" numFmtId="0" xfId="2">
      <alignment vertical="center" wrapText="1"/>
    </xf>
    <xf applyAlignment="1" applyFont="1" borderId="0" fillId="0" fontId="9" numFmtId="0" xfId="0">
      <alignment horizontal="center" vertical="center"/>
    </xf>
    <xf applyFont="1" borderId="0" fillId="0" fontId="10" numFmtId="0" xfId="0"/>
    <xf applyFont="1" borderId="0" fillId="0" fontId="11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2" numFmtId="0" xfId="0">
      <alignment horizontal="center"/>
    </xf>
    <xf applyAlignment="1" applyBorder="1" applyFill="1" applyFont="1" borderId="2" fillId="5" fontId="1" numFmtId="0" xfId="0">
      <alignment horizontal="center" vertical="center"/>
    </xf>
    <xf applyAlignment="1" applyBorder="1" applyFill="1" applyFont="1" borderId="1" fillId="5" fontId="1" numFmtId="0" xfId="0">
      <alignment horizontal="center" vertical="center"/>
    </xf>
    <xf applyAlignment="1" applyFont="1" borderId="0" fillId="0" fontId="11" numFmtId="0" xfId="0">
      <alignment horizontal="left" vertical="center"/>
    </xf>
    <xf applyAlignment="1" applyFont="1" borderId="0" fillId="0" fontId="11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4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5" numFmtId="0" xfId="0">
      <alignment horizontal="right" vertical="center"/>
    </xf>
    <xf applyFont="1" borderId="0" fillId="0" fontId="16" numFmtId="0" xfId="0"/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vertical="center"/>
    </xf>
    <xf applyAlignment="1" applyFont="1" applyProtection="1" borderId="0" fillId="0" fontId="15" numFmtId="0" xfId="6">
      <alignment vertical="center"/>
      <protection locked="0"/>
    </xf>
    <xf applyAlignment="1" applyFont="1" borderId="0" fillId="0" fontId="15" numFmtId="0" xfId="3">
      <alignment horizontal="left" vertical="center"/>
    </xf>
    <xf applyAlignment="1" applyFont="1" borderId="0" fillId="0" fontId="16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</cellXfs>
  <cellStyles count="7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externalLinks/externalLink1.xml" Type="http://schemas.openxmlformats.org/officeDocument/2006/relationships/externalLink"/><Relationship Id="rId127" Target="externalLinks/externalLink2.xml" Type="http://schemas.openxmlformats.org/officeDocument/2006/relationships/externalLink"/><Relationship Id="rId128" Target="externalLinks/externalLink3.xml" Type="http://schemas.openxmlformats.org/officeDocument/2006/relationships/externalLink"/><Relationship Id="rId129" Target="theme/theme1.xml" Type="http://schemas.openxmlformats.org/officeDocument/2006/relationships/theme"/><Relationship Id="rId13" Target="worksheets/sheet13.xml" Type="http://schemas.openxmlformats.org/officeDocument/2006/relationships/worksheet"/><Relationship Id="rId130" Target="styles.xml" Type="http://schemas.openxmlformats.org/officeDocument/2006/relationships/styles"/><Relationship Id="rId131" Target="sharedStrings.xml" Type="http://schemas.openxmlformats.org/officeDocument/2006/relationships/sharedStrings"/><Relationship Id="rId132" Target="calcChain.xml" Type="http://schemas.openxmlformats.org/officeDocument/2006/relationships/calcChain"/><Relationship Id="rId133" Target="../customXml/item1.xml" Type="http://schemas.openxmlformats.org/officeDocument/2006/relationships/customXml"/><Relationship Id="rId134" Target="../customXml/item2.xml" Type="http://schemas.openxmlformats.org/officeDocument/2006/relationships/customXml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2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103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04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05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06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0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21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22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23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E11" sqref="E11:E13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ref="D5:G5" si="0" t="shared">"CSS-"&amp;D3</f>
        <v>CSS-PB2-06</v>
      </c>
      <c r="E5" s="29" t="str">
        <f si="0" t="shared"/>
        <v>CSS-PB3-06</v>
      </c>
      <c r="F5" s="29" t="str">
        <f si="0" t="shared"/>
        <v>CSS-PS2-06</v>
      </c>
      <c r="G5" s="29" t="str">
        <f si="0" t="shared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5" t="s">
        <v>109</v>
      </c>
      <c r="E11" s="75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5"/>
      <c r="E12" s="75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5"/>
      <c r="E13" s="75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5" t="s">
        <v>109</v>
      </c>
      <c r="E16" s="75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5"/>
      <c r="E17" s="75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5"/>
      <c r="E18" s="75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X6"/>
  <sheetViews>
    <sheetView topLeftCell="O1" workbookViewId="0" zoomScale="90" zoomScaleNormal="90">
      <selection activeCell="B15" sqref="B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AA5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ca="1" ref="B3:B5" si="0" t="shared">TEXT(DATE(YEAR(TODAY()), MONTH(TODAY()), DAY(TODAY())), "dd MMM yyyy")</f>
        <v>31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ca="1" si="0" t="shared"/>
        <v>31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ca="1" si="0" t="shared"/>
        <v>31 Oct 2023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S4"/>
  <sheetViews>
    <sheetView workbookViewId="0">
      <selection activeCell="I2" sqref="I2:J4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R4"/>
  <sheetViews>
    <sheetView topLeftCell="D1" workbookViewId="0">
      <selection activeCell="N2" sqref="N2:Q4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S4"/>
  <sheetViews>
    <sheetView workbookViewId="0">
      <selection activeCell="M25" sqref="M2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R4"/>
  <sheetViews>
    <sheetView workbookViewId="0">
      <selection activeCell="A5" sqref="A5:XFD5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W7"/>
  <sheetViews>
    <sheetView topLeftCell="B1" workbookViewId="0">
      <selection activeCell="H5" sqref="H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I5"/>
  <sheetViews>
    <sheetView topLeftCell="D1" workbookViewId="0">
      <selection activeCell="L11" sqref="L11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8" customWidth="true" style="68" width="15.77734375" collapsed="true"/>
    <col min="19" max="19" customWidth="true" style="68" width="24.109375" collapsed="true"/>
    <col min="20" max="23" customWidth="true" style="68" width="15.77734375" collapsed="true"/>
    <col min="24" max="24" customWidth="true" style="68" width="22.5546875" collapsed="true"/>
    <col min="25" max="30" customWidth="true" style="68" width="15.77734375" collapsed="true"/>
    <col min="31" max="31" customWidth="true" style="68" width="21.109375" collapsed="true"/>
    <col min="32" max="32" customWidth="true" style="68" width="25.6640625" collapsed="true"/>
    <col min="33" max="33" customWidth="true" style="68" width="15.77734375" collapsed="true"/>
    <col min="34" max="34" customWidth="true" style="68" width="27.21875" collapsed="true"/>
    <col min="35" max="16384" style="68" width="8.88671875" collapsed="true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31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ca="1" ref="D3:D5" si="0" t="shared">TEXT(DATE(YEAR(TODAY()), MONTH(TODAY()), DAY(TODAY())), "dd MMM yyyy")</f>
        <v>31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ca="1" si="0" t="shared"/>
        <v>31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ca="1" si="0" t="shared"/>
        <v>31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C3"/>
  <sheetViews>
    <sheetView workbookViewId="0">
      <selection activeCell="E8" sqref="E8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C3"/>
  <sheetViews>
    <sheetView tabSelected="1" workbookViewId="0">
      <selection activeCell="C14" sqref="C14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Y2"/>
  <sheetViews>
    <sheetView topLeftCell="N1" workbookViewId="0" zoomScale="90" zoomScaleNormal="90">
      <selection activeCell="R19" sqref="R19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C9"/>
  <sheetViews>
    <sheetView workbookViewId="0">
      <selection activeCell="K9" sqref="K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ca="1" ref="B3:B9" si="0" t="shared">TEXT(DATE(YEAR(TODAY()), MONTH(TODAY()), DAY(TODAY())), "dd MMM yyyy")</f>
        <v>31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ca="1" si="0" t="shared"/>
        <v>31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ca="1" si="0" t="shared"/>
        <v>31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ca="1" si="0" t="shared"/>
        <v>31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ca="1" si="0" t="shared"/>
        <v>31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ca="1" si="0" t="shared"/>
        <v>31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ca="1" si="0" t="shared"/>
        <v>31 Oct 2023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DC2-PS2-06-2310001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DC2-PS2-06-2310001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DC2-PS2-06-2310001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AA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W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H9"/>
  <sheetViews>
    <sheetView workbookViewId="0">
      <selection activeCell="F17" sqref="F17"/>
    </sheetView>
  </sheetViews>
  <sheetFormatPr defaultRowHeight="13.8" x14ac:dyDescent="0.3"/>
  <cols>
    <col min="1" max="1" customWidth="true" style="68" width="4.33203125" collapsed="true"/>
    <col min="2" max="2" customWidth="true" style="68" width="15.77734375" collapsed="true"/>
    <col min="3" max="3" customWidth="true" style="68" width="31.109375" collapsed="true"/>
    <col min="4" max="4" customWidth="true" style="68" width="15.77734375" collapsed="true"/>
    <col min="5" max="5" customWidth="true" style="68" width="22.5546875" collapsed="true"/>
    <col min="6" max="16" customWidth="true" style="68" width="15.77734375" collapsed="true"/>
    <col min="17" max="17" customWidth="true" style="68" width="24.109375" collapsed="true"/>
    <col min="18" max="21" customWidth="true" style="68" width="15.77734375" collapsed="true"/>
    <col min="22" max="22" customWidth="true" style="68" width="22.5546875" collapsed="true"/>
    <col min="23" max="28" customWidth="true" style="68" width="15.77734375" collapsed="true"/>
    <col min="29" max="29" customWidth="true" style="68" width="21.109375" collapsed="true"/>
    <col min="30" max="31" customWidth="true" style="68" width="25.6640625" collapsed="true"/>
    <col min="32" max="32" customWidth="true" style="68" width="15.77734375" collapsed="true"/>
    <col min="33" max="33" customWidth="true" style="68" width="27.21875" collapsed="true"/>
    <col min="34" max="16384" style="68" width="8.88671875" collapsed="true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o-PK-CUS-DC-PS2-06-2310001</v>
      </c>
      <c r="D2" s="68" t="str">
        <f ca="1">TEXT(DATE(YEAR(TODAY()), MONTH(TODAY()), DAY(TODAY())), "dd MMM yyyy")</f>
        <v>31 Oct 2023</v>
      </c>
      <c r="E2" s="68" t="str">
        <f ca="1">"DC1-"&amp;AutoIncrement!F3&amp;"-"&amp;TEXT(DATE(YEAR(TODAY()), MONTH(TODAY()), DAY(TODAY())), "yymm")&amp;"001"</f>
        <v>DC1-PS2-06-2310001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DC1-OP-PS2-06-2310-01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DC1-IP-PS2-06-2310-01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sPB106-2310001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o-PK-CUS-DC-PS2-06-2310001</v>
      </c>
      <c r="D3" s="68" t="str">
        <f ca="1" ref="D3:D9" si="0" t="shared">TEXT(DATE(YEAR(TODAY()), MONTH(TODAY()), DAY(TODAY())), "dd MMM yyyy")</f>
        <v>31 Oct 2023</v>
      </c>
      <c r="E3" s="68" t="str">
        <f ca="1">"DC1-"&amp;AutoIncrement!F3&amp;"-"&amp;TEXT(DATE(YEAR(TODAY()), MONTH(TODAY()), DAY(TODAY())), "yymm")&amp;"001"</f>
        <v>DC1-PS2-06-2310001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DC1-OP-PS2-06-2310-01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DC1-IP-PS2-06-2310-02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sPB106-2310001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o-PK-CUS-DC-PS2-06-2310001</v>
      </c>
      <c r="D4" s="68" t="str">
        <f ca="1" si="0" t="shared"/>
        <v>31 Oct 2023</v>
      </c>
      <c r="E4" s="68" t="str">
        <f ca="1">"DC1-"&amp;AutoIncrement!F3&amp;"-"&amp;TEXT(DATE(YEAR(TODAY()), MONTH(TODAY()), DAY(TODAY())), "yymm")&amp;"001"</f>
        <v>DC1-PS2-06-2310001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DC1-OP-PS2-06-2310-02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DC1-IP-PS2-06-2310-02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sPB106-2310001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o-PK-CUS-DC-PS2-06-2310002</v>
      </c>
      <c r="D5" s="68" t="str">
        <f ca="1" si="0" t="shared"/>
        <v>31 Oct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DC1-OP-PS2-06-2310-01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sPB106-2310001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o-PK-CUS-DC-PS2-06-2310003</v>
      </c>
      <c r="D6" s="68" t="str">
        <f ca="1" si="0" t="shared"/>
        <v>31 Oct 2023</v>
      </c>
      <c r="E6" s="68" t="str">
        <f ca="1">"DC1-"&amp;AutoIncrement!F3&amp;"-"&amp;TEXT(DATE(YEAR(TODAY()), MONTH(TODAY()), DAY(TODAY())), "yymm")&amp;"003"</f>
        <v>DC1-PS2-06-2310003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DC1-OP-PS2-06-2310-01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sPB106-2310002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o-PK-CUS-DC-PS2-06-2310004</v>
      </c>
      <c r="D7" s="68" t="str">
        <f ca="1" si="0" t="shared"/>
        <v>31 Oct 2023</v>
      </c>
      <c r="E7" s="68" t="str">
        <f ca="1">"DC1-"&amp;AutoIncrement!F3&amp;"-"&amp;TEXT(DATE(YEAR(TODAY()), MONTH(TODAY()), DAY(TODAY())), "yymm")&amp;"004"</f>
        <v>DC1-PS2-06-2310004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DC1-OP-PS2-06-2310-01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DC1-IP-PS2-06-2310-01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sPB106-2310002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o-PK-CUS-DC-PS2-06-2310005</v>
      </c>
      <c r="D8" s="68" t="str">
        <f ca="1" si="0" t="shared"/>
        <v>31 Oct 2023</v>
      </c>
      <c r="E8" s="68" t="str">
        <f ca="1">"DC1-"&amp;AutoIncrement!F3&amp;"-"&amp;TEXT(DATE(YEAR(TODAY()), MONTH(TODAY()), DAY(TODAY())), "yymm")&amp;"005"</f>
        <v>DC1-PS2-06-2310005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DC1-OP-PS2-06-2310-02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DC1-IP-PS2-06-2310-02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sPB106-2310002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o-PK-CUS-DC-PS2-06-2310006</v>
      </c>
      <c r="D9" s="68" t="str">
        <f ca="1" si="0" t="shared"/>
        <v>31 Oct 2023</v>
      </c>
      <c r="E9" s="68" t="str">
        <f ca="1">"DC1-"&amp;AutoIncrement!F3&amp;"-"&amp;TEXT(DATE(YEAR(TODAY()), MONTH(TODAY()), DAY(TODAY())), "yymm")&amp;"005"</f>
        <v>DC1-PS2-06-2310005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DC1-OP-PS2-06-2310-02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DC1-IP-PS2-06-2310-02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sPB106-2310002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C7"/>
  <sheetViews>
    <sheetView workbookViewId="0">
      <selection activeCell="A8" sqref="A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o-PK-CUS-DC-PS2-06-2310001</v>
      </c>
      <c r="B2" t="s">
        <v>470</v>
      </c>
    </row>
    <row r="3" spans="1:2" x14ac:dyDescent="0.3">
      <c r="A3" t="str">
        <f ca="1">'TC204-DC1 Outbound Details'!C5</f>
        <v>o-PK-CUS-DC-PS2-06-2310002</v>
      </c>
      <c r="B3" t="s">
        <v>471</v>
      </c>
    </row>
    <row r="4" spans="1:2" x14ac:dyDescent="0.3">
      <c r="A4" t="str">
        <f ca="1">'TC204-DC1 Outbound Details'!C6</f>
        <v>o-PK-CUS-DC-PS2-06-2310003</v>
      </c>
      <c r="B4" t="s">
        <v>472</v>
      </c>
    </row>
    <row r="5" spans="1:2" x14ac:dyDescent="0.3">
      <c r="A5" t="str">
        <f ca="1">'TC204-DC1 Outbound Details'!C7</f>
        <v>o-PK-CUS-DC-PS2-06-2310004</v>
      </c>
      <c r="B5" t="s">
        <v>473</v>
      </c>
    </row>
    <row r="6" spans="1:2" x14ac:dyDescent="0.3">
      <c r="A6" t="str">
        <f ca="1">'TC204-DC1 Outbound Details'!C8</f>
        <v>o-PK-CUS-DC-PS2-06-2310005</v>
      </c>
      <c r="B6" t="s">
        <v>474</v>
      </c>
    </row>
    <row r="7" spans="1:2" x14ac:dyDescent="0.3">
      <c r="A7" t="str">
        <f ca="1">'TC204-DC1 Outbound Details'!C9</f>
        <v>o-PK-CUS-DC-PS2-06-2310006</v>
      </c>
      <c r="B7" t="s">
        <v>475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G4"/>
  <sheetViews>
    <sheetView workbookViewId="0" zoomScale="90" zoomScaleNormal="90">
      <selection activeCell="C12" sqref="C12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6" customWidth="true" style="2" width="15.77734375" collapsed="true"/>
    <col min="7" max="16384" style="2" width="8.88671875" collapsed="true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W7"/>
  <sheetViews>
    <sheetView workbookViewId="0">
      <selection activeCell="J25" sqref="J25"/>
    </sheetView>
  </sheetViews>
  <sheetFormatPr defaultRowHeight="14.4" x14ac:dyDescent="0.3"/>
  <cols>
    <col min="1" max="22" customWidth="true" width="15.77734375" collapsed="true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bottom="0.75" footer="0.3" header="0.3" left="0.7" right="0.7" top="0.75"/>
  <pageSetup orientation="portrait" r:id="rId1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D1" workbookViewId="0">
      <selection activeCell="Q26" sqref="Q2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V7"/>
  <sheetViews>
    <sheetView workbookViewId="0">
      <selection activeCell="R14" sqref="R14"/>
    </sheetView>
  </sheetViews>
  <sheetFormatPr defaultRowHeight="14.4" x14ac:dyDescent="0.3"/>
  <cols>
    <col min="1" max="21" customWidth="true" width="15.77734375" collapsed="true"/>
  </cols>
  <sheetData>
    <row r="1" spans="1:21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476</v>
      </c>
      <c r="S1" t="s">
        <v>477</v>
      </c>
      <c r="T1" t="s">
        <v>478</v>
      </c>
      <c r="U1" t="s">
        <v>479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bottom="0.75" footer="0.3" header="0.3" left="0.7" right="0.7" top="0.75"/>
  <pageSetup orientation="portrait" r:id="rId1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S4"/>
  <sheetViews>
    <sheetView topLeftCell="B1" workbookViewId="0">
      <selection activeCell="N31" sqref="N3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J9"/>
  <sheetViews>
    <sheetView topLeftCell="A4" workbookViewId="0">
      <selection activeCell="C9" sqref="C9:I9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348</v>
      </c>
      <c r="B1" s="2" t="s">
        <v>349</v>
      </c>
      <c r="C1" s="2" t="s">
        <v>392</v>
      </c>
      <c r="D1" s="2" t="s">
        <v>393</v>
      </c>
      <c r="E1" s="2" t="s">
        <v>404</v>
      </c>
      <c r="F1" s="2" t="s">
        <v>394</v>
      </c>
      <c r="G1" s="2" t="s">
        <v>395</v>
      </c>
      <c r="H1" s="2" t="s">
        <v>403</v>
      </c>
      <c r="I1" s="2" t="s">
        <v>396</v>
      </c>
    </row>
    <row r="2" spans="1:9" x14ac:dyDescent="0.3">
      <c r="A2" s="2" t="str">
        <f ca="1">'TC204-DC1 Outbound Details'!E2</f>
        <v>DC1-PS2-06-2310001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10 Oct 2023</v>
      </c>
      <c r="D2" s="2" t="str">
        <f ca="1" ref="D2:D9" si="1" t="shared">TEXT(DATE(YEAR(TODAY()), MONTH(TODAY()), DAY(TODAY()+20)), "dd MMM yyyy")</f>
        <v>20 Oct 2023</v>
      </c>
      <c r="E2" s="74" t="s">
        <v>484</v>
      </c>
      <c r="F2" s="2" t="str">
        <f ca="1" ref="F2:F9" si="2" t="shared">TEXT(DATE(YEAR(TODAY()), MONTH(TODAY()), DAY(TODAY()+30)), "dd MMM yyyy")</f>
        <v>30 Oct 2023</v>
      </c>
      <c r="G2" s="8" t="s">
        <v>482</v>
      </c>
      <c r="H2" s="74" t="s">
        <v>480</v>
      </c>
      <c r="I2" s="2" t="s">
        <v>361</v>
      </c>
    </row>
    <row r="3" spans="1:9" x14ac:dyDescent="0.3">
      <c r="A3" s="2" t="str">
        <f ca="1">'TC204-DC1 Outbound Details'!E3</f>
        <v>DC1-PS2-06-2310001</v>
      </c>
      <c r="B3" s="2" t="str">
        <f>'TC204-DC1 Outbound Details'!M3</f>
        <v>ONEU1162511</v>
      </c>
      <c r="C3" s="2" t="str">
        <f ca="1" si="0" t="shared"/>
        <v>10 Oct 2023</v>
      </c>
      <c r="D3" s="2" t="str">
        <f ca="1" si="1" t="shared"/>
        <v>20 Oct 2023</v>
      </c>
      <c r="E3" s="74" t="s">
        <v>484</v>
      </c>
      <c r="F3" s="2" t="str">
        <f ca="1" si="2" t="shared"/>
        <v>30 Oct 2023</v>
      </c>
      <c r="G3" s="8" t="s">
        <v>482</v>
      </c>
      <c r="H3" s="74" t="s">
        <v>480</v>
      </c>
      <c r="I3" s="2" t="s">
        <v>361</v>
      </c>
    </row>
    <row r="4" spans="1:9" x14ac:dyDescent="0.3">
      <c r="A4" s="2" t="str">
        <f ca="1">'TC204-DC1 Outbound Details'!E4</f>
        <v>DC1-PS2-06-2310001</v>
      </c>
      <c r="B4" s="2" t="str">
        <f>'TC204-DC1 Outbound Details'!M4</f>
        <v>CNTW-SUP-C-230704001</v>
      </c>
      <c r="C4" s="2" t="str">
        <f ca="1" si="0" t="shared"/>
        <v>10 Oct 2023</v>
      </c>
      <c r="D4" s="2" t="str">
        <f ca="1" si="1" t="shared"/>
        <v>20 Oct 2023</v>
      </c>
      <c r="E4" s="74" t="s">
        <v>484</v>
      </c>
      <c r="F4" s="2" t="str">
        <f ca="1" si="2" t="shared"/>
        <v>30 Oct 2023</v>
      </c>
      <c r="G4" s="8" t="s">
        <v>482</v>
      </c>
      <c r="H4" s="74" t="s">
        <v>480</v>
      </c>
      <c r="I4" s="2" t="s">
        <v>361</v>
      </c>
    </row>
    <row r="5" spans="1:9" x14ac:dyDescent="0.3">
      <c r="B5" s="2" t="str">
        <f>'TC204-DC1 Outbound Details'!M5</f>
        <v>ONEU1162511</v>
      </c>
      <c r="C5" s="2" t="str">
        <f ca="1" si="0" t="shared"/>
        <v>10 Oct 2023</v>
      </c>
      <c r="D5" s="2" t="str">
        <f ca="1" si="1" t="shared"/>
        <v>20 Oct 2023</v>
      </c>
      <c r="E5" s="74" t="s">
        <v>484</v>
      </c>
      <c r="F5" s="2" t="str">
        <f ca="1" si="2" t="shared"/>
        <v>30 Oct 2023</v>
      </c>
      <c r="G5" s="8" t="s">
        <v>482</v>
      </c>
      <c r="H5" s="74" t="s">
        <v>480</v>
      </c>
      <c r="I5" s="2" t="s">
        <v>361</v>
      </c>
    </row>
    <row r="6" spans="1:9" x14ac:dyDescent="0.3">
      <c r="A6" s="2" t="str">
        <f ca="1">'TC204-DC1 Outbound Details'!E6</f>
        <v>DC1-PS2-06-2310003</v>
      </c>
      <c r="B6" s="2" t="str">
        <f>'TC204-DC1 Outbound Details'!M6</f>
        <v>CAIU9492794</v>
      </c>
      <c r="C6" s="2" t="str">
        <f ca="1" si="0" t="shared"/>
        <v>10 Oct 2023</v>
      </c>
      <c r="D6" s="2" t="str">
        <f ca="1" si="1" t="shared"/>
        <v>20 Oct 2023</v>
      </c>
      <c r="E6" s="74" t="s">
        <v>485</v>
      </c>
      <c r="F6" s="2" t="str">
        <f ca="1" si="2" t="shared"/>
        <v>30 Oct 2023</v>
      </c>
      <c r="G6" s="8" t="s">
        <v>483</v>
      </c>
      <c r="H6" s="74" t="s">
        <v>481</v>
      </c>
      <c r="I6" s="2" t="s">
        <v>361</v>
      </c>
    </row>
    <row r="7" spans="1:9" x14ac:dyDescent="0.3">
      <c r="A7" s="2" t="str">
        <f ca="1">'TC204-DC1 Outbound Details'!E7</f>
        <v>DC1-PS2-06-2310004</v>
      </c>
      <c r="B7" s="2" t="str">
        <f>'TC204-DC1 Outbound Details'!M7</f>
        <v>CAIU9500009</v>
      </c>
      <c r="C7" s="2" t="str">
        <f ca="1" si="0" t="shared"/>
        <v>10 Oct 2023</v>
      </c>
      <c r="D7" s="2" t="str">
        <f ca="1" si="1" t="shared"/>
        <v>20 Oct 2023</v>
      </c>
      <c r="E7" s="74" t="s">
        <v>485</v>
      </c>
      <c r="F7" s="2" t="str">
        <f ca="1" si="2" t="shared"/>
        <v>30 Oct 2023</v>
      </c>
      <c r="G7" s="8" t="s">
        <v>483</v>
      </c>
      <c r="H7" s="74" t="s">
        <v>481</v>
      </c>
      <c r="I7" s="2" t="s">
        <v>361</v>
      </c>
    </row>
    <row r="8" spans="1:9" x14ac:dyDescent="0.3">
      <c r="A8" s="2" t="str">
        <f ca="1">'TC204-DC1 Outbound Details'!E8</f>
        <v>DC1-PS2-06-2310005</v>
      </c>
      <c r="B8" s="2" t="str">
        <f>'TC204-DC1 Outbound Details'!M8</f>
        <v>CAIU9492794</v>
      </c>
      <c r="C8" s="2" t="str">
        <f ca="1" si="0" t="shared"/>
        <v>10 Oct 2023</v>
      </c>
      <c r="D8" s="2" t="str">
        <f ca="1" si="1" t="shared"/>
        <v>20 Oct 2023</v>
      </c>
      <c r="E8" s="74" t="s">
        <v>485</v>
      </c>
      <c r="F8" s="2" t="str">
        <f ca="1" si="2" t="shared"/>
        <v>30 Oct 2023</v>
      </c>
      <c r="G8" s="8" t="s">
        <v>483</v>
      </c>
      <c r="H8" s="74" t="s">
        <v>481</v>
      </c>
      <c r="I8" s="2" t="s">
        <v>361</v>
      </c>
    </row>
    <row r="9" spans="1:9" x14ac:dyDescent="0.3">
      <c r="A9" s="2" t="str">
        <f ca="1">'TC204-DC1 Outbound Details'!E9</f>
        <v>DC1-PS2-06-2310005</v>
      </c>
      <c r="B9" s="2" t="str">
        <f>'TC204-DC1 Outbound Details'!M9</f>
        <v>CAIU9492794</v>
      </c>
      <c r="C9" s="2" t="str">
        <f ca="1" si="0" t="shared"/>
        <v>10 Oct 2023</v>
      </c>
      <c r="D9" s="2" t="str">
        <f ca="1" si="1" t="shared"/>
        <v>20 Oct 2023</v>
      </c>
      <c r="E9" s="74" t="s">
        <v>485</v>
      </c>
      <c r="F9" s="2" t="str">
        <f ca="1" si="2" t="shared"/>
        <v>30 Oct 2023</v>
      </c>
      <c r="G9" s="8" t="s">
        <v>483</v>
      </c>
      <c r="H9" s="74" t="s">
        <v>481</v>
      </c>
      <c r="I9" s="2" t="s">
        <v>361</v>
      </c>
    </row>
  </sheetData>
  <pageMargins bottom="0.75" footer="0.3" header="0.3" left="0.7" right="0.7" top="0.75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C7"/>
  <sheetViews>
    <sheetView workbookViewId="0">
      <selection activeCell="C17" sqref="C17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'TC204-OutboundNo'!B2</f>
        <v>o-PK-CUS-DC-231031001</v>
      </c>
      <c r="B2" t="s">
        <v>486</v>
      </c>
    </row>
    <row r="3" spans="1:2" x14ac:dyDescent="0.3">
      <c r="A3" t="str">
        <f>'TC204-OutboundNo'!B3</f>
        <v>o-PK-CUS-DC-231031002</v>
      </c>
      <c r="B3" t="s">
        <v>487</v>
      </c>
    </row>
    <row r="4" spans="1:2" x14ac:dyDescent="0.3">
      <c r="A4" t="str">
        <f>'TC204-OutboundNo'!B4</f>
        <v>o-PK-CUS-DC-231031003</v>
      </c>
      <c r="B4" t="s">
        <v>488</v>
      </c>
    </row>
    <row r="5" spans="1:2" x14ac:dyDescent="0.3">
      <c r="A5" t="str">
        <f>'TC204-OutboundNo'!B5</f>
        <v>o-PK-CUS-DC-231031004</v>
      </c>
      <c r="B5" t="s">
        <v>489</v>
      </c>
    </row>
    <row r="6" spans="1:2" x14ac:dyDescent="0.3">
      <c r="A6" t="str">
        <f>'TC204-OutboundNo'!B6</f>
        <v>o-PK-CUS-DC-231031005</v>
      </c>
      <c r="B6" t="s">
        <v>490</v>
      </c>
    </row>
    <row r="7" spans="1:2" x14ac:dyDescent="0.3">
      <c r="A7" t="str">
        <f>'TC204-OutboundNo'!B7</f>
        <v>o-PK-CUS-DC-231031006</v>
      </c>
      <c r="B7" t="s">
        <v>491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Z2"/>
  <sheetViews>
    <sheetView workbookViewId="0" zoomScale="90" zoomScaleNormal="90">
      <selection activeCell="C12" sqref="C1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4" customWidth="true" width="15.77734375" collapsed="true"/>
    <col min="25" max="25" customWidth="true" width="25.77734375" collapsed="true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Y2"/>
  <sheetViews>
    <sheetView workbookViewId="0" zoomScale="90" zoomScaleNormal="90">
      <selection activeCell="O13" sqref="O13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J4"/>
  <sheetViews>
    <sheetView workbookViewId="0" zoomScale="90" zoomScaleNormal="90">
      <selection activeCell="C9" sqref="C9"/>
    </sheetView>
  </sheetViews>
  <sheetFormatPr defaultRowHeight="13.8" x14ac:dyDescent="0.3"/>
  <cols>
    <col min="1" max="1" customWidth="true" style="2" width="39.77734375" collapsed="true"/>
    <col min="2" max="3" customWidth="true" style="2" width="25.77734375" collapsed="true"/>
    <col min="4" max="8" customWidth="true" style="2" width="15.77734375" collapsed="true"/>
    <col min="9" max="9" customWidth="true" style="2" width="26.6640625" collapsed="true"/>
    <col min="10" max="16384" style="2" width="8.88671875" collapsed="true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X6"/>
  <sheetViews>
    <sheetView topLeftCell="K1" workbookViewId="0" zoomScale="90" zoomScaleNormal="90">
      <selection activeCell="U15" sqref="U15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1" customWidth="true" width="15.77734375" collapsed="true"/>
    <col min="22" max="22" customWidth="true" width="25.77734375" collapsed="true"/>
    <col min="23" max="23" customWidth="true" width="15.77734375" collapsed="true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AA2"/>
  <sheetViews>
    <sheetView topLeftCell="M1" workbookViewId="0" zoomScale="90" zoomScaleNormal="90">
      <selection activeCell="O1" sqref="O1"/>
    </sheetView>
  </sheetViews>
  <sheetFormatPr defaultColWidth="8.88671875" defaultRowHeight="13.8" x14ac:dyDescent="0.3"/>
  <cols>
    <col min="1" max="26" customWidth="true" style="2" width="20.77734375" collapsed="true"/>
    <col min="27" max="16384" style="2" width="8.88671875" collapsed="true"/>
  </cols>
  <sheetData>
    <row ht="14.4" r="1" spans="1:26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customFormat="1" r="2" s="5" spans="1:26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H4"/>
  <sheetViews>
    <sheetView workbookViewId="0" zoomScale="90" zoomScaleNormal="90">
      <selection activeCell="C8" sqref="C8"/>
    </sheetView>
  </sheetViews>
  <sheetFormatPr defaultRowHeight="13.8" x14ac:dyDescent="0.3"/>
  <cols>
    <col min="1" max="1" customWidth="true" style="2" width="35.5546875" collapsed="true"/>
    <col min="2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W2"/>
  <sheetViews>
    <sheetView workbookViewId="0" zoomScale="90" zoomScaleNormal="90">
      <selection activeCell="G13" sqref="G13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5" customWidth="true" width="15.77734375" collapsed="true"/>
    <col min="16" max="16" customWidth="true" width="20.6640625" collapsed="true"/>
    <col min="17" max="21" customWidth="true" width="15.77734375" collapsed="true"/>
    <col min="22" max="22" customWidth="true" width="25.77734375" collapsed="true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R7"/>
  <sheetViews>
    <sheetView workbookViewId="0" zoomScale="90" zoomScaleNormal="90">
      <selection activeCell="B2" sqref="B2"/>
    </sheetView>
  </sheetViews>
  <sheetFormatPr defaultColWidth="8.88671875" defaultRowHeight="13.8" x14ac:dyDescent="0.3"/>
  <cols>
    <col min="1" max="1" customWidth="true" style="1" width="5.77734375" collapsed="true"/>
    <col min="2" max="5" customWidth="true" style="10" width="25.77734375" collapsed="true"/>
    <col min="6" max="9" customWidth="true" style="10" width="15.77734375" collapsed="true"/>
    <col min="10" max="10" customWidth="true" style="10" width="25.77734375" collapsed="true"/>
    <col min="11" max="17" customWidth="true" style="10" width="15.77734375" collapsed="true"/>
    <col min="18" max="16384" style="10" width="8.88671875" collapsed="true"/>
  </cols>
  <sheetData>
    <row customFormat="1" r="1" s="8" spans="1:17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customFormat="1" r="2" s="8" spans="1:17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customFormat="1" r="3" s="8" spans="1:17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customFormat="1" r="4" s="8" spans="1:17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customFormat="1" r="5" s="8" spans="1:17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customFormat="1" r="6" s="8" spans="1:17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customFormat="1" r="7" s="8" spans="1:17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G3"/>
  <sheetViews>
    <sheetView workbookViewId="0">
      <selection sqref="A1:F1"/>
    </sheetView>
  </sheetViews>
  <sheetFormatPr defaultRowHeight="13.8" x14ac:dyDescent="0.3"/>
  <cols>
    <col min="1" max="6" customWidth="true" style="2" width="20.77734375" collapsed="true"/>
    <col min="7" max="16384" style="2" width="8.886718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G5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G7"/>
  <sheetViews>
    <sheetView workbookViewId="0">
      <selection activeCell="E27" sqref="E27"/>
    </sheetView>
  </sheetViews>
  <sheetFormatPr defaultRowHeight="13.8" x14ac:dyDescent="0.3"/>
  <cols>
    <col min="1" max="2" customWidth="true" style="44" width="22.88671875" collapsed="true"/>
    <col min="3" max="6" customWidth="true" style="44" width="20.77734375" collapsed="true"/>
    <col min="7" max="7" customWidth="true" style="44" width="9.44140625" collapsed="true"/>
    <col min="8" max="16384" style="44" width="8.88671875" collapsed="true"/>
  </cols>
  <sheetData>
    <row customFormat="1" r="1" s="2" spans="1:6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19.44140625" collapsed="true"/>
    <col min="2" max="2" customWidth="true" width="12.33203125" collapsed="true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<![CDATA["c"&AutoIncrement!B2&"B1"&AutoIncrement!A2&"-"&B1&"001"]]></f>
        <v>cPB106-2310001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44" width="20.77734375" collapsed="true"/>
    <col min="5" max="16384" style="44" width="8.88671875" collapsed="true"/>
  </cols>
  <sheetData>
    <row customFormat="1" r="1" s="2" spans="1:4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C2"/>
  <sheetViews>
    <sheetView workbookViewId="0">
      <selection activeCell="A2" sqref="A2:B2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01 Jan 2024</v>
      </c>
    </row>
  </sheetData>
  <phoneticPr fontId="8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B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<![CDATA["rc"&AutoIncrement!B2&"B1"&AutoIncrement!A2&"-"&B1&"001"&"-01"]]></f>
        <v>rcPB106-2310001-01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J4"/>
  <sheetViews>
    <sheetView workbookViewId="0">
      <selection activeCell="E16" sqref="E16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<![CDATA["s"&AutoIncrement!B2&"B1"&AutoIncrement!A2&"-"&I1&"001"]]></f>
        <v>sPB106-2310001</v>
      </c>
      <c r="B2" t="str">
        <f ca="1"><![CDATA["p"&AutoIncrement!B2&"B2"&AutoIncrement!A2&"-"&I1&"001"]]></f>
        <v>pPB206-2310001</v>
      </c>
      <c r="C2" t="str">
        <f ca="1"><![CDATA["s"&AutoIncrement!B2&"B2"&AutoIncrement!A2&"-"&I1&"001"]]></f>
        <v>sPB206-2310001</v>
      </c>
      <c r="D2" t="str">
        <f ca="1"><![CDATA["p"&AutoIncrement!B2&"S2"&AutoIncrement!A2&"-"&I1&"001"]]></f>
        <v>pPS206-2310001</v>
      </c>
      <c r="E2" t="str">
        <f ca="1"><![CDATA["s"&AutoIncrement!B2&"B3"&AutoIncrement!A2&"-"&I1&"001"]]></f>
        <v>sPB306-2310001</v>
      </c>
      <c r="F2" t="str">
        <f ca="1"><![CDATA["p"&AutoIncrement!B2&"S1"&AutoIncrement!A2&"-"&I1&"001"]]></f>
        <v>pPS106-2310001</v>
      </c>
      <c r="G2" t="str">
        <f ca="1"><![CDATA["s"&AutoIncrement!B2&"S1"&AutoIncrement!A2&"-"&I1&"001"]]></f>
        <v>sPS106-2310001</v>
      </c>
      <c r="H2" t="str">
        <f ca="1"><![CDATA["s"&AutoIncrement!B2&"S2"&AutoIncrement!A2&"-"&I1&"001"]]></f>
        <v>sPS206-2310001</v>
      </c>
    </row>
    <row r="3" spans="1:9" x14ac:dyDescent="0.3">
      <c r="B3" t="str">
        <f ca="1"><![CDATA["p"&AutoIncrement!B2&"B3"&AutoIncrement!A2&"-"&I1&"001"]]></f>
        <v>pPB306-2310001</v>
      </c>
    </row>
    <row r="4" spans="1:9" x14ac:dyDescent="0.3">
      <c r="A4" s="76" t="s">
        <v>89</v>
      </c>
      <c r="B4" s="76"/>
      <c r="C4" s="76" t="s">
        <v>90</v>
      </c>
      <c r="D4" s="76"/>
      <c r="E4" s="76" t="s">
        <v>91</v>
      </c>
      <c r="F4" s="76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418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 t="n">
        <f>'TC17-Customer Change Order'!C2</f>
        <v>1620.0</v>
      </c>
      <c r="L2" s="50" t="n">
        <f>'TC17-Customer Change Order'!C2</f>
        <v>1620.0</v>
      </c>
      <c r="M2" s="50"/>
      <c r="N2" t="s">
        <v>239</v>
      </c>
      <c r="P2" s="50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 t="n">
        <f>'TC17-Customer Change Order'!C3</f>
        <v>1620.0</v>
      </c>
      <c r="L3" s="50" t="n">
        <f>'TC17-Customer Change Order'!C3</f>
        <v>1620.0</v>
      </c>
      <c r="M3" s="50"/>
      <c r="N3" t="s">
        <v>239</v>
      </c>
      <c r="P3" s="50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 t="n">
        <f>'TC17-Customer Change Order'!B4</f>
        <v>620.0</v>
      </c>
      <c r="L2" s="50" t="n">
        <f>'TC17-Customer Change Order'!B4</f>
        <v>620.0</v>
      </c>
      <c r="M2" s="50"/>
      <c r="N2" t="s">
        <v>239</v>
      </c>
      <c r="P2" s="50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 t="n">
        <f>'TC17-Customer Change Order'!B5</f>
        <v>620.0</v>
      </c>
      <c r="L3" s="50" t="n">
        <f>'TC17-Customer Change Order'!B5</f>
        <v>620.0</v>
      </c>
      <c r="M3" s="50"/>
      <c r="N3" t="s">
        <v>239</v>
      </c>
      <c r="P3" s="50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 t="n">
        <f>'TC17-Customer Change Order'!B7</f>
        <v>820.0</v>
      </c>
      <c r="L4" s="50" t="n">
        <f>'TC17-Customer Change Order'!B7</f>
        <v>820.0</v>
      </c>
      <c r="M4" s="50"/>
      <c r="N4" t="s">
        <v>239</v>
      </c>
      <c r="P4" s="50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 t="n">
        <f>'TC17-Customer Change Order'!B4</f>
        <v>620.0</v>
      </c>
      <c r="K2" s="50" t="n">
        <f>'TC17-Customer Change Order'!B4</f>
        <v>620.0</v>
      </c>
      <c r="L2" s="50"/>
      <c r="M2" t="s">
        <v>239</v>
      </c>
      <c r="O2" s="50" t="n">
        <f>'TC17-Customer Change Order'!C4</f>
        <v>620.0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 t="n">
        <f>'TC17-Customer Change Order'!B5</f>
        <v>620.0</v>
      </c>
      <c r="K3" s="50" t="n">
        <f>'TC17-Customer Change Order'!B5</f>
        <v>620.0</v>
      </c>
      <c r="L3" s="50"/>
      <c r="M3" t="s">
        <v>239</v>
      </c>
      <c r="O3" s="50" t="n">
        <f>'TC17-Customer Change Order'!C5</f>
        <v>620.0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 t="n">
        <f>'TC17-Customer Change Order'!B7</f>
        <v>820.0</v>
      </c>
      <c r="K4" s="50" t="n">
        <f>'TC17-Customer Change Order'!B7</f>
        <v>820.0</v>
      </c>
      <c r="L4" s="50"/>
      <c r="M4" t="s">
        <v>239</v>
      </c>
      <c r="O4" s="50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 t="n">
        <f>'TC17-Customer Change Order'!B2</f>
        <v>1620.0</v>
      </c>
      <c r="K2" s="50" t="n">
        <f>'TC17-Customer Change Order'!B2</f>
        <v>1620.0</v>
      </c>
      <c r="L2" s="50"/>
      <c r="M2" t="s">
        <v>239</v>
      </c>
      <c r="O2" s="50" t="n">
        <f>K2</f>
        <v>1620.0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 t="n">
        <f>'TC17-Customer Change Order'!B3</f>
        <v>1620.0</v>
      </c>
      <c r="K3" s="50" t="n">
        <f>'TC17-Customer Change Order'!B3</f>
        <v>1620.0</v>
      </c>
      <c r="L3" s="50"/>
      <c r="M3" t="s">
        <v>239</v>
      </c>
      <c r="O3" s="50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 t="n">
        <f si="0" t="shared"/>
        <v>620.0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Q4"/>
  <sheetViews>
    <sheetView topLeftCell="C1" workbookViewId="0">
      <selection activeCell="I13" sqref="I1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 t="n">
        <f>'TC001-Req to Parts Master'!M2</f>
        <v>10.0</v>
      </c>
      <c r="H2" s="50" t="n">
        <f>'TC001-Req to Parts Master'!L2</f>
        <v>10.0</v>
      </c>
      <c r="I2" s="50" t="n">
        <f>'TC17-Customer Change Order'!B2</f>
        <v>1620.0</v>
      </c>
      <c r="J2" s="50">
        <v>10</v>
      </c>
      <c r="K2" s="50" t="s">
        <v>165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s="50" t="n">
        <f>N2</f>
        <v>1620.0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 t="n">
        <f>'TC001-Req to Parts Master'!M3</f>
        <v>10.0</v>
      </c>
      <c r="H3" s="50" t="n">
        <f>'TC001-Req to Parts Master'!L3</f>
        <v>10.0</v>
      </c>
      <c r="I3" s="50" t="n">
        <f>'TC17-Customer Change Order'!B3</f>
        <v>1620.0</v>
      </c>
      <c r="J3" s="50">
        <v>10</v>
      </c>
      <c r="K3" s="50" t="s">
        <v>165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s="50" t="n">
        <f>N3</f>
        <v>1620.0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 t="n">
        <f>'TC001-Req to Parts Master'!M6</f>
        <v>5.0</v>
      </c>
      <c r="H4" s="50" t="n">
        <f>'TC001-Req to Parts Master'!L6</f>
        <v>10.0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C2"/>
  <sheetViews>
    <sheetView workbookViewId="0" zoomScale="90" zoomScaleNormal="90">
      <selection activeCell="B8" sqref="B8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2" t="s">
        <v>0</v>
      </c>
      <c r="B1" s="2" t="s">
        <v>31</v>
      </c>
    </row>
    <row ht="14.4" r="2" spans="1:2" x14ac:dyDescent="0.3">
      <c r="A2" s="2">
        <v>1</v>
      </c>
      <c r="B2" t="s">
        <v>413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R4"/>
  <sheetViews>
    <sheetView topLeftCell="D1" workbookViewId="0">
      <selection activeCell="N17" sqref="N17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 t="n">
        <f>'TC001-Req to Parts Master'!M4</f>
        <v>5.0</v>
      </c>
      <c r="H2" s="50" t="n">
        <f>'TC001-Req to Parts Master'!L4</f>
        <v>10.0</v>
      </c>
      <c r="I2" s="50" t="n">
        <f>'TC17-Customer Change Order'!B4</f>
        <v>620.0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 t="n">
        <f>'TC17-Customer Change Order'!C4</f>
        <v>620.0</v>
      </c>
      <c r="O2" t="s">
        <v>264</v>
      </c>
      <c r="P2" t="n">
        <f>'TC17-Customer Change Order'!D4</f>
        <v>0.0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 t="n">
        <f>'TC001-Req to Parts Master'!M5</f>
        <v>5.0</v>
      </c>
      <c r="H3" s="50" t="n">
        <f>'TC001-Req to Parts Master'!L5</f>
        <v>10.0</v>
      </c>
      <c r="I3" s="50" t="n">
        <f>'TC17-Customer Change Order'!B5</f>
        <v>620.0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 t="n">
        <f>'TC17-Customer Change Order'!C5</f>
        <v>620.0</v>
      </c>
      <c r="O3" t="s">
        <v>264</v>
      </c>
      <c r="P3" t="n">
        <f>'TC17-Customer Change Order'!D5</f>
        <v>0.0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 t="n">
        <f>'TC001-Req to Parts Master'!M7</f>
        <v>5.0</v>
      </c>
      <c r="H4" s="50" t="n">
        <f>'TC001-Req to Parts Master'!L7</f>
        <v>10.0</v>
      </c>
      <c r="I4" s="50" t="n">
        <f>'TC17-Customer Change Order'!B7</f>
        <v>820.0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 t="n">
        <f>'TC17-Customer Change Order'!C7</f>
        <v>620.0</v>
      </c>
      <c r="O4" t="s">
        <v>264</v>
      </c>
      <c r="P4" t="n">
        <f>'TC17-Customer Change Order'!D7</f>
        <v>200.0</v>
      </c>
      <c r="Q4" t="s">
        <v>264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T7"/>
  <sheetViews>
    <sheetView topLeftCell="F1" workbookViewId="0">
      <selection activeCell="R14" sqref="R1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 s="55" t="n">
        <f>'TC2-Contract Parts Info'!R2</f>
        <v>2.05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 t="n">
        <f>'TC17-Customer Change Order'!C2</f>
        <v>1620.0</v>
      </c>
      <c r="P2" t="s">
        <v>264</v>
      </c>
      <c r="Q2" t="n">
        <f>'TC17-Customer Change Order'!D2</f>
        <v>0.0</v>
      </c>
      <c r="R2" t="s">
        <v>264</v>
      </c>
      <c r="S2" s="50" t="n">
        <f>O2</f>
        <v>1620.0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 s="55" t="n">
        <f>'TC2-Contract Parts Info'!R3</f>
        <v>2.05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 t="n">
        <f>'TC17-Customer Change Order'!C3</f>
        <v>1620.0</v>
      </c>
      <c r="P3" t="s">
        <v>264</v>
      </c>
      <c r="Q3" t="n">
        <f>'TC17-Customer Change Order'!D3</f>
        <v>0.0</v>
      </c>
      <c r="R3" t="s">
        <v>264</v>
      </c>
      <c r="S3" s="50" t="n">
        <f>O3</f>
        <v>1620.0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 s="55" t="n">
        <f>'TC2-Contract Parts Info'!R4</f>
        <v>2.05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 t="n">
        <f>'TC17-Customer Change Order'!C4</f>
        <v>620.0</v>
      </c>
      <c r="P4" t="s">
        <v>264</v>
      </c>
      <c r="Q4" t="n">
        <f>'TC17-Customer Change Order'!D4</f>
        <v>0.0</v>
      </c>
      <c r="R4" t="s">
        <v>264</v>
      </c>
      <c r="S4" t="n">
        <f>'TC17-Customer Change Order'!F4</f>
        <v>0.0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 s="55" t="n">
        <f>'TC2-Contract Parts Info'!R5</f>
        <v>2.05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 t="n">
        <f>'TC17-Customer Change Order'!C5</f>
        <v>620.0</v>
      </c>
      <c r="P5" t="s">
        <v>264</v>
      </c>
      <c r="Q5" t="n">
        <f>'TC17-Customer Change Order'!D5</f>
        <v>0.0</v>
      </c>
      <c r="R5" t="s">
        <v>264</v>
      </c>
      <c r="S5" t="n">
        <f>'TC17-Customer Change Order'!F5</f>
        <v>0.0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 s="55" t="n">
        <f>'TC2-Contract Parts Info'!R6</f>
        <v>2.05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 t="n">
        <f>'TC17-Customer Change Order'!C6</f>
        <v>620.0</v>
      </c>
      <c r="P6" t="s">
        <v>264</v>
      </c>
      <c r="Q6" t="n">
        <f>'TC17-Customer Change Order'!D6</f>
        <v>0.0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 s="55" t="n">
        <f>'TC2-Contract Parts Info'!R7</f>
        <v>2.05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 t="n">
        <f>'TC17-Customer Change Order'!C7</f>
        <v>620.0</v>
      </c>
      <c r="P7" t="s">
        <v>264</v>
      </c>
      <c r="Q7" t="n">
        <f>'TC17-Customer Change Order'!D7</f>
        <v>200.0</v>
      </c>
      <c r="R7" t="s">
        <v>264</v>
      </c>
      <c r="S7" t="n">
        <f>'TC17-Customer Change Order'!F7</f>
        <v>0.0</v>
      </c>
    </row>
  </sheetData>
  <phoneticPr fontId="8" type="noConversion"/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S7"/>
  <sheetViews>
    <sheetView topLeftCell="D1" workbookViewId="0">
      <selection activeCell="L20" sqref="L20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 t="n">
        <f>'TC001-Req to Parts Master'!M2</f>
        <v>10.0</v>
      </c>
      <c r="G2" s="50" t="n">
        <f>'TC001-Req to Parts Master'!L2</f>
        <v>10.0</v>
      </c>
      <c r="H2" s="50" t="n">
        <f>'TC17-Customer Change Order'!B2</f>
        <v>1620.0</v>
      </c>
      <c r="I2">
        <v>0</v>
      </c>
      <c r="J2" s="55" t="n">
        <f>'TC2-Contract Parts Info'!R2</f>
        <v>2.05</v>
      </c>
      <c r="K2" s="50" t="str">
        <f>'TC2-Contract Parts Info'!Q2</f>
        <v>USD</v>
      </c>
      <c r="L2" t="s">
        <v>262</v>
      </c>
      <c r="M2">
        <v>0</v>
      </c>
      <c r="N2" s="50" t="n">
        <f>'TC17-Customer Change Order'!C2</f>
        <v>1620.0</v>
      </c>
      <c r="O2" t="s">
        <v>264</v>
      </c>
      <c r="P2" t="n">
        <f>'TC17-Customer Change Order'!D2</f>
        <v>0.0</v>
      </c>
      <c r="Q2" t="s">
        <v>264</v>
      </c>
      <c r="R2" s="50" t="n">
        <f>N2</f>
        <v>1620.0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 t="n">
        <f>'TC001-Req to Parts Master'!M3</f>
        <v>10.0</v>
      </c>
      <c r="G3" s="50" t="n">
        <f>'TC001-Req to Parts Master'!L3</f>
        <v>10.0</v>
      </c>
      <c r="H3" s="50" t="n">
        <f>'TC17-Customer Change Order'!B3</f>
        <v>1620.0</v>
      </c>
      <c r="I3">
        <v>0</v>
      </c>
      <c r="J3" s="55" t="n">
        <f>'TC2-Contract Parts Info'!R3</f>
        <v>2.05</v>
      </c>
      <c r="K3" s="50" t="str">
        <f>'TC2-Contract Parts Info'!Q3</f>
        <v>USD</v>
      </c>
      <c r="L3" t="s">
        <v>262</v>
      </c>
      <c r="M3">
        <v>0</v>
      </c>
      <c r="N3" s="50" t="n">
        <f>'TC17-Customer Change Order'!C3</f>
        <v>1620.0</v>
      </c>
      <c r="O3" t="s">
        <v>264</v>
      </c>
      <c r="P3" t="n">
        <f>'TC17-Customer Change Order'!D3</f>
        <v>0.0</v>
      </c>
      <c r="Q3" t="s">
        <v>264</v>
      </c>
      <c r="R3" s="50" t="n">
        <f>N3</f>
        <v>1620.0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 t="n">
        <f>'TC001-Req to Parts Master'!M4</f>
        <v>5.0</v>
      </c>
      <c r="G4" s="50" t="n">
        <f>'TC001-Req to Parts Master'!L4</f>
        <v>10.0</v>
      </c>
      <c r="H4" s="50" t="n">
        <f>'TC17-Customer Change Order'!B4</f>
        <v>620.0</v>
      </c>
      <c r="I4">
        <v>0</v>
      </c>
      <c r="J4" s="55" t="n">
        <f>'TC2-Contract Parts Info'!R4</f>
        <v>2.05</v>
      </c>
      <c r="K4" s="50" t="str">
        <f>'TC2-Contract Parts Info'!Q4</f>
        <v>USD</v>
      </c>
      <c r="L4" t="s">
        <v>263</v>
      </c>
      <c r="M4">
        <v>0</v>
      </c>
      <c r="N4" s="50" t="n">
        <f>'TC17-Customer Change Order'!C4</f>
        <v>620.0</v>
      </c>
      <c r="O4" t="s">
        <v>264</v>
      </c>
      <c r="P4" t="n">
        <f>'TC17-Customer Change Order'!D4</f>
        <v>0.0</v>
      </c>
      <c r="Q4" t="s">
        <v>264</v>
      </c>
      <c r="R4" t="n">
        <f>'TC17-Customer Change Order'!F4</f>
        <v>0.0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 t="n">
        <f>'TC001-Req to Parts Master'!M5</f>
        <v>5.0</v>
      </c>
      <c r="G5" s="50" t="n">
        <f>'TC001-Req to Parts Master'!L5</f>
        <v>10.0</v>
      </c>
      <c r="H5" s="50" t="n">
        <f>'TC17-Customer Change Order'!B5</f>
        <v>620.0</v>
      </c>
      <c r="I5">
        <v>0</v>
      </c>
      <c r="J5" s="55" t="n">
        <f>'TC2-Contract Parts Info'!R5</f>
        <v>2.05</v>
      </c>
      <c r="K5" s="50" t="str">
        <f>'TC2-Contract Parts Info'!Q5</f>
        <v>USD</v>
      </c>
      <c r="L5" t="s">
        <v>263</v>
      </c>
      <c r="M5">
        <v>0</v>
      </c>
      <c r="N5" s="50" t="n">
        <f>'TC17-Customer Change Order'!C5</f>
        <v>620.0</v>
      </c>
      <c r="O5" t="s">
        <v>264</v>
      </c>
      <c r="P5" t="n">
        <f>'TC17-Customer Change Order'!D5</f>
        <v>0.0</v>
      </c>
      <c r="Q5" t="s">
        <v>264</v>
      </c>
      <c r="R5" t="n">
        <f>'TC17-Customer Change Order'!F5</f>
        <v>0.0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 t="n">
        <f>'TC001-Req to Parts Master'!M6</f>
        <v>5.0</v>
      </c>
      <c r="G6" s="50" t="n">
        <f>'TC001-Req to Parts Master'!L6</f>
        <v>10.0</v>
      </c>
      <c r="H6" s="50">
        <v>620</v>
      </c>
      <c r="I6">
        <v>0</v>
      </c>
      <c r="J6" s="55" t="n">
        <f>'TC2-Contract Parts Info'!R6</f>
        <v>2.05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 t="n">
        <f>'TC17-Customer Change Order'!D6</f>
        <v>0.0</v>
      </c>
      <c r="Q6" t="s">
        <v>264</v>
      </c>
      <c r="R6" s="50" t="n">
        <f>N6</f>
        <v>620.0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 t="n">
        <f>'TC001-Req to Parts Master'!M7</f>
        <v>5.0</v>
      </c>
      <c r="G7" s="50" t="n">
        <f>'TC001-Req to Parts Master'!L7</f>
        <v>10.0</v>
      </c>
      <c r="H7" s="50" t="n">
        <f>'TC17-Customer Change Order'!B7</f>
        <v>820.0</v>
      </c>
      <c r="I7">
        <v>0</v>
      </c>
      <c r="J7" s="55" t="n">
        <f>'TC2-Contract Parts Info'!R7</f>
        <v>2.05</v>
      </c>
      <c r="K7" s="50" t="str">
        <f>'TC2-Contract Parts Info'!Q7</f>
        <v>USD</v>
      </c>
      <c r="L7" t="s">
        <v>263</v>
      </c>
      <c r="M7">
        <v>0</v>
      </c>
      <c r="N7" s="50" t="n">
        <f>'TC17-Customer Change Order'!C7</f>
        <v>620.0</v>
      </c>
      <c r="O7" t="s">
        <v>264</v>
      </c>
      <c r="P7" t="n">
        <f>'TC17-Customer Change Order'!D7</f>
        <v>200.0</v>
      </c>
      <c r="Q7" t="s">
        <v>264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E7"/>
  <sheetViews>
    <sheetView workbookViewId="0">
      <selection activeCell="C2" sqref="C2:D7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C5"/>
  <sheetViews>
    <sheetView topLeftCell="A4" workbookViewId="0">
      <selection activeCell="E17" sqref="E17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H3"/>
  <sheetViews>
    <sheetView workbookViewId="0">
      <selection activeCell="A2" sqref="A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<![CDATA["c"&AutoIncrement!B2&"B1"&AutoIncrement!A2&"-"&G1&"002"]]></f>
        <v>cPB106-2310002</v>
      </c>
      <c r="B2" t="str">
        <f ca="1"><![CDATA["s"&AutoIncrement!B2&"B1"&AutoIncrement!A2&"-"&G1&"002"]]></f>
        <v>sPB106-2310002</v>
      </c>
      <c r="C2" t="str">
        <f ca="1"><![CDATA["p"&AutoIncrement!B2&"B3"&AutoIncrement!A2&"-"&G1&"002"]]></f>
        <v>pPB306-2310002</v>
      </c>
      <c r="D2" t="str">
        <f ca="1"><![CDATA["s"&AutoIncrement!B2&"B3"&AutoIncrement!A2&"-"&G1&"002"]]></f>
        <v>sPB306-2310002</v>
      </c>
      <c r="E2" t="str">
        <f ca="1"><![CDATA["p"&AutoIncrement!B2&"S1"&AutoIncrement!A2&"-"&G1&"002"]]></f>
        <v>pPS106-2310002</v>
      </c>
      <c r="F2" t="str">
        <f ca="1"><![CDATA["s"&AutoIncrement!B2&"S1"&AutoIncrement!A2&"-"&G1&"002"]]></f>
        <v>sPS106-2310002</v>
      </c>
    </row>
    <row r="3" spans="1:7" x14ac:dyDescent="0.3">
      <c r="B3" s="76" t="s">
        <v>89</v>
      </c>
      <c r="C3" s="76"/>
      <c r="D3" s="76" t="s">
        <v>91</v>
      </c>
      <c r="E3" s="76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E4"/>
  <sheetViews>
    <sheetView workbookViewId="0">
      <selection activeCell="C2" sqref="C2:D4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C5"/>
  <sheetViews>
    <sheetView topLeftCell="A4" workbookViewId="0">
      <selection activeCell="A5" sqref="A5:B5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honeticPr fontId="8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D2"/>
  <sheetViews>
    <sheetView workbookViewId="0">
      <selection activeCell="F24" sqref="F24"/>
    </sheetView>
  </sheetViews>
  <sheetFormatPr defaultRowHeight="14.4" x14ac:dyDescent="0.3"/>
  <cols>
    <col min="1" max="1" customWidth="true" width="21.0" collapsed="true"/>
    <col min="2" max="2" customWidth="true" width="25.6640625" collapsed="true"/>
    <col min="3" max="3" customWidth="true" width="15.33203125" collapsed="true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<![CDATA["rs"&AutoIncrement!B2&"S1"&AutoIncrement!A2&"-"&C1&"002-01"]]></f>
        <v>rsPS106-2310002-01</v>
      </c>
      <c r="B2" t="str">
        <f ca="1"><![CDATA["rs"&AutoIncrement!B2&"S2"&AutoIncrement!A2&"-"&C1&"001-01"]]></f>
        <v>rsPS206-2310001-01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D5"/>
  <sheetViews>
    <sheetView workbookViewId="0">
      <selection activeCell="H3" sqref="H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6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31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31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31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31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Y2"/>
  <sheetViews>
    <sheetView topLeftCell="N1" workbookViewId="0" zoomScale="90" zoomScaleNormal="90">
      <selection activeCell="S34" sqref="S33:S34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C3"/>
  <sheetViews>
    <sheetView workbookViewId="0">
      <selection activeCell="H3" sqref="H3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W3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S4"/>
  <sheetViews>
    <sheetView topLeftCell="B1" workbookViewId="0">
      <selection activeCell="G40" sqref="G4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S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T4"/>
  <sheetViews>
    <sheetView topLeftCell="E1"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S4"/>
  <sheetViews>
    <sheetView topLeftCell="B1" workbookViewId="0">
      <selection activeCell="L3" sqref="L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S4"/>
  <sheetViews>
    <sheetView topLeftCell="B1" workbookViewId="0">
      <selection activeCell="E34" sqref="E3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T7"/>
  <sheetViews>
    <sheetView workbookViewId="0" zoomScale="90" zoomScaleNormal="90">
      <selection activeCell="E13" sqref="E13"/>
    </sheetView>
  </sheetViews>
  <sheetFormatPr defaultRowHeight="13.8" x14ac:dyDescent="0.3"/>
  <cols>
    <col min="1" max="4" customWidth="true" style="2" width="25.77734375" collapsed="true"/>
    <col min="5" max="18" customWidth="true" style="2" width="15.77734375" collapsed="true"/>
    <col min="19" max="19" customWidth="true" style="2" width="26.6640625" collapsed="true"/>
    <col min="20" max="16384" style="2" width="8.88671875" collapsed="true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C3"/>
  <sheetViews>
    <sheetView topLeftCell="A7" workbookViewId="0">
      <selection activeCell="B28" sqref="B28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J5"/>
  <sheetViews>
    <sheetView workbookViewId="0">
      <selection activeCell="C1" sqref="C1:H1048576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409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W3"/>
  <sheetViews>
    <sheetView workbookViewId="0">
      <selection activeCell="D2" sqref="D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P2"/>
  <sheetViews>
    <sheetView workbookViewId="0">
      <selection activeCell="F18" sqref="F1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P2"/>
  <sheetViews>
    <sheetView workbookViewId="0">
      <selection activeCell="D2" sqref="D2: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ca="1" ref="B3:B5" si="0" t="shared">TEXT(DATE(YEAR(TODAY()), MONTH(TODAY()), DAY(TODAY())), "dd MMM yyyy")</f>
        <v>31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ca="1" si="0" t="shared"/>
        <v>31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ca="1" si="0" t="shared"/>
        <v>31 Oct 2023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S4"/>
  <sheetViews>
    <sheetView topLeftCell="B1" workbookViewId="0">
      <selection activeCell="B21" sqref="B21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R4"/>
  <sheetViews>
    <sheetView topLeftCell="C1" workbookViewId="0">
      <selection activeCell="D3" sqref="D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bottom="0.75" footer="0.3" header="0.3" left="0.7" right="0.7" top="0.75"/>
  <pageSetup orientation="portrait" r:id="rId1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AA6"/>
  <sheetViews>
    <sheetView topLeftCell="M1" workbookViewId="0" zoomScale="90" zoomScaleNormal="90">
      <selection activeCell="V26" sqref="V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23" customWidth="true" width="15.77734375" collapsed="true"/>
    <col min="24" max="24" customWidth="true" width="25.77734375" collapsed="true"/>
    <col min="25" max="25" customWidth="true" width="15.77734375" collapsed="true"/>
    <col min="26" max="26" customWidth="true" width="18.0" collapsed="true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D5"/>
  <sheetViews>
    <sheetView workbookViewId="0">
      <selection activeCell="C1" sqref="C1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W3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P2"/>
  <sheetViews>
    <sheetView workbookViewId="0">
      <selection activeCell="B2" sqref="B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P2"/>
  <sheetViews>
    <sheetView topLeftCell="A4"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D5"/>
  <sheetViews>
    <sheetView workbookViewId="0">
      <selection activeCell="D14" sqref="D1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31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ca="1" ref="D3:D4" si="0" t="shared">TEXT(DATE(YEAR(TODAY()), MONTH(TODAY()), DAY(TODAY())), "dd MMM yyyy")</f>
        <v>31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ca="1" si="0" t="shared"/>
        <v>31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bottom="0.75" footer="0.3" header="0.3" left="0.7" right="0.7" top="0.75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C3"/>
  <sheetViews>
    <sheetView topLeftCell="A4" workbookViewId="0">
      <selection activeCell="B3" sqref="B3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bottom="0.75" footer="0.3" header="0.3" left="0.7" right="0.7" top="0.75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S4"/>
  <sheetViews>
    <sheetView topLeftCell="E1" workbookViewId="0">
      <selection activeCell="H16" sqref="H16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T4"/>
  <sheetViews>
    <sheetView topLeftCell="C1" workbookViewId="0">
      <selection activeCell="H25" sqref="H25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S4"/>
  <sheetViews>
    <sheetView topLeftCell="B1" workbookViewId="0">
      <selection activeCell="Q30" sqref="Q30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4" customWidth="true" style="2" width="20.77734375" collapsed="true"/>
    <col min="25" max="16384" style="2" width="8.88671875" collapsed="true"/>
  </cols>
  <sheetData>
    <row ht="14.4" r="1" spans="1:2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customFormat="1" r="2" s="5" spans="1:24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C4"/>
  <sheetViews>
    <sheetView workbookViewId="0">
      <selection activeCell="E34" sqref="E34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W3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bottom="0.75" footer="0.3" header="0.3" left="0.7" right="0.7" top="0.75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P2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customHeight="1" ht="13.2" r="2" spans="1:15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bottom="0.75" footer="0.3" header="0.3" left="0.7" right="0.7" top="0.75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L4"/>
  <sheetViews>
    <sheetView workbookViewId="0">
      <selection activeCell="M43" sqref="M4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K4"/>
  <sheetViews>
    <sheetView workbookViewId="0" zoomScale="90" zoomScaleNormal="90">
      <selection activeCell="C8" sqref="C8"/>
    </sheetView>
  </sheetViews>
  <sheetFormatPr defaultRowHeight="13.8" x14ac:dyDescent="0.3"/>
  <cols>
    <col min="1" max="3" customWidth="true" style="2" width="25.77734375" collapsed="true"/>
    <col min="4" max="9" customWidth="true" style="2" width="15.77734375" collapsed="true"/>
    <col min="10" max="10" customWidth="true" style="2" width="26.6640625" collapsed="true"/>
    <col min="11" max="16384" style="2" width="8.88671875" collapsed="true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bottom="0.75" footer="0.3" header="0.3" left="0.7" right="0.7" top="0.75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D5"/>
  <sheetViews>
    <sheetView workbookViewId="0">
      <selection activeCell="K11" sqref="K11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31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31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31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31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C3"/>
  <sheetViews>
    <sheetView workbookViewId="0">
      <selection activeCell="K36" sqref="K3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AA5"/>
  <sheetViews>
    <sheetView workbookViewId="0">
      <selection activeCell="B20" sqref="B2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AA5"/>
  <sheetViews>
    <sheetView workbookViewId="0">
      <selection activeCell="C2" sqref="C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C3"/>
  <sheetViews>
    <sheetView workbookViewId="0">
      <selection activeCell="H29" sqref="H29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bottom="0.75" footer="0.3" header="0.3" left="0.7" right="0.7" top="0.75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397</v>
      </c>
      <c r="F2" t="str">
        <f ca="1">TEXT(DATE(YEAR(TODAY()), MONTH(TODAY()), DAY(TODAY()+30)), "dd MMM yyyy")</f>
        <v>30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400</v>
      </c>
      <c r="F3" t="str">
        <f ca="1">TEXT(DATE(YEAR(TODAY()), MONTH(TODAY()), DAY(TODAY()+30)), "dd MMM yyyy")</f>
        <v>30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400</v>
      </c>
      <c r="F4" t="str">
        <f ca="1">TEXT(DATE(YEAR(TODAY()), MONTH(TODAY()), DAY(TODAY()+30)), "dd MMM yyyy")</f>
        <v>30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400</v>
      </c>
      <c r="F5" t="str">
        <f ca="1">TEXT(DATE(YEAR(TODAY()), MONTH(TODAY()), DAY(TODAY()+30)), "dd MMM yyyy")</f>
        <v>30 Oct 2023</v>
      </c>
      <c r="G5" t="s">
        <v>401</v>
      </c>
      <c r="H5" t="s">
        <v>402</v>
      </c>
      <c r="I5" t="s">
        <v>354</v>
      </c>
    </row>
  </sheetData>
  <pageMargins bottom="0.75" footer="0.3" header="0.3" left="0.7" right="0.7" top="0.75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AA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125</vt:i4>
      </vt:variant>
    </vt:vector>
  </HeadingPairs>
  <TitlesOfParts>
    <vt:vector baseType="lpstr" size="125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Huawei Testbits</cp:lastModifiedBy>
  <dcterms:modified xsi:type="dcterms:W3CDTF">2023-10-31T05:26:42Z</dcterms:modified>
</cp:coreProperties>
</file>