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C:\Users\nasin\git\tb-ttap-brivge-v2\Excel Files\Scenario 17\"/>
    </mc:Choice>
  </mc:AlternateContent>
  <xr:revisionPtr documentId="13_ncr:1_{F1C05B8F-9149-4E9E-92EC-38E5ECD39899}" revIDLastSave="0" xr10:uidLastSave="{00000000-0000-0000-0000-000000000000}" xr6:coauthVersionLast="47" xr6:coauthVersionMax="47"/>
  <bookViews>
    <workbookView activeTab="59" firstSheet="56" tabRatio="567" windowHeight="12456" windowWidth="23256" xWindow="-108" xr2:uid="{00000000-000D-0000-FFFF-FFFF00000000}" yWindow="-108"/>
  </bookViews>
  <sheets>
    <sheet name="AutoIncrement" r:id="rId1" sheetId="86"/>
    <sheet name="TC1- Add New Parts" r:id="rId2" sheetId="2"/>
    <sheet name="TC1-Description" r:id="rId3" sheetId="87"/>
    <sheet name="TC1.1- Payment Terms" r:id="rId4" sheetId="1"/>
    <sheet name="TC1.2- Shipping Route" r:id="rId5" sheetId="3"/>
    <sheet name="TC2- Contract Parts Info" r:id="rId6" sheetId="5"/>
    <sheet name="TC2- ReceivedRequestAddNewPart" r:id="rId7" sheetId="6"/>
    <sheet name="TC3-Description" r:id="rId8" sheetId="74"/>
    <sheet name="TC5- Contract Parts" r:id="rId9" sheetId="65"/>
    <sheet name="TC6- Part List " r:id="rId10" sheetId="7"/>
    <sheet name="TC6- Contract Route Code" r:id="rId11" sheetId="75"/>
    <sheet name="TC7- Request to Parts Master" r:id="rId12" sheetId="8"/>
    <sheet name="TC7- RequestNo" r:id="rId13" sheetId="76"/>
    <sheet name="TC8- Contract Parts Info" r:id="rId14" sheetId="16"/>
    <sheet name="TC9- Contract List" r:id="rId15" sheetId="17"/>
    <sheet name="TC10- Parts List" r:id="rId16" sheetId="55"/>
    <sheet name="T11- RequestNo" r:id="rId17" sheetId="77"/>
    <sheet name="TC16- Tenth Day Period" r:id="rId18" sheetId="96"/>
    <sheet name="TC16- New Firm Qty" r:id="rId19" sheetId="18"/>
    <sheet name="TC16- New Inbound Date1" r:id="rId20" sheetId="35"/>
    <sheet name="TC17- Regular Customer No" r:id="rId21" sheetId="79"/>
    <sheet name="TC19-Delivery Plan" r:id="rId22" sheetId="37"/>
    <sheet name="TC19- Order Price" r:id="rId23" sheetId="36"/>
    <sheet name="TC19- Sales Order No" r:id="rId24" sheetId="80"/>
    <sheet name="TC21- Forecast Change" r:id="rId25" sheetId="34"/>
    <sheet name="TC21- RequestNo" r:id="rId26" sheetId="56"/>
    <sheet name="TC22- Parts Detail" r:id="rId27" sheetId="38"/>
    <sheet name="TC26- Parts Detail" r:id="rId28" sheetId="57"/>
    <sheet name="TC27-Change Firm Qty" r:id="rId29" sheetId="21"/>
    <sheet name=" T27- Change Inbound Date" r:id="rId30" sheetId="23"/>
    <sheet name="TC27- Request No" r:id="rId31" sheetId="88"/>
    <sheet name="TC28- Parts Detail" r:id="rId32" sheetId="89"/>
    <sheet name="T31-Parts Detail" r:id="rId33" sheetId="90"/>
    <sheet name="TC32- Sales Order Info" r:id="rId34" sheetId="25"/>
    <sheet name="TC33- Customer Forecast Detail" r:id="rId35" sheetId="26"/>
    <sheet name="TC34- Request No" r:id="rId36" sheetId="91"/>
    <sheet name="T35- Parts Detail" r:id="rId37" sheetId="28"/>
    <sheet name="TC38- Change Firm Qty" r:id="rId38" sheetId="31"/>
    <sheet name="TC40- Units Part Master" r:id="rId39" sheetId="33"/>
    <sheet name="TC41- Temp Firm Quantity" r:id="rId40" sheetId="41"/>
    <sheet name="TC41.1-Temp Outbound Date" r:id="rId41" sheetId="42"/>
    <sheet name="TC42- Edit Firm Quantity1" r:id="rId42" sheetId="45"/>
    <sheet name="TC42- Request No" r:id="rId43" sheetId="92"/>
    <sheet name="TC43- Parts Detail" r:id="rId44" sheetId="47"/>
    <sheet name="TC46- Parts Detail" r:id="rId45" sheetId="48"/>
    <sheet name="TC50- Request No" r:id="rId46" sheetId="93"/>
    <sheet name="TC51- Outbound Details" r:id="rId47" sheetId="49"/>
    <sheet name="TC54-Purchase Amount By Sup" r:id="rId48" sheetId="81"/>
    <sheet name="TC55- Complete Deliveries List" r:id="rId49" sheetId="82"/>
    <sheet name="TC55- New Firm Quantity" r:id="rId50" sheetId="52"/>
    <sheet name="TC55- New Outbound Date" r:id="rId51" sheetId="53"/>
    <sheet name="TC55- Request No" r:id="rId52" sheetId="94"/>
    <sheet name="TC56- Part Details" r:id="rId53" sheetId="54"/>
    <sheet name="TC60- Parts Detail1" r:id="rId54" sheetId="59"/>
    <sheet name="TC63- New Firm Quantity" r:id="rId55" sheetId="60"/>
    <sheet name="TC63- New Oubound Date" r:id="rId56" sheetId="61"/>
    <sheet name="TC63- Request No" r:id="rId57" sheetId="95"/>
    <sheet name="TC69- Outbound Details" r:id="rId58" sheetId="62"/>
    <sheet name="TC71 &amp; 72- CargoTrackingDetail " r:id="rId59" sheetId="63"/>
    <sheet name="T73- Shipping Detail" r:id="rId60" sheetId="67"/>
    <sheet name="TC75- Customer Inbound Details" r:id="rId61" sheetId="69"/>
    <sheet name="TC75- Outbound Nos" r:id="rId62" sheetId="71"/>
    <sheet name="TC76- Purchase Amount By Sup" r:id="rId63" sheetId="84"/>
    <sheet name="TC76- Complete Deliveries List" r:id="rId64" sheetId="85"/>
    <sheet name="TC78 - Supplier SellerGIInvoice" r:id="rId65" sheetId="72"/>
  </sheets>
  <externalReferences>
    <externalReference r:id="rId66"/>
  </externalReferences>
  <definedNames>
    <definedName name="UOM">[1]UOM!$A$1:$A$36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67" l="1" r="A4"/>
  <c i="67" r="A3"/>
  <c i="67" r="A2"/>
  <c i="96" r="A2"/>
  <c i="62" r="F2"/>
  <c i="49" r="E2"/>
  <c i="49" r="E5"/>
  <c i="49" r="E4"/>
  <c i="49" r="E3"/>
  <c i="49" r="C2"/>
  <c i="88" r="A2"/>
  <c i="56" r="A2"/>
  <c i="95" r="A2"/>
  <c i="94" r="A2"/>
  <c i="92" r="A2"/>
  <c i="91" r="A2"/>
  <c i="3" r="A2"/>
  <c i="72" r="B4"/>
  <c i="72" r="B3"/>
  <c i="72" r="B2"/>
  <c i="62" l="1" r="AG2"/>
  <c i="62" r="C2"/>
  <c i="71" r="A4" s="1"/>
  <c i="71" r="A2"/>
  <c i="61" r="A2"/>
  <c i="61" r="B2"/>
  <c i="61" r="C2"/>
  <c i="61" r="D2"/>
  <c i="49" r="C7"/>
  <c i="49" r="C6"/>
  <c i="71" r="A3" s="1"/>
  <c i="49" r="C5"/>
  <c i="49" r="C4"/>
  <c i="49" r="C3"/>
  <c i="49" l="1" r="T3"/>
  <c i="49" r="T4"/>
  <c i="49" r="T5"/>
  <c i="49" r="T6"/>
  <c i="49" r="T7"/>
  <c i="49" r="T2"/>
  <c i="26" r="D2"/>
  <c i="26" r="D3"/>
  <c i="26" r="D4"/>
  <c i="26" r="D5"/>
  <c i="26" r="D6"/>
  <c i="25" r="D3"/>
  <c i="25" r="D4"/>
  <c i="25" r="D5"/>
  <c i="25" r="D6"/>
  <c i="25" r="D2"/>
  <c i="65" r="J3"/>
  <c i="65" r="J4"/>
  <c i="65" r="J5"/>
  <c i="65" r="J6"/>
  <c i="65" r="J2"/>
  <c i="17" r="J2"/>
  <c i="17" r="J3"/>
  <c i="17" r="J4"/>
  <c i="17" r="J5"/>
  <c i="17" r="J6"/>
  <c i="1" r="B2"/>
  <c i="1" r="C2"/>
  <c i="6" r="K2"/>
  <c i="87" l="1" r="A2"/>
  <c i="6" r="R2" s="1"/>
  <c i="6" r="B2"/>
  <c i="74" r="A2"/>
  <c i="55" l="1" r="D6"/>
  <c i="16" r="A2"/>
  <c i="5" r="D4"/>
  <c i="7" r="D4" s="1"/>
  <c i="5" r="D5"/>
  <c i="7" r="D5" s="1"/>
  <c i="5" r="D3"/>
  <c i="7" r="D3" s="1"/>
  <c i="5" r="D6"/>
  <c i="55" r="D3"/>
  <c i="55" r="D4"/>
  <c i="55" r="D5"/>
  <c i="55" r="D2"/>
  <c i="5" r="D2"/>
  <c i="7" r="D2" s="1"/>
  <c i="77" r="A2"/>
</calcChain>
</file>

<file path=xl/sharedStrings.xml><?xml version="1.0" encoding="utf-8"?>
<sst xmlns="http://schemas.openxmlformats.org/spreadsheetml/2006/main" count="1338" uniqueCount="369">
  <si>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</si>
  <si>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</si>
  <si>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</si>
  <si>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</si>
  <si>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</si>
  <si>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</si>
  <si>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</si>
  <si>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</si>
  <si>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</si>
  <si>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</si>
  <si>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</si>
  <si>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</si>
  <si>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</si>
  <si>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</si>
  <si>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</si>
  <si>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</si>
  <si>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</si>
  <si>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</si>
  <si>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</si>
  <si>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</si>
  <si>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</si>
  <si>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</si>
  <si>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</si>
  <si>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</si>
  <si>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</si>
  <si>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</si>
  <si>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</si>
  <si>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</si>
  <si>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</si>
  <si>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</si>
  <si>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</si>
  <si>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</si>
  <si>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</si>
  <si>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</si>
  <si>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</si>
  <si>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</si>
  <si>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</si>
  <si>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</si>
  <si>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</si>
  <si>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</si>
  <si>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</si>
  <si>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</si>
  <si>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</si>
  <si>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</si>
  <si>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</si>
  <si>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</si>
  <si>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</si>
  <si>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</si>
  <si>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</si>
  <si>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</si>
  <si>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</si>
  <si>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</si>
  <si>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</si>
  <si>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</si>
  <si>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</si>
  <si>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</si>
  <si>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</si>
  <si>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</si>
  <si>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</si>
  <si>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</si>
  <si>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</si>
  <si>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</si>
  <si>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</si>
  <si>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</si>
  <si>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</si>
  <si>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</si>
  <si>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</si>
  <si>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</si>
  <si>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</si>
  <si>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</si>
  <si>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</si>
  <si>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</si>
  <si>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</si>
  <si>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</si>
  <si>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</si>
  <si>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</si>
  <si>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</si>
  <si>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</si>
  <si>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</si>
  <si>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</si>
  <si>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</si>
  <si>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</si>
  <si>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</si>
  <si>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</si>
  <si>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</si>
  <si>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</si>
  <si>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</si>
  <si>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</si>
  <si>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</si>
  <si>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</si>
  <si>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</si>
  <si>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</si>
  <si>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</si>
  <si>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</si>
  <si>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</si>
  <si>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</si>
  <si>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</si>
  <si>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</si>
  <si>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</si>
  <si>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</si>
  <si>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</si>
  <si>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</si>
  <si>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</si>
  <si>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</si>
  <si>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</si>
  <si>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</si>
  <si>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</si>
  <si>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</si>
  <si>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</si>
  <si>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</si>
  <si>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</si>
  <si>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</si>
  <si>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</si>
  <si>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</si>
  <si>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</si>
  <si>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</si>
  <si>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</si>
  <si>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</si>
  <si>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</si>
  <si>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</si>
  <si>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</si>
  <si>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</si>
  <si>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</si>
  <si>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</si>
  <si>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</si>
  <si>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</si>
  <si>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</si>
  <si>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</si>
  <si>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</si>
  <si>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</si>
  <si>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</si>
  <si>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</si>
  <si>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</si>
  <si>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</si>
  <si>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</si>
  <si>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</si>
  <si>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</si>
  <si>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</si>
  <si>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</si>
  <si>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</si>
  <si>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</si>
  <si>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</si>
  <si>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</si>
  <si>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</si>
  <si>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</si>
  <si>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</si>
  <si>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</si>
  <si>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</si>
  <si>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</si>
  <si>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</si>
  <si>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</si>
  <si>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</si>
  <si>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</si>
  <si>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</si>
  <si>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</si>
  <si>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</si>
  <si>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</si>
  <si>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</si>
  <si>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</si>
  <si>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</si>
  <si>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</si>
  <si>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</si>
  <si>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</si>
  <si>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</si>
  <si>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</si>
  <si>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</si>
  <si>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</si>
  <si>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</si>
  <si>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</si>
  <si>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</si>
  <si>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</si>
  <si>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</si>
  <si>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</si>
  <si>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</si>
  <si>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</si>
  <si>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</si>
  <si>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</si>
  <si>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</si>
  <si>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</si>
  <si>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</si>
  <si>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</si>
  <si>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</si>
  <si>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</si>
  <si>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</si>
  <si>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</si>
  <si>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</si>
  <si>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</si>
  <si>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</si>
  <si>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</si>
  <si>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</si>
  <si>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</si>
  <si>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</si>
  <si>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</si>
  <si>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</si>
  <si>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</si>
  <si>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</si>
  <si>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</si>
  <si>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</si>
  <si>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</si>
  <si>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</si>
  <si>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</si>
  <si>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</si>
  <si>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</si>
  <si>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</si>
  <si>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</si>
  <si>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</si>
  <si>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</si>
  <si>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</si>
  <si>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</si>
  <si>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</si>
  <si>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</si>
  <si>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</si>
  <si>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</si>
  <si>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</si>
  <si>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</si>
  <si>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</si>
  <si>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</si>
  <si>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</si>
  <si>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</si>
  <si>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</si>
  <si>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</si>
  <si>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</si>
  <si>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</si>
  <si>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</si>
  <si>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</si>
  <si>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</si>
  <si>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</si>
  <si>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</si>
  <si>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</si>
  <si>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</si>
  <si>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</si>
  <si>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</si>
  <si>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</si>
  <si>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</si>
  <si>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</si>
  <si>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</si>
  <si>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</si>
  <si>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</si>
  <si>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</si>
  <si>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</si>
  <si>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</si>
  <si>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</si>
  <si>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</si>
  <si>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</si>
  <si>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</si>
  <si>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</si>
  <si>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</si>
  <si>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</si>
  <si>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</si>
  <si>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</si>
  <si>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</si>
  <si>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</si>
  <si>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</si>
  <si>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</si>
  <si>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</si>
  <si>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</si>
  <si>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</si>
  <si>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</si>
  <si>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</si>
  <si>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</si>
  <si>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</si>
  <si>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</si>
  <si>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</si>
  <si>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</si>
  <si>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</si>
  <si>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</si>
  <si>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</si>
  <si>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</si>
  <si>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</si>
  <si>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</si>
  <si>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</si>
  <si>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</si>
  <si>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</si>
  <si>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</si>
  <si>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</si>
  <si>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</si>
  <si>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</si>
  <si>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</si>
  <si>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</si>
  <si>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</si>
  <si>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</si>
  <si>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</si>
  <si>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</si>
  <si>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</si>
  <si>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</si>
  <si>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</si>
  <si>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</si>
  <si>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</si>
  <si>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</si>
  <si>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</si>
  <si>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</si>
  <si>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</si>
  <si>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</si>
  <si>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</si>
  <si>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</si>
  <si>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</si>
  <si>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</si>
  <si>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</si>
  <si>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</si>
  <si>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</si>
  <si>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</si>
  <si>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</si>
  <si>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</si>
  <si>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</si>
  <si>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</si>
  <si>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</si>
  <si>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</si>
  <si>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</si>
  <si>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</si>
  <si>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</si>
  <si>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</si>
  <si>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</si>
  <si>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</si>
  <si>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</si>
  <si>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</si>
  <si>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</si>
  <si>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</si>
  <si>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</si>
  <si>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</si>
  <si>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</si>
  <si>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</si>
  <si>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</si>
  <si>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</si>
  <si>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</si>
  <si>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</si>
  <si>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</si>
  <si>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</si>
  <si>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</si>
  <si>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</si>
  <si>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</si>
  <si>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</si>
  <si>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</si>
  <si>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</si>
  <si>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</si>
  <si>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</si>
  <si>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</si>
  <si>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</si>
  <si>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</si>
  <si>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</si>
  <si>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</si>
  <si>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</si>
  <si>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</si>
  <si>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</si>
  <si>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</si>
  <si>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</si>
  <si>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</si>
  <si>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</si>
  <si>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</si>
  <si>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</si>
  <si>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</si>
  <si>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</si>
  <si>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</si>
  <si>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PKS2310071</t>
  </si>
  <si>
    <t>PKS2310072</t>
  </si>
  <si>
    <t>PKS2310073</t>
  </si>
  <si>
    <t>35</t>
  </si>
  <si>
    <t>R-PK-CUS-POC-2311012</t>
  </si>
  <si>
    <t>CR-PK-CUS-POC-2311006</t>
  </si>
  <si>
    <t>R-PK-CUS-POC-2311013</t>
  </si>
  <si>
    <t>R-PK-CUS-POC-2311014</t>
  </si>
  <si>
    <t>cs1735-2311001</t>
  </si>
  <si>
    <t>ss1735-2311001</t>
  </si>
  <si>
    <t>R-PK-CUS-POC-2311015</t>
  </si>
  <si>
    <t>o-PK-SUP-POC-231106001</t>
  </si>
  <si>
    <t>o-PK-SUP-POC-231106002</t>
  </si>
  <si>
    <t>o-PK-SUP-POC-231106003</t>
  </si>
  <si>
    <t>PKS2311001</t>
  </si>
  <si>
    <t>PKS2311002</t>
  </si>
  <si>
    <t>PKS2311003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</si>
</sst>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5" numFmtId="9"/>
    <xf applyAlignment="0" applyBorder="0" applyFill="0" applyFont="0" applyProtection="0" borderId="0" fillId="0" fontId="5" numFmtId="43"/>
    <xf borderId="0" fillId="0" fontId="7" numFmtId="0"/>
    <xf borderId="0" fillId="0" fontId="3" numFmtId="0"/>
  </cellStyleXfs>
  <cellXfs count="58">
    <xf borderId="0" fillId="0" fontId="0" numFmtId="0" xfId="0"/>
    <xf applyFill="1" applyFont="1" borderId="0" fillId="2" fontId="1" numFmtId="0" xfId="0"/>
    <xf applyFill="1" applyFont="1" borderId="0" fillId="3" fontId="1" numFmtId="0" xfId="0"/>
    <xf applyFill="1" borderId="0" fillId="4" fontId="0" numFmtId="0" xfId="0"/>
    <xf applyFill="1" applyFont="1" borderId="0" fillId="5" fontId="1" numFmtId="0" xfId="0"/>
    <xf applyFont="1" borderId="0" fillId="0" fontId="1" numFmtId="0" xfId="0"/>
    <xf applyAlignment="1" applyFont="1" borderId="0" fillId="0" fontId="2" numFmtId="0" xfId="0">
      <alignment horizontal="left" vertical="center"/>
    </xf>
    <xf applyAlignment="1" applyFont="1" borderId="0" fillId="0" fontId="2" numFmtId="0" xfId="0">
      <alignment horizontal="center" vertical="center"/>
    </xf>
    <xf applyAlignment="1" applyFont="1" applyNumberFormat="1" borderId="0" fillId="0" fontId="2" numFmtId="9" xfId="0">
      <alignment horizontal="center" vertical="center"/>
    </xf>
    <xf applyAlignment="1" applyFont="1" borderId="0" fillId="0" fontId="4" numFmtId="0" xfId="0">
      <alignment horizontal="center"/>
    </xf>
    <xf applyFont="1" borderId="0" fillId="0" fontId="4" numFmtId="0" xfId="0"/>
    <xf applyAlignment="1" applyFont="1" borderId="0" fillId="0" fontId="3" numFmtId="0" xfId="0">
      <alignment horizontal="center" vertical="center"/>
    </xf>
    <xf applyAlignment="1" applyFont="1" borderId="0" fillId="0" fontId="2" numFmtId="0" xfId="0">
      <alignment horizontal="right" vertical="center"/>
    </xf>
    <xf applyAlignment="1" applyFont="1" applyNumberFormat="1" borderId="0" fillId="0" fontId="2" numFmtId="164" xfId="1">
      <alignment horizontal="left" vertical="center"/>
    </xf>
    <xf applyAlignment="1" applyFont="1" applyNumberFormat="1" borderId="0" fillId="0" fontId="4" numFmtId="164" xfId="1">
      <alignment horizontal="left"/>
    </xf>
    <xf applyAlignment="1" applyFont="1" applyNumberFormat="1" borderId="0" fillId="0" fontId="2" numFmtId="1" xfId="0">
      <alignment horizontal="right" vertical="center"/>
    </xf>
    <xf applyFont="1" applyNumberFormat="1" borderId="0" fillId="0" fontId="4" numFmtId="1" xfId="0"/>
    <xf applyAlignment="1" applyFont="1" applyNumberFormat="1" borderId="0" fillId="0" fontId="2" numFmtId="165" xfId="2">
      <alignment horizontal="right" vertical="center"/>
    </xf>
    <xf applyAlignment="1" borderId="0" fillId="0" fontId="0" numFmtId="0" xfId="0">
      <alignment horizontal="right"/>
    </xf>
    <xf applyAlignment="1" applyBorder="1" applyFont="1" borderId="1" fillId="0" fontId="3" numFmtId="0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ill="1" applyFont="1" borderId="1" fillId="6" fontId="2" numFmtId="0" xfId="0">
      <alignment horizontal="left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Alignment="1" applyNumberFormat="1" borderId="0" fillId="0" fontId="0" numFmtId="1" xfId="0">
      <alignment horizontal="left" vertical="center"/>
    </xf>
    <xf applyNumberFormat="1" borderId="0" fillId="0" fontId="0" numFmtId="3" xfId="0"/>
    <xf applyNumberFormat="1" borderId="0" fillId="0" fontId="0" numFmtId="15" xfId="0"/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NumberFormat="1" borderId="0" fillId="0" fontId="0" numFmtId="166" xfId="0">
      <alignment horizontal="center"/>
    </xf>
    <xf applyNumberFormat="1" borderId="0" fillId="0" fontId="0" numFmtId="1" xfId="0"/>
    <xf applyFont="1" applyNumberFormat="1" borderId="0" fillId="0" fontId="0" numFmtId="165" xfId="2"/>
    <xf applyFont="1" applyNumberFormat="1" borderId="0" fillId="0" fontId="0" numFmtId="167" xfId="2"/>
    <xf applyNumberFormat="1" borderId="0" fillId="0" fontId="0" numFmtId="167" xfId="0"/>
    <xf applyAlignment="1" applyBorder="1" applyFill="1" applyFont="1" borderId="2" fillId="6" fontId="2" numFmtId="0" xfId="0">
      <alignment horizontal="left" wrapText="1"/>
    </xf>
    <xf applyAlignment="1" applyBorder="1" applyFill="1" applyFont="1" borderId="1" fillId="8" fontId="4" numFmtId="0" xfId="0">
      <alignment horizontal="center" vertical="top" wrapText="1"/>
    </xf>
    <xf applyAlignment="1" applyBorder="1" applyFill="1" applyFont="1" borderId="1" fillId="7" fontId="4" numFmtId="0" xfId="0">
      <alignment horizontal="center" vertical="top" wrapText="1"/>
    </xf>
    <xf applyAlignment="1" borderId="0" fillId="0" fontId="0" numFmtId="0" xfId="0">
      <alignment horizontal="center" wrapText="1"/>
    </xf>
    <xf applyNumberFormat="1" borderId="0" fillId="0" fontId="0" numFmtId="168" xfId="0"/>
    <xf applyNumberFormat="1" borderId="0" fillId="0" fontId="0" numFmtId="166" xfId="0"/>
    <xf applyAlignment="1" applyNumberFormat="1" borderId="0" fillId="0" fontId="0" numFmtId="166" xfId="0">
      <alignment horizontal="right"/>
    </xf>
    <xf applyFont="1" applyNumberFormat="1" borderId="0" fillId="0" fontId="0" numFmtId="1" xfId="2"/>
    <xf applyFont="1" applyNumberFormat="1" borderId="0" fillId="0" fontId="0" numFmtId="37" xfId="2"/>
    <xf applyAlignment="1" applyFont="1" borderId="0" fillId="0" fontId="1" numFmtId="0" xfId="0">
      <alignment wrapText="1"/>
    </xf>
    <xf applyFill="1" applyFont="1" borderId="0" fillId="9" fontId="1" numFmtId="0" xfId="0"/>
    <xf applyFont="1" borderId="0" fillId="0" fontId="0" numFmtId="9" xfId="1"/>
    <xf applyNumberFormat="1" borderId="0" fillId="0" fontId="0" numFmtId="169" xfId="0"/>
    <xf applyFill="1" borderId="0" fillId="10" fontId="0" numFmtId="0" xfId="0"/>
    <xf applyNumberFormat="1" borderId="0" fillId="0" fontId="0" numFmtId="170" xfId="0"/>
    <xf applyFill="1" borderId="0" fillId="11" fontId="0" numFmtId="0" xfId="0"/>
    <xf applyNumberFormat="1" borderId="0" fillId="0" fontId="0" numFmtId="9" xfId="0"/>
    <xf applyFont="1" borderId="0" fillId="0" fontId="8" numFmtId="0" xfId="0"/>
    <xf borderId="0" fillId="0" fontId="0" numFmtId="0" quotePrefix="1" xfId="0"/>
    <xf applyNumberFormat="1" borderId="0" fillId="0" fontId="0" numFmtId="49" xfId="0"/>
    <xf applyFill="1" borderId="0" fillId="12" fontId="0" numFmtId="0" xfId="0"/>
    <xf applyFont="1" applyNumberFormat="1" borderId="0" fillId="0" fontId="10" numFmtId="15" xfId="0"/>
    <xf applyFont="1" borderId="0" fillId="0" fontId="9" numFmtId="0" xfId="0"/>
  </cellXfs>
  <cellStyles count="5">
    <cellStyle builtinId="3" name="Comma" xfId="2"/>
    <cellStyle builtinId="0" name="Normal" xfId="0"/>
    <cellStyle name="Normal 4" xfId="4" xr:uid="{6AC67C4D-7067-4C0A-A103-9600AB310598}"/>
    <cellStyle name="Normal 6 2" xfId="3" xr:uid="{C192ED1A-D084-4E48-A012-E104EE76E27F}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Katalon_Downloads/Contract%20Parts.20231002221728.xlsx" TargetMode="External" Type="http://schemas.openxmlformats.org/officeDocument/2006/relationships/externalLinkPath"/><Relationship Id="rId2" Target="file:///C:/Katalon_Downloads/Contract%20Parts.20231002221728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F3"/>
  <sheetViews>
    <sheetView workbookViewId="0">
      <selection activeCell="A3" sqref="A3"/>
    </sheetView>
  </sheetViews>
  <sheetFormatPr defaultRowHeight="14.4" x14ac:dyDescent="0.3"/>
  <cols>
    <col min="1" max="1" customWidth="true" width="21.77734375" collapsed="true"/>
    <col min="3" max="3" customWidth="true" width="8.88671875" collapsed="true"/>
  </cols>
  <sheetData>
    <row r="1" spans="1:5" x14ac:dyDescent="0.3">
      <c r="A1" t="s">
        <v>339</v>
      </c>
      <c r="C1" s="52" t="s">
        <v>344</v>
      </c>
      <c r="D1" s="52"/>
      <c r="E1" s="52"/>
    </row>
    <row r="2" spans="1:5" x14ac:dyDescent="0.3">
      <c r="A2" s="54" t="s">
        <v>355</v>
      </c>
      <c r="C2" s="52"/>
      <c r="D2" s="52"/>
    </row>
    <row r="3" spans="1:5" x14ac:dyDescent="0.3">
      <c r="C3" s="52"/>
      <c r="D3" s="52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H5"/>
  <sheetViews>
    <sheetView workbookViewId="0">
      <selection activeCell="H15" sqref="H15"/>
    </sheetView>
  </sheetViews>
  <sheetFormatPr defaultRowHeight="14.4" x14ac:dyDescent="0.3"/>
  <cols>
    <col min="1" max="1" customWidth="true" width="32.109375" collapsed="true"/>
    <col min="2" max="2" customWidth="true" width="32.88671875" collapsed="true"/>
    <col min="3" max="3" customWidth="true" width="13.6640625" collapsed="true"/>
    <col min="4" max="4" customWidth="true" width="44.77734375" collapsed="true"/>
    <col min="5" max="5" customWidth="true" width="15.88671875" collapsed="true"/>
    <col min="6" max="6" customWidth="true" width="15.5546875" collapsed="true"/>
    <col min="7" max="7" customWidth="true" width="17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PKSUPTOPKCUS17001-s1735-035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PKSUPTOPKCUS17001-s1735-035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PKSUPTOPKCUS17001-s1735-035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PKSUPTOPKCUS17001-s1735-035</v>
      </c>
      <c r="E5" t="s">
        <v>100</v>
      </c>
      <c r="F5" t="s">
        <v>72</v>
      </c>
      <c r="G5" t="s">
        <v>342</v>
      </c>
    </row>
  </sheetData>
  <phoneticPr fontId="6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B27" sqref="B27"/>
    </sheetView>
  </sheetViews>
  <sheetFormatPr defaultRowHeight="14.4" x14ac:dyDescent="0.3"/>
  <cols>
    <col min="1" max="1" customWidth="true" width="23.5546875" collapsed="true"/>
    <col min="2" max="2" customWidth="true" width="19.21875" collapsed="true"/>
  </cols>
  <sheetData>
    <row r="1" spans="1:1" x14ac:dyDescent="0.3">
      <c r="A1" s="48" t="s">
        <v>327</v>
      </c>
    </row>
    <row r="2" spans="1:1" x14ac:dyDescent="0.3">
      <c r="A2" t="s">
        <v>357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Q2"/>
  <sheetViews>
    <sheetView topLeftCell="A2" workbookViewId="0">
      <selection activeCell="D16" sqref="D16"/>
    </sheetView>
  </sheetViews>
  <sheetFormatPr defaultRowHeight="14.4" x14ac:dyDescent="0.3"/>
  <cols>
    <col min="1" max="1" customWidth="true" width="30.77734375" collapsed="true"/>
    <col min="2" max="2" customWidth="true" width="24.44140625" collapsed="true"/>
    <col min="3" max="3" customWidth="true" width="33.6640625" collapsed="true"/>
    <col min="4" max="16" customWidth="true" width="24.44140625" collapsed="true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B2"/>
  <sheetViews>
    <sheetView workbookViewId="0">
      <selection activeCell="G28" sqref="G28"/>
    </sheetView>
  </sheetViews>
  <sheetFormatPr defaultRowHeight="14.4" x14ac:dyDescent="0.3"/>
  <cols>
    <col min="1" max="1" customWidth="true" width="22.5546875" collapsed="true"/>
  </cols>
  <sheetData>
    <row r="1" spans="1:1" x14ac:dyDescent="0.3">
      <c r="A1" s="50" t="s">
        <v>75</v>
      </c>
    </row>
    <row r="2" spans="1:1" x14ac:dyDescent="0.3">
      <c r="A2" t="s">
        <v>358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G2"/>
  <sheetViews>
    <sheetView workbookViewId="0">
      <selection activeCell="H11" sqref="H11"/>
    </sheetView>
  </sheetViews>
  <sheetFormatPr defaultRowHeight="14.4" x14ac:dyDescent="0.3"/>
  <cols>
    <col min="1" max="1" customWidth="true" width="34.6640625" collapsed="true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PKSUPTOPKCUS17001-s1735-035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D6"/>
  <sheetViews>
    <sheetView workbookViewId="0">
      <selection activeCell="E17" sqref="E17"/>
    </sheetView>
  </sheetViews>
  <sheetFormatPr defaultRowHeight="14.4" x14ac:dyDescent="0.3"/>
  <cols>
    <col min="1" max="1" customWidth="true" width="24.88671875" collapsed="true"/>
    <col min="2" max="3" customWidth="true" width="31.5546875" collapsed="true"/>
    <col min="4" max="8" customWidth="true" width="31.88671875" collapsed="true"/>
    <col min="9" max="12" customWidth="true" width="18.88671875" collapsed="true"/>
    <col min="13" max="17" customWidth="true" width="14.77734375" collapsed="true"/>
    <col min="20" max="22" customWidth="true" width="18.33203125" collapsed="true"/>
    <col min="29" max="29" customWidth="true" width="25.218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328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Nov 6,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ca="1" ref="J3:J6" si="0" t="shared">TEXT(TODAY(), "mmm d, yyyy")</f>
        <v>Nov 6,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ca="1" si="0" t="shared"/>
        <v>Nov 6,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ca="1" si="0" t="shared"/>
        <v>Nov 6,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ca="1" si="0" t="shared"/>
        <v>Nov 6,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H6"/>
  <sheetViews>
    <sheetView workbookViewId="0">
      <selection activeCell="D13" sqref="D13"/>
    </sheetView>
  </sheetViews>
  <sheetFormatPr defaultRowHeight="14.4" x14ac:dyDescent="0.3"/>
  <cols>
    <col min="1" max="3" customWidth="true" width="33.21875" collapsed="true"/>
    <col min="4" max="4" customWidth="true" width="44.33203125" collapsed="true"/>
    <col min="5" max="7" customWidth="true" width="33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PKSUPTOPKCUS17001-s1735-035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PKSUPTOPKCUS17001-s1735-035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PKSUPTOPKCUS17001-s1735-035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PKSUPTOPKCUS17001-s1735-035</v>
      </c>
      <c r="E5" t="s">
        <v>100</v>
      </c>
      <c r="F5" t="s">
        <v>72</v>
      </c>
      <c r="G5" t="s">
        <v>342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PKSUPTOPKCUS17001-s1735-035</v>
      </c>
      <c r="E6" t="s">
        <v>100</v>
      </c>
      <c r="F6" t="s">
        <v>72</v>
      </c>
      <c r="G6" t="s">
        <v>342</v>
      </c>
    </row>
  </sheetData>
  <phoneticPr fontId="6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4.44140625" collapsed="true"/>
    <col min="2" max="2" customWidth="true" width="21.777343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s1735</v>
      </c>
      <c r="B2" t="s">
        <v>359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9.44140625" collapsed="true"/>
  </cols>
  <sheetData>
    <row ht="15" r="1" spans="1:1" x14ac:dyDescent="0.35">
      <c r="A1" s="57" t="s">
        <v>351</v>
      </c>
    </row>
    <row ht="15" r="2" spans="1:1" x14ac:dyDescent="0.35">
      <c r="A2" s="56" t="str">
        <f ca="1">TEXT(DATE(YEAR(TODAY()), 10, 22)+((INT((TODAY()-DATE(YEAR(TODAY()),10,21))/10))*10),"mmm d, yyyy") &amp; " ~ " &amp; TEXT(DATE(YEAR(TODAY()), 10, 31)+((INT((TODAY()-DATE(YEAR(TODAY()),10,21))/10))*10),"mmm d, yyyy")</f>
        <v>Nov 1, 2023 ~ Nov 10, 2023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F6"/>
  <sheetViews>
    <sheetView workbookViewId="0">
      <selection activeCell="E19" sqref="E19"/>
    </sheetView>
  </sheetViews>
  <sheetFormatPr defaultRowHeight="14.4" x14ac:dyDescent="0.3"/>
  <cols>
    <col min="1" max="1" customWidth="true" width="24.44140625" collapsed="true"/>
    <col min="2" max="2" customWidth="true" width="18.44140625" collapsed="true"/>
    <col min="3" max="3" customWidth="true" width="20.109375" collapsed="true"/>
    <col min="4" max="4" customWidth="true" width="20.33203125" collapsed="true"/>
    <col min="5" max="5" customWidth="true" width="22.5546875" collapsed="true"/>
  </cols>
  <sheetData>
    <row customHeight="1" ht="14.4" r="1" spans="1:5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Q6"/>
  <sheetViews>
    <sheetView workbookViewId="0">
      <selection activeCell="D12" sqref="D12"/>
    </sheetView>
  </sheetViews>
  <sheetFormatPr defaultRowHeight="14.4" x14ac:dyDescent="0.3"/>
  <cols>
    <col min="1" max="1" customWidth="true" width="42.33203125" collapsed="true"/>
    <col min="2" max="2" customWidth="true" width="28.44140625" collapsed="true"/>
    <col min="3" max="3" customWidth="true" width="31.88671875" collapsed="true"/>
    <col min="4" max="4" customWidth="true" width="48.88671875" collapsed="true"/>
    <col min="5" max="8" customWidth="true" width="28.44140625" collapsed="true"/>
    <col min="9" max="9" customWidth="true" width="44.0" collapsed="true"/>
    <col min="10" max="16" customWidth="true" width="28.44140625" collapsed="true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C2"/>
  <sheetViews>
    <sheetView workbookViewId="0">
      <selection activeCell="J13" sqref="J13:J15"/>
    </sheetView>
  </sheetViews>
  <sheetFormatPr defaultRowHeight="14.4" x14ac:dyDescent="0.3"/>
  <cols>
    <col min="1" max="2" customWidth="true" width="35.88671875" collapsed="true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45270</v>
      </c>
      <c r="B2" s="30">
        <v>45280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21875" collapsed="true"/>
    <col min="2" max="2" customWidth="true" width="14.33203125" collapsed="true"/>
    <col min="3" max="3" customWidth="true" width="7.5546875" collapsed="true"/>
  </cols>
  <sheetData>
    <row r="1" spans="1:1" x14ac:dyDescent="0.3">
      <c r="A1" s="48" t="s">
        <v>329</v>
      </c>
    </row>
    <row r="2" spans="1:1" x14ac:dyDescent="0.3">
      <c r="A2" t="s">
        <v>360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D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C6"/>
  <sheetViews>
    <sheetView workbookViewId="0">
      <selection activeCell="C11" sqref="C11"/>
    </sheetView>
  </sheetViews>
  <sheetFormatPr defaultRowHeight="14.4" x14ac:dyDescent="0.3"/>
  <cols>
    <col min="1" max="2" customWidth="true" width="24.21875" collapsed="true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193</v>
      </c>
    </row>
    <row r="3" spans="1:2" x14ac:dyDescent="0.3">
      <c r="A3">
        <v>7.01</v>
      </c>
      <c r="B3" t="s">
        <v>193</v>
      </c>
    </row>
    <row r="4" spans="1:2" x14ac:dyDescent="0.3">
      <c r="A4">
        <v>10.01</v>
      </c>
      <c r="B4" t="s">
        <v>193</v>
      </c>
    </row>
    <row r="5" spans="1:2" x14ac:dyDescent="0.3">
      <c r="A5">
        <v>10</v>
      </c>
      <c r="B5" t="s">
        <v>193</v>
      </c>
    </row>
    <row r="6" spans="1:2" x14ac:dyDescent="0.3">
      <c r="A6">
        <v>100.68</v>
      </c>
      <c r="B6" t="s">
        <v>193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I27" sqref="I26:I27"/>
    </sheetView>
  </sheetViews>
  <sheetFormatPr defaultRowHeight="14.4" x14ac:dyDescent="0.3"/>
  <cols>
    <col min="1" max="1" customWidth="true" width="19.109375" collapsed="true"/>
    <col min="2" max="2" customWidth="true" width="18.44140625" collapsed="true"/>
  </cols>
  <sheetData>
    <row r="1" spans="1:1" x14ac:dyDescent="0.3">
      <c r="A1" s="48" t="s">
        <v>330</v>
      </c>
    </row>
    <row r="2" spans="1:1" x14ac:dyDescent="0.3">
      <c r="A2" t="s">
        <v>361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D6"/>
  <sheetViews>
    <sheetView workbookViewId="0" zoomScale="115" zoomScaleNormal="115">
      <selection activeCell="H13" sqref="H13"/>
    </sheetView>
  </sheetViews>
  <sheetFormatPr defaultRowHeight="14.4" x14ac:dyDescent="0.3"/>
  <cols>
    <col min="2" max="2" customWidth="true" width="23.77734375" collapsed="true"/>
    <col min="3" max="3" customWidth="true" width="27.5546875" collapsed="true"/>
  </cols>
  <sheetData>
    <row r="1" spans="1:3" x14ac:dyDescent="0.3">
      <c r="A1" t="s">
        <v>99</v>
      </c>
      <c r="B1" t="s">
        <v>124</v>
      </c>
      <c r="C1" t="s">
        <v>252</v>
      </c>
    </row>
    <row r="2" spans="1:3" x14ac:dyDescent="0.3">
      <c r="A2">
        <v>1</v>
      </c>
      <c r="B2" t="s">
        <v>80</v>
      </c>
      <c r="C2" s="33">
        <v>1000</v>
      </c>
    </row>
    <row r="3" spans="1:3" x14ac:dyDescent="0.3">
      <c r="A3">
        <v>2</v>
      </c>
      <c r="B3" t="s">
        <v>83</v>
      </c>
      <c r="C3" s="33">
        <v>1000</v>
      </c>
    </row>
    <row r="4" spans="1:3" x14ac:dyDescent="0.3">
      <c r="A4">
        <v>3</v>
      </c>
      <c r="B4" t="s">
        <v>85</v>
      </c>
      <c r="C4" s="33">
        <v>1000</v>
      </c>
    </row>
    <row r="5" spans="1:3" x14ac:dyDescent="0.3">
      <c r="A5">
        <v>4</v>
      </c>
      <c r="B5" t="s">
        <v>87</v>
      </c>
      <c r="C5" s="33">
        <v>1500</v>
      </c>
    </row>
    <row r="6" spans="1:3" x14ac:dyDescent="0.3">
      <c r="A6">
        <v>5</v>
      </c>
      <c r="B6" t="s">
        <v>90</v>
      </c>
      <c r="C6" s="33">
        <v>1000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2.21875" collapsed="true"/>
    <col min="2" max="2" customWidth="true" width="20.21875" collapsed="true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No'!$A$2&amp;"-"&amp;"01"</f>
        <v>rcs1735-2311001-01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M3"/>
  <sheetViews>
    <sheetView topLeftCell="B1" workbookViewId="0" zoomScaleNormal="100">
      <selection activeCell="D17" sqref="D17"/>
    </sheetView>
  </sheetViews>
  <sheetFormatPr defaultRowHeight="14.4" x14ac:dyDescent="0.3"/>
  <cols>
    <col min="1" max="1" customWidth="true" width="25.33203125" collapsed="true"/>
    <col min="2" max="2" customWidth="true" width="33.88671875" collapsed="true"/>
    <col min="3" max="5" customWidth="true" width="17.21875" collapsed="true"/>
    <col min="6" max="6" customWidth="true" width="27.21875" collapsed="true"/>
    <col min="7" max="7" customWidth="true" width="17.21875" collapsed="true"/>
    <col min="11" max="11" customWidth="true" width="18.88671875" collapsed="true"/>
    <col min="12" max="12" customWidth="true" width="16.7773437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M3"/>
  <sheetViews>
    <sheetView topLeftCell="I1" workbookViewId="0">
      <selection activeCell="J27" sqref="J27"/>
    </sheetView>
  </sheetViews>
  <sheetFormatPr defaultRowHeight="14.4" x14ac:dyDescent="0.3"/>
  <cols>
    <col min="1" max="1" customWidth="true" width="27.44140625" collapsed="true"/>
    <col min="2" max="2" customWidth="true" width="35.6640625" collapsed="true"/>
    <col min="3" max="12" customWidth="true" width="27.4414062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800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1600</v>
      </c>
      <c r="K3" s="32">
        <v>1600</v>
      </c>
      <c r="L3" s="32">
        <v>1500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G6"/>
  <sheetViews>
    <sheetView workbookViewId="0">
      <selection sqref="A1:A6"/>
    </sheetView>
  </sheetViews>
  <sheetFormatPr defaultRowHeight="14.4" x14ac:dyDescent="0.3"/>
  <cols>
    <col min="2" max="2" customWidth="true" width="36.44140625" collapsed="true"/>
    <col min="3" max="3" customWidth="true" width="18.21875" collapsed="true"/>
    <col min="4" max="4" customWidth="true" width="22.77734375" collapsed="true"/>
    <col min="5" max="10" customWidth="true" width="20.0" collapsed="true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B2"/>
  <sheetViews>
    <sheetView workbookViewId="0">
      <selection activeCell="K12" sqref="K12"/>
    </sheetView>
  </sheetViews>
  <sheetFormatPr defaultRowHeight="14.4" x14ac:dyDescent="0.3"/>
  <cols>
    <col min="1" max="1" customWidth="true" width="19.6640625" collapsed="true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s1735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D2"/>
  <sheetViews>
    <sheetView workbookViewId="0">
      <selection activeCell="C2" sqref="C2"/>
    </sheetView>
  </sheetViews>
  <sheetFormatPr defaultRowHeight="14.4" x14ac:dyDescent="0.3"/>
  <cols>
    <col min="1" max="7" customWidth="true" width="24.88671875" collapsed="true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45270</v>
      </c>
      <c r="B2" s="30">
        <v>45280</v>
      </c>
      <c r="C2" s="30">
        <v>45301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B2"/>
  <sheetViews>
    <sheetView workbookViewId="0">
      <selection activeCell="J10" sqref="J10"/>
    </sheetView>
  </sheetViews>
  <sheetFormatPr defaultRowHeight="14.4" x14ac:dyDescent="0.3"/>
  <cols>
    <col min="1" max="1" customWidth="true" width="28.6640625" collapsed="true"/>
  </cols>
  <sheetData>
    <row r="1" spans="1:1" x14ac:dyDescent="0.3">
      <c r="A1" t="s">
        <v>75</v>
      </c>
    </row>
    <row r="2" spans="1:1" x14ac:dyDescent="0.3">
      <c r="A2" t="str">
        <f>"r"&amp;'TC17- Regular Customer No'!$A$2&amp;"-"&amp;"02"</f>
        <v>rcs1735-2311001-02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R3"/>
  <sheetViews>
    <sheetView topLeftCell="C1" workbookViewId="0">
      <selection activeCell="Q7" sqref="Q7"/>
    </sheetView>
  </sheetViews>
  <sheetFormatPr defaultRowHeight="14.4" x14ac:dyDescent="0.3"/>
  <cols>
    <col min="1" max="1" customWidth="true" width="22.6640625" collapsed="true"/>
    <col min="2" max="2" customWidth="true" width="32.44140625" collapsed="true"/>
    <col min="4" max="4" customWidth="true" width="11.88671875" collapsed="true"/>
    <col min="5" max="5" customWidth="true" width="12.88671875" collapsed="true"/>
    <col min="6" max="6" customWidth="true" width="22.77734375" collapsed="true"/>
    <col min="7" max="7" customWidth="true" width="12.6640625" collapsed="true"/>
    <col min="10" max="10" bestFit="true" customWidth="true" width="9.109375" collapsed="true"/>
    <col min="12" max="12" customWidth="true" width="17.21875" collapsed="true"/>
    <col min="13" max="13" customWidth="true" width="12.0" collapsed="true"/>
    <col min="14" max="14" customWidth="true" width="18.88671875" collapsed="true"/>
    <col min="15" max="15" customWidth="true" width="14.21875" collapsed="true"/>
    <col min="16" max="16" customWidth="true" width="15.0" collapsed="true"/>
    <col min="17" max="17" customWidth="true" width="15.5546875" collapsed="true"/>
  </cols>
  <sheetData>
    <row r="1" spans="1:17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  <c r="Q1" t="s">
        <v>156</v>
      </c>
    </row>
    <row r="2" spans="1:17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O2" s="32">
        <v>800</v>
      </c>
      <c r="P2" s="32">
        <v>800</v>
      </c>
      <c r="Q2">
        <v>100</v>
      </c>
    </row>
    <row r="3" spans="1:17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O3" s="32">
        <v>1600</v>
      </c>
      <c r="P3" s="32">
        <v>1500</v>
      </c>
    </row>
  </sheetData>
  <phoneticPr fontId="6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topLeftCell="J1" workbookViewId="0">
      <selection activeCell="P10" sqref="P10"/>
    </sheetView>
  </sheetViews>
  <sheetFormatPr defaultRowHeight="14.4" x14ac:dyDescent="0.3"/>
  <cols>
    <col min="1" max="1" customWidth="true" width="20.21875" collapsed="true"/>
    <col min="2" max="2" customWidth="true" width="28.6640625" collapsed="true"/>
    <col min="3" max="4" customWidth="true" width="20.21875" collapsed="true"/>
    <col min="5" max="6" customWidth="true" width="25.21875" collapsed="true"/>
    <col min="7" max="19" customWidth="true" width="20.21875" collapsed="true"/>
  </cols>
  <sheetData>
    <row r="1" spans="1:18" x14ac:dyDescent="0.3">
      <c r="A1" t="s">
        <v>124</v>
      </c>
      <c r="B1" t="s">
        <v>186</v>
      </c>
      <c r="C1" t="s">
        <v>195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A6"/>
  <sheetViews>
    <sheetView workbookViewId="0">
      <selection activeCell="E28" sqref="E28"/>
    </sheetView>
  </sheetViews>
  <sheetFormatPr defaultRowHeight="14.4" x14ac:dyDescent="0.3"/>
  <cols>
    <col min="1" max="1" customWidth="true" width="23.6640625" collapsed="true"/>
    <col min="2" max="2" customWidth="true" width="28.77734375" collapsed="true"/>
    <col min="3" max="3" customWidth="true" width="19.6640625" collapsed="true"/>
    <col min="4" max="4" customWidth="true" width="16.88671875" collapsed="true"/>
    <col min="5" max="5" customWidth="true" width="15.0" collapsed="true"/>
    <col min="6" max="16" customWidth="true" width="17.0" collapsed="true"/>
    <col min="17" max="17" customWidth="true" width="13.77734375" collapsed="true"/>
    <col min="18" max="31" customWidth="true" width="28.21875" collapsed="true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345</v>
      </c>
      <c r="V1" t="s">
        <v>346</v>
      </c>
      <c r="W1" t="s">
        <v>175</v>
      </c>
      <c r="X1" t="s">
        <v>176</v>
      </c>
      <c r="Y1" s="29" t="s">
        <v>177</v>
      </c>
      <c r="Z1" s="29" t="s">
        <v>347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cs1735-2311001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193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cs1735-2311001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193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cs1735-2311001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193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cs1735-2311001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193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cs1735-2311001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193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I6"/>
  <sheetViews>
    <sheetView topLeftCell="C1" workbookViewId="0">
      <selection activeCell="D19" sqref="D19:D20"/>
    </sheetView>
  </sheetViews>
  <sheetFormatPr defaultRowHeight="14.4" x14ac:dyDescent="0.3"/>
  <cols>
    <col min="1" max="1" customWidth="true" width="21.77734375" collapsed="true"/>
    <col min="2" max="2" customWidth="true" width="35.44140625" collapsed="true"/>
    <col min="3" max="8" customWidth="true" width="21.77734375" collapsed="true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ss1735-2311001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ss1735-2311001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ss1735-2311001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ss1735-2311001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ss1735-2311001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B2"/>
  <sheetViews>
    <sheetView workbookViewId="0">
      <selection activeCell="J17" sqref="J17"/>
    </sheetView>
  </sheetViews>
  <sheetFormatPr defaultRowHeight="14.4" x14ac:dyDescent="0.3"/>
  <cols>
    <col min="1" max="1" customWidth="true" width="17.5546875" collapsed="true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rss1735-2311001-01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V6"/>
  <sheetViews>
    <sheetView topLeftCell="J1" workbookViewId="0">
      <selection activeCell="O9" sqref="O9"/>
    </sheetView>
  </sheetViews>
  <sheetFormatPr defaultRowHeight="14.4" x14ac:dyDescent="0.3"/>
  <cols>
    <col min="1" max="1" customWidth="true" width="19.44140625" collapsed="true"/>
    <col min="2" max="2" customWidth="true" width="33.77734375" collapsed="true"/>
    <col min="3" max="4" customWidth="true" width="19.44140625" collapsed="true"/>
    <col min="5" max="5" customWidth="true" width="22.21875" collapsed="true"/>
    <col min="6" max="20" customWidth="true" width="19.44140625" collapsed="true"/>
    <col min="21" max="21" customWidth="true" width="17.5546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F6"/>
  <sheetViews>
    <sheetView workbookViewId="0">
      <selection activeCell="B21" sqref="B21"/>
    </sheetView>
  </sheetViews>
  <sheetFormatPr defaultRowHeight="14.4" x14ac:dyDescent="0.3"/>
  <cols>
    <col min="1" max="1" customWidth="true" width="20.6640625" collapsed="true"/>
    <col min="2" max="7" customWidth="true" width="24.0" collapsed="true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80</v>
      </c>
      <c r="B2" s="33">
        <v>1000</v>
      </c>
      <c r="C2" s="33">
        <v>1000</v>
      </c>
      <c r="D2" s="33"/>
    </row>
    <row r="3" spans="1:5" x14ac:dyDescent="0.3">
      <c r="A3" t="s">
        <v>83</v>
      </c>
      <c r="B3" s="33">
        <v>1000</v>
      </c>
      <c r="C3" s="33">
        <v>1000</v>
      </c>
      <c r="D3" s="33"/>
    </row>
    <row r="4" spans="1:5" x14ac:dyDescent="0.3">
      <c r="A4" t="s">
        <v>85</v>
      </c>
      <c r="B4" s="33">
        <v>800</v>
      </c>
      <c r="C4" s="33"/>
      <c r="D4" s="34">
        <v>700</v>
      </c>
      <c r="E4">
        <v>100</v>
      </c>
    </row>
    <row r="5" spans="1:5" x14ac:dyDescent="0.3">
      <c r="A5" t="s">
        <v>87</v>
      </c>
      <c r="B5" s="33">
        <v>1500</v>
      </c>
      <c r="C5" s="33"/>
      <c r="D5" s="33">
        <v>1500</v>
      </c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sortState xmlns:xlrd2="http://schemas.microsoft.com/office/spreadsheetml/2017/richdata2" ref="A2:E6">
    <sortCondition ref="A2:A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D5"/>
  <sheetViews>
    <sheetView workbookViewId="0">
      <selection activeCell="B9" sqref="B9"/>
    </sheetView>
  </sheetViews>
  <sheetFormatPr defaultRowHeight="14.4" x14ac:dyDescent="0.3"/>
  <cols>
    <col min="1" max="3" customWidth="true" width="31.77734375" collapsed="true"/>
    <col min="4" max="5" customWidth="true" width="8.88671875" collapsed="true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customWidth="true" width="11.88671875" collapsed="true"/>
    <col min="2" max="2" customWidth="true" width="19.6640625" collapsed="true"/>
    <col min="3" max="3" customWidth="true" width="26.109375" collapsed="true"/>
    <col min="4" max="4" customWidth="true" width="17.21875" collapsed="true"/>
    <col min="5" max="8" customWidth="true" width="11.88671875" collapsed="true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Sc17-35 Free</v>
      </c>
      <c r="C2" t="str">
        <f>"Sc17"&amp;"-"&amp;AutoIncrement!A2&amp;" "&amp;"Free"&amp;"- 30 Days"</f>
        <v>Sc17-35 Free- 30 Days</v>
      </c>
      <c r="D2" t="s">
        <v>8</v>
      </c>
      <c r="E2">
        <v>0</v>
      </c>
      <c r="F2">
        <v>30</v>
      </c>
      <c r="G2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7" sqref="E27"/>
    </sheetView>
  </sheetViews>
  <sheetFormatPr defaultRowHeight="14.4" x14ac:dyDescent="0.3"/>
  <cols>
    <col min="1" max="1" customWidth="true" width="12.77734375" collapsed="true"/>
    <col min="2" max="2" customWidth="true" width="33.44140625" collapsed="true"/>
    <col min="3" max="3" customWidth="true" width="12.77734375" collapsed="true"/>
    <col min="4" max="7" customWidth="true" width="29.5546875" collapsed="true"/>
    <col min="8" max="8" customWidth="true" width="12.777343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E2"/>
  <sheetViews>
    <sheetView topLeftCell="A2" workbookViewId="0">
      <selection activeCell="A2" sqref="A2"/>
    </sheetView>
  </sheetViews>
  <sheetFormatPr defaultRowHeight="14.4" x14ac:dyDescent="0.3"/>
  <cols>
    <col min="1" max="3" customWidth="true" width="21.88671875" collapsed="true"/>
    <col min="4" max="4" customWidth="true" width="2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v>45265</v>
      </c>
      <c r="B2" s="41">
        <v>45270</v>
      </c>
      <c r="C2" s="41">
        <v>45273</v>
      </c>
      <c r="D2" s="40">
        <v>45292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1" sqref="B1:B6"/>
    </sheetView>
  </sheetViews>
  <sheetFormatPr defaultRowHeight="14.4" x14ac:dyDescent="0.3"/>
  <cols>
    <col min="1" max="8" customWidth="true" width="21.218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B2"/>
  <sheetViews>
    <sheetView workbookViewId="0">
      <selection activeCell="F6" sqref="F6"/>
    </sheetView>
  </sheetViews>
  <sheetFormatPr defaultRowHeight="14.4" x14ac:dyDescent="0.3"/>
  <cols>
    <col min="1" max="1" customWidth="true" width="20.332031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No'!$A$2&amp;"-02"</f>
        <v>rss1735-2311001-02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V6"/>
  <sheetViews>
    <sheetView topLeftCell="O1" workbookViewId="0" zoomScale="96">
      <selection activeCell="S8" sqref="S8"/>
    </sheetView>
  </sheetViews>
  <sheetFormatPr defaultRowHeight="14.4" x14ac:dyDescent="0.3"/>
  <cols>
    <col min="1" max="21" customWidth="true" width="30.21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C6"/>
  <sheetViews>
    <sheetView topLeftCell="AA1" workbookViewId="0" zoomScale="80" zoomScaleNormal="80">
      <selection activeCell="AG4" sqref="AG4"/>
    </sheetView>
  </sheetViews>
  <sheetFormatPr defaultRowHeight="14.4" x14ac:dyDescent="0.3"/>
  <cols>
    <col min="1" max="1" customWidth="true" width="25.6640625" collapsed="true"/>
    <col min="2" max="2" customWidth="true" width="33.0" collapsed="true"/>
    <col min="3" max="5" customWidth="true" width="25.6640625" collapsed="true"/>
    <col min="6" max="6" customWidth="true" width="32.33203125" collapsed="true"/>
    <col min="7" max="20" customWidth="true" width="25.6640625" collapsed="true"/>
    <col min="21" max="31" customWidth="true" width="25.77734375" collapsed="true"/>
  </cols>
  <sheetData>
    <row r="1" spans="1:28" x14ac:dyDescent="0.3">
      <c r="A1" t="s">
        <v>180</v>
      </c>
      <c r="B1" t="s">
        <v>194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201</v>
      </c>
      <c r="P1" t="s">
        <v>203</v>
      </c>
      <c r="Q1" t="s">
        <v>202</v>
      </c>
      <c r="R1" t="s">
        <v>204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350</v>
      </c>
      <c r="Y1" t="s">
        <v>211</v>
      </c>
      <c r="Z1" t="s">
        <v>212</v>
      </c>
      <c r="AA1" t="s">
        <v>213</v>
      </c>
      <c r="AB1" t="s">
        <v>214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B2"/>
  <sheetViews>
    <sheetView workbookViewId="0">
      <selection activeCell="L14" sqref="L14"/>
    </sheetView>
  </sheetViews>
  <sheetFormatPr defaultRowHeight="14.4" x14ac:dyDescent="0.3"/>
  <cols>
    <col min="1" max="1" customWidth="true" width="25.0" collapsed="true"/>
  </cols>
  <sheetData>
    <row r="1" spans="1:1" x14ac:dyDescent="0.3">
      <c r="A1" s="48" t="s">
        <v>75</v>
      </c>
    </row>
    <row r="2" spans="1:1" x14ac:dyDescent="0.3">
      <c r="A2" t="s">
        <v>362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AA7"/>
  <sheetViews>
    <sheetView workbookViewId="0">
      <selection activeCell="E2" sqref="E2"/>
    </sheetView>
  </sheetViews>
  <sheetFormatPr defaultRowHeight="14.4" x14ac:dyDescent="0.3"/>
  <cols>
    <col min="1" max="1" customWidth="true" width="8.88671875" collapsed="true"/>
    <col min="2" max="2" customWidth="true" width="20.77734375" collapsed="true"/>
    <col min="3" max="3" customWidth="true" width="34.77734375" collapsed="true"/>
    <col min="4" max="5" customWidth="true" width="20.77734375" collapsed="true"/>
    <col min="6" max="6" customWidth="true" width="39.6640625" collapsed="true"/>
    <col min="7" max="19" customWidth="true" width="20.77734375" collapsed="true"/>
    <col min="20" max="21" customWidth="true" width="26.21875" collapsed="true"/>
    <col min="22" max="22" customWidth="true" width="33.5546875" collapsed="true"/>
    <col min="23" max="23" customWidth="true" width="34.109375" collapsed="true"/>
    <col min="24" max="25" customWidth="true" width="26.21875" collapsed="true"/>
    <col min="26" max="26" customWidth="true" width="24.88671875" collapsed="true"/>
  </cols>
  <sheetData>
    <row r="1" spans="1:26" x14ac:dyDescent="0.3">
      <c r="A1" t="s">
        <v>99</v>
      </c>
      <c r="B1" t="s">
        <v>215</v>
      </c>
      <c r="C1" t="s">
        <v>216</v>
      </c>
      <c r="D1" t="s">
        <v>217</v>
      </c>
      <c r="E1" t="s">
        <v>218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128</v>
      </c>
      <c r="L1" t="s">
        <v>225</v>
      </c>
      <c r="M1" t="s">
        <v>227</v>
      </c>
      <c r="N1" t="s">
        <v>231</v>
      </c>
      <c r="O1" t="s">
        <v>232</v>
      </c>
      <c r="P1" t="s">
        <v>21</v>
      </c>
      <c r="Q1" t="s">
        <v>233</v>
      </c>
      <c r="R1" t="s">
        <v>234</v>
      </c>
      <c r="S1" t="s">
        <v>235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o-PK-SUP-POC-230720001-35</v>
      </c>
      <c r="D2" s="30">
        <v>45218</v>
      </c>
      <c r="E2" t="str">
        <f>"B-230720001-"&amp;AutoIncrement!A2</f>
        <v>B-230720001-35</v>
      </c>
      <c r="F2" t="s">
        <v>80</v>
      </c>
      <c r="G2" t="s">
        <v>28</v>
      </c>
      <c r="H2">
        <v>1200</v>
      </c>
      <c r="I2" t="s">
        <v>69</v>
      </c>
      <c r="J2" t="s">
        <v>226</v>
      </c>
      <c r="K2" t="s">
        <v>72</v>
      </c>
      <c r="L2" t="s">
        <v>72</v>
      </c>
      <c r="M2" t="s">
        <v>228</v>
      </c>
      <c r="N2" t="s">
        <v>236</v>
      </c>
      <c r="O2" t="s">
        <v>237</v>
      </c>
      <c r="P2">
        <v>100.01</v>
      </c>
      <c r="Q2">
        <v>100.01</v>
      </c>
      <c r="R2">
        <v>100.01</v>
      </c>
      <c r="S2" t="s">
        <v>238</v>
      </c>
      <c r="T2" t="str">
        <f>'TC19- Sales Order No'!$A$2</f>
        <v>ss1735-2311001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o-PK-SUP-POC-230720001-35</v>
      </c>
      <c r="D3" s="30">
        <v>45218</v>
      </c>
      <c r="E3" t="str">
        <f>"B-230720001-"&amp;AutoIncrement!A2</f>
        <v>B-230720001-35</v>
      </c>
      <c r="F3" t="s">
        <v>83</v>
      </c>
      <c r="G3" t="s">
        <v>28</v>
      </c>
      <c r="H3">
        <v>1200</v>
      </c>
      <c r="I3" t="s">
        <v>69</v>
      </c>
      <c r="J3" t="s">
        <v>226</v>
      </c>
      <c r="K3" t="s">
        <v>72</v>
      </c>
      <c r="L3" t="s">
        <v>72</v>
      </c>
      <c r="M3" t="s">
        <v>228</v>
      </c>
      <c r="N3" t="s">
        <v>239</v>
      </c>
      <c r="O3" t="s">
        <v>240</v>
      </c>
      <c r="P3">
        <v>100.01</v>
      </c>
      <c r="Q3">
        <v>100.01</v>
      </c>
      <c r="R3">
        <v>100.01</v>
      </c>
      <c r="S3" t="s">
        <v>241</v>
      </c>
      <c r="T3" t="str">
        <f>'TC19- Sales Order No'!$A$2</f>
        <v>ss1735-2311001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o-PK-SUP-POC-230720001-35</v>
      </c>
      <c r="D4" s="30">
        <v>45218</v>
      </c>
      <c r="E4" t="str">
        <f>"B-230720001-"&amp;AutoIncrement!A2</f>
        <v>B-230720001-35</v>
      </c>
      <c r="F4" t="s">
        <v>85</v>
      </c>
      <c r="G4" t="s">
        <v>37</v>
      </c>
      <c r="H4">
        <v>500</v>
      </c>
      <c r="I4" t="s">
        <v>69</v>
      </c>
      <c r="J4" t="s">
        <v>226</v>
      </c>
      <c r="K4" t="s">
        <v>72</v>
      </c>
      <c r="L4" t="s">
        <v>72</v>
      </c>
      <c r="M4" t="s">
        <v>229</v>
      </c>
      <c r="N4" t="s">
        <v>236</v>
      </c>
      <c r="O4" t="s">
        <v>237</v>
      </c>
      <c r="P4">
        <v>100.01</v>
      </c>
      <c r="Q4">
        <v>100.01</v>
      </c>
      <c r="R4">
        <v>100.01</v>
      </c>
      <c r="T4" t="str">
        <f>'TC19- Sales Order No'!$A$2</f>
        <v>ss1735-2311001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o-PK-SUP-POC-230720001-35</v>
      </c>
      <c r="D5" s="30">
        <v>45218</v>
      </c>
      <c r="E5" t="str">
        <f>"B-230720001-"&amp;AutoIncrement!A2</f>
        <v>B-230720001-35</v>
      </c>
      <c r="F5" t="s">
        <v>87</v>
      </c>
      <c r="G5" t="s">
        <v>42</v>
      </c>
      <c r="H5">
        <v>1000</v>
      </c>
      <c r="I5" t="s">
        <v>69</v>
      </c>
      <c r="J5" t="s">
        <v>226</v>
      </c>
      <c r="K5" t="s">
        <v>72</v>
      </c>
      <c r="L5" t="s">
        <v>72</v>
      </c>
      <c r="M5" t="s">
        <v>229</v>
      </c>
      <c r="N5" t="s">
        <v>239</v>
      </c>
      <c r="O5" t="s">
        <v>240</v>
      </c>
      <c r="P5">
        <v>100.01</v>
      </c>
      <c r="Q5">
        <v>100.01</v>
      </c>
      <c r="R5">
        <v>100.01</v>
      </c>
      <c r="T5" t="str">
        <f>'TC19- Sales Order No'!$A$2</f>
        <v>ss1735-2311001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o-PK-SUP-POC-230720002-35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226</v>
      </c>
      <c r="K6" t="s">
        <v>72</v>
      </c>
      <c r="L6" t="s">
        <v>72</v>
      </c>
      <c r="M6" t="s">
        <v>230</v>
      </c>
      <c r="N6" t="s">
        <v>236</v>
      </c>
      <c r="O6" t="s">
        <v>237</v>
      </c>
      <c r="P6">
        <v>100.01</v>
      </c>
      <c r="Q6">
        <v>100.01</v>
      </c>
      <c r="R6">
        <v>100.01</v>
      </c>
      <c r="T6" t="str">
        <f>'TC19- Sales Order No'!$A$2</f>
        <v>ss1735-2311001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o-PK-SUP-POC-230720002-35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226</v>
      </c>
      <c r="K7" t="s">
        <v>72</v>
      </c>
      <c r="L7" t="s">
        <v>72</v>
      </c>
      <c r="M7" t="s">
        <v>230</v>
      </c>
      <c r="N7" t="s">
        <v>239</v>
      </c>
      <c r="O7" t="s">
        <v>240</v>
      </c>
      <c r="P7">
        <v>100.01</v>
      </c>
      <c r="Q7">
        <v>100.01</v>
      </c>
      <c r="R7">
        <v>100.01</v>
      </c>
      <c r="T7" t="str">
        <f>'TC19- Sales Order No'!$A$2</f>
        <v>ss1735-2311001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7.44140625" collapsed="true"/>
  </cols>
  <sheetData>
    <row r="1" spans="1:2" x14ac:dyDescent="0.3">
      <c r="A1" t="s">
        <v>331</v>
      </c>
      <c r="B1" t="s">
        <v>332</v>
      </c>
    </row>
    <row r="2" spans="1:2" x14ac:dyDescent="0.3">
      <c r="A2" s="18" t="s">
        <v>72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G2"/>
  <sheetViews>
    <sheetView workbookViewId="0">
      <selection activeCell="F18" sqref="F18"/>
    </sheetView>
  </sheetViews>
  <sheetFormatPr defaultRowHeight="14.4" x14ac:dyDescent="0.3"/>
  <cols>
    <col min="1" max="1" customWidth="true" width="15.21875" collapsed="true"/>
    <col min="2" max="2" customWidth="true" width="11.77734375" collapsed="true"/>
    <col min="3" max="3" customWidth="true" width="20.6640625" collapsed="true"/>
    <col min="4" max="4" customWidth="true" width="16.88671875" collapsed="true"/>
    <col min="5" max="6" customWidth="true" width="20.664062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Y2"/>
  <sheetViews>
    <sheetView workbookViewId="0">
      <selection activeCell="F13" sqref="F13"/>
    </sheetView>
  </sheetViews>
  <sheetFormatPr defaultRowHeight="14.4" x14ac:dyDescent="0.3"/>
  <cols>
    <col min="1" max="1" customWidth="true" width="23.21875" collapsed="true"/>
    <col min="2" max="2" customWidth="true" width="27.109375" collapsed="true"/>
    <col min="3" max="14" customWidth="true" width="16.21875" collapsed="true"/>
    <col min="15" max="15" customWidth="true" width="41.33203125" collapsed="true"/>
    <col min="16" max="26" customWidth="true" width="16.21875" collapsed="true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"S17_PKSUP-PKCUS"&amp;AutoIncrement!A2</f>
        <v>S17_PKSUP-PKCUS35</v>
      </c>
      <c r="B2" s="5" t="s">
        <v>342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I6"/>
  <sheetViews>
    <sheetView workbookViewId="0">
      <selection activeCell="B27" sqref="B27"/>
    </sheetView>
  </sheetViews>
  <sheetFormatPr defaultRowHeight="14.4" x14ac:dyDescent="0.3"/>
  <cols>
    <col min="1" max="1" customWidth="true" width="17.0" collapsed="true"/>
    <col min="2" max="2" customWidth="true" width="28.21875" collapsed="true"/>
    <col min="3" max="3" customWidth="true" width="33.33203125" collapsed="true"/>
    <col min="4" max="8" customWidth="true" width="23.33203125" collapsed="true"/>
    <col min="9" max="13" customWidth="true" width="44.77734375" collapsed="true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  <c r="H1" t="s">
        <v>249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F2"/>
  <sheetViews>
    <sheetView topLeftCell="C1" workbookViewId="0">
      <selection activeCell="E6" sqref="E6"/>
    </sheetView>
  </sheetViews>
  <sheetFormatPr defaultRowHeight="14.4" x14ac:dyDescent="0.3"/>
  <cols>
    <col min="1" max="5" customWidth="true" width="24.6640625" collapsed="true"/>
  </cols>
  <sheetData>
    <row r="1" spans="1:5" x14ac:dyDescent="0.3">
      <c r="A1" s="29" t="s">
        <v>197</v>
      </c>
      <c r="B1" s="29" t="s">
        <v>198</v>
      </c>
      <c r="C1" s="29" t="s">
        <v>199</v>
      </c>
      <c r="D1" s="29" t="s">
        <v>200</v>
      </c>
      <c r="E1" s="29" t="s">
        <v>250</v>
      </c>
    </row>
    <row r="2" spans="1:5" x14ac:dyDescent="0.3">
      <c r="A2" s="41">
        <v>45244</v>
      </c>
      <c r="B2" s="41">
        <v>45247</v>
      </c>
      <c r="C2" s="41">
        <v>45257</v>
      </c>
      <c r="D2" s="40">
        <v>45301</v>
      </c>
      <c r="E2" s="40">
        <v>45361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7773437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No'!$A$2&amp;"-03"</f>
        <v>rss1735-2311001-03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W6"/>
  <sheetViews>
    <sheetView topLeftCell="Q2" workbookViewId="0">
      <selection activeCell="S28" sqref="S28"/>
    </sheetView>
  </sheetViews>
  <sheetFormatPr defaultRowHeight="14.4" x14ac:dyDescent="0.3"/>
  <cols>
    <col min="1" max="1" customWidth="true" width="21.77734375" collapsed="true"/>
    <col min="2" max="2" customWidth="true" width="31.0" collapsed="true"/>
    <col min="3" max="21" customWidth="true" width="21.77734375" collapsed="true"/>
    <col min="22" max="22" customWidth="true" width="23.44140625" collapsed="true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  <c r="V1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bottom="0.75" footer="0.3" header="0.3" left="0.7" right="0.7" top="0.75"/>
  <pageSetup orientation="portrait" r:id="rId1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customWidth="true" width="32.3320312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204</v>
      </c>
      <c r="R1" t="s">
        <v>206</v>
      </c>
      <c r="S1" t="s">
        <v>207</v>
      </c>
      <c r="T1" t="s">
        <v>205</v>
      </c>
      <c r="U1" t="s">
        <v>253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activeCell="D16" sqref="D16"/>
    </sheetView>
  </sheetViews>
  <sheetFormatPr defaultRowHeight="14.4" x14ac:dyDescent="0.3"/>
  <cols>
    <col min="2" max="7" customWidth="true" width="21.0" collapsed="true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196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E2"/>
  <sheetViews>
    <sheetView workbookViewId="0">
      <selection activeCell="D12" sqref="D12"/>
    </sheetView>
  </sheetViews>
  <sheetFormatPr defaultRowHeight="14.4" x14ac:dyDescent="0.3"/>
  <cols>
    <col min="1" max="4" customWidth="true" width="3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 t="n">
        <f>'TC55- New Outbound Date'!A2</f>
        <v>45244.0</v>
      </c>
      <c r="B2" s="41" t="n">
        <f>'TC55- New Outbound Date'!B2</f>
        <v>45247.0</v>
      </c>
      <c r="C2" s="41" t="n">
        <f>'TC55- New Outbound Date'!C2</f>
        <v>45257.0</v>
      </c>
      <c r="D2" s="40" t="n">
        <f>'TC55- New Outbound Date'!D2</f>
        <v>45301.0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B2"/>
  <sheetViews>
    <sheetView workbookViewId="0">
      <selection activeCell="H6" sqref="H6"/>
    </sheetView>
  </sheetViews>
  <sheetFormatPr defaultRowHeight="14.4" x14ac:dyDescent="0.3"/>
  <cols>
    <col min="1" max="1" customWidth="true" width="21.66406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No'!$A$2&amp;"-04"</f>
        <v>rss1735-2311001-04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O2"/>
  <sheetViews>
    <sheetView workbookViewId="0">
      <selection activeCell="C19" sqref="C19"/>
    </sheetView>
  </sheetViews>
  <sheetFormatPr defaultRowHeight="14.4" x14ac:dyDescent="0.3"/>
  <cols>
    <col min="1" max="2" customWidth="true" width="14.6640625" collapsed="true"/>
    <col min="3" max="3" customWidth="true" width="26.33203125" collapsed="true"/>
    <col min="4" max="5" customWidth="true" width="14.6640625" collapsed="true"/>
    <col min="6" max="6" customWidth="true" width="18.0" collapsed="true"/>
    <col min="7" max="7" customWidth="true" width="24.88671875" collapsed="true"/>
    <col min="8" max="32" customWidth="true" width="14.6640625" collapsed="true"/>
    <col min="33" max="33" customWidth="true" width="18.0" collapsed="true"/>
    <col min="34" max="35" customWidth="true" width="14.6640625" collapsed="true"/>
    <col min="36" max="36" customWidth="true" width="21.33203125" collapsed="true"/>
    <col min="37" max="43" customWidth="true" width="14.6640625" collapsed="true"/>
  </cols>
  <sheetData>
    <row r="1" spans="1:40" x14ac:dyDescent="0.3">
      <c r="A1" t="s">
        <v>254</v>
      </c>
      <c r="B1" t="s">
        <v>215</v>
      </c>
      <c r="C1" t="s">
        <v>216</v>
      </c>
      <c r="D1" t="s">
        <v>217</v>
      </c>
      <c r="E1" t="s">
        <v>255</v>
      </c>
      <c r="F1" t="s">
        <v>218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128</v>
      </c>
      <c r="M1" t="s">
        <v>225</v>
      </c>
      <c r="N1" t="s">
        <v>256</v>
      </c>
      <c r="O1" t="s">
        <v>257</v>
      </c>
      <c r="P1" t="s">
        <v>227</v>
      </c>
      <c r="Q1" t="s">
        <v>258</v>
      </c>
      <c r="R1" t="s">
        <v>259</v>
      </c>
      <c r="S1" t="s">
        <v>260</v>
      </c>
      <c r="T1" t="s">
        <v>264</v>
      </c>
      <c r="U1" t="s">
        <v>267</v>
      </c>
      <c r="V1" t="s">
        <v>268</v>
      </c>
      <c r="W1" t="s">
        <v>231</v>
      </c>
      <c r="X1" t="s">
        <v>232</v>
      </c>
      <c r="Y1" t="s">
        <v>265</v>
      </c>
      <c r="Z1" t="s">
        <v>269</v>
      </c>
      <c r="AA1" t="s">
        <v>270</v>
      </c>
      <c r="AB1" t="s">
        <v>235</v>
      </c>
      <c r="AC1" t="s">
        <v>261</v>
      </c>
      <c r="AD1" t="s">
        <v>266</v>
      </c>
      <c r="AE1" t="s">
        <v>271</v>
      </c>
      <c r="AF1" t="s">
        <v>272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262</v>
      </c>
      <c r="AM1" t="s">
        <v>247</v>
      </c>
      <c r="AN1" t="s">
        <v>248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o-PK-SUP-POC-230720003-35</v>
      </c>
      <c r="D2" s="30">
        <v>45218</v>
      </c>
      <c r="F2" t="str">
        <f>"B-230720001-"&amp;AutoIncrement!A2</f>
        <v>B-230720001-35</v>
      </c>
      <c r="G2" t="s">
        <v>87</v>
      </c>
      <c r="H2" t="s">
        <v>42</v>
      </c>
      <c r="I2">
        <v>100</v>
      </c>
      <c r="J2" t="s">
        <v>69</v>
      </c>
      <c r="K2" t="s">
        <v>226</v>
      </c>
      <c r="L2" t="s">
        <v>72</v>
      </c>
      <c r="M2" t="s">
        <v>72</v>
      </c>
      <c r="P2" t="s">
        <v>263</v>
      </c>
      <c r="W2" t="s">
        <v>239</v>
      </c>
      <c r="X2" t="s">
        <v>240</v>
      </c>
      <c r="Y2">
        <v>100.01</v>
      </c>
      <c r="Z2">
        <v>100.01</v>
      </c>
      <c r="AA2">
        <v>100.01</v>
      </c>
      <c r="AG2" t="str">
        <f>'TC19- Sales Order No'!$A$2</f>
        <v>ss1735-2311001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workbookViewId="0">
      <selection activeCell="S15" sqref="S15"/>
    </sheetView>
  </sheetViews>
  <sheetFormatPr defaultRowHeight="14.4" x14ac:dyDescent="0.3"/>
  <cols>
    <col min="1" max="2" customWidth="true" width="25.33203125" collapsed="true"/>
    <col min="3" max="3" customWidth="true" width="38.21875" collapsed="true"/>
    <col min="4" max="4" customWidth="true" width="41.109375" collapsed="true"/>
    <col min="5" max="23" customWidth="true" width="25.33203125" collapsed="true"/>
  </cols>
  <sheetData>
    <row r="1" spans="1:22" x14ac:dyDescent="0.3">
      <c r="A1" s="5" t="s">
        <v>273</v>
      </c>
      <c r="B1" s="5" t="s">
        <v>274</v>
      </c>
      <c r="C1" s="5" t="s">
        <v>296</v>
      </c>
      <c r="D1" s="5" t="s">
        <v>297</v>
      </c>
      <c r="E1" s="5" t="s">
        <v>298</v>
      </c>
      <c r="F1" s="5" t="s">
        <v>165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282</v>
      </c>
      <c r="O1" s="4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</row>
    <row r="2" spans="1:22" x14ac:dyDescent="0.3">
      <c r="A2" s="5" t="s">
        <v>219</v>
      </c>
      <c r="B2" s="5" t="s">
        <v>228</v>
      </c>
      <c r="C2" s="5" t="s">
        <v>299</v>
      </c>
      <c r="D2" s="5" t="s">
        <v>300</v>
      </c>
      <c r="E2" s="5" t="s">
        <v>301</v>
      </c>
      <c r="F2" s="5" t="s">
        <v>302</v>
      </c>
      <c r="G2" s="45" t="s">
        <v>291</v>
      </c>
      <c r="H2" s="5" t="s">
        <v>292</v>
      </c>
      <c r="I2" s="5" t="s">
        <v>293</v>
      </c>
      <c r="J2" s="5" t="s">
        <v>293</v>
      </c>
      <c r="K2" s="5" t="s">
        <v>293</v>
      </c>
      <c r="L2" s="5" t="s">
        <v>293</v>
      </c>
      <c r="M2" s="5" t="s">
        <v>293</v>
      </c>
      <c r="N2" s="5" t="s">
        <v>293</v>
      </c>
      <c r="O2" s="5" t="s">
        <v>293</v>
      </c>
      <c r="P2" s="5" t="s">
        <v>293</v>
      </c>
      <c r="Q2" s="5" t="s">
        <v>293</v>
      </c>
      <c r="R2" s="5" t="s">
        <v>293</v>
      </c>
      <c r="S2" s="5" t="s">
        <v>293</v>
      </c>
      <c r="T2" s="5" t="s">
        <v>293</v>
      </c>
      <c r="U2" s="5" t="s">
        <v>293</v>
      </c>
      <c r="V2" s="5" t="s">
        <v>293</v>
      </c>
    </row>
    <row r="3" spans="1:22" x14ac:dyDescent="0.3">
      <c r="A3" s="5" t="s">
        <v>295</v>
      </c>
      <c r="B3" s="5" t="s">
        <v>263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291</v>
      </c>
      <c r="H3" s="5" t="s">
        <v>292</v>
      </c>
      <c r="I3" s="5" t="s">
        <v>293</v>
      </c>
      <c r="J3" s="5" t="s">
        <v>293</v>
      </c>
      <c r="K3" s="5" t="s">
        <v>293</v>
      </c>
      <c r="L3" s="5" t="s">
        <v>293</v>
      </c>
      <c r="M3" s="5" t="s">
        <v>293</v>
      </c>
      <c r="N3" s="5" t="s">
        <v>293</v>
      </c>
      <c r="O3" s="5" t="s">
        <v>293</v>
      </c>
      <c r="P3" s="5" t="s">
        <v>293</v>
      </c>
      <c r="Q3" s="5" t="s">
        <v>293</v>
      </c>
      <c r="R3" s="5" t="s">
        <v>293</v>
      </c>
      <c r="S3" s="5" t="s">
        <v>293</v>
      </c>
      <c r="T3" s="5" t="s">
        <v>293</v>
      </c>
      <c r="U3" s="5" t="s">
        <v>293</v>
      </c>
      <c r="V3" s="5" t="s">
        <v>293</v>
      </c>
    </row>
    <row r="4" spans="1:22" x14ac:dyDescent="0.3">
      <c r="A4" s="5" t="s">
        <v>294</v>
      </c>
      <c r="B4" s="5" t="s">
        <v>229</v>
      </c>
      <c r="C4" s="5" t="s">
        <v>299</v>
      </c>
      <c r="D4" s="5" t="s">
        <v>300</v>
      </c>
      <c r="E4" s="5" t="s">
        <v>301</v>
      </c>
      <c r="F4" s="5" t="s">
        <v>302</v>
      </c>
      <c r="G4" s="5" t="s">
        <v>291</v>
      </c>
      <c r="H4" s="5" t="s">
        <v>292</v>
      </c>
      <c r="I4" s="5" t="s">
        <v>293</v>
      </c>
      <c r="J4" s="5" t="s">
        <v>293</v>
      </c>
      <c r="K4" s="5" t="s">
        <v>293</v>
      </c>
      <c r="L4" s="5" t="s">
        <v>293</v>
      </c>
      <c r="M4" s="5" t="s">
        <v>293</v>
      </c>
      <c r="N4" s="5" t="s">
        <v>293</v>
      </c>
      <c r="O4" s="5" t="s">
        <v>293</v>
      </c>
      <c r="P4" s="5" t="s">
        <v>293</v>
      </c>
      <c r="Q4" s="5" t="s">
        <v>293</v>
      </c>
      <c r="R4" s="5" t="s">
        <v>293</v>
      </c>
      <c r="S4" s="5" t="s">
        <v>293</v>
      </c>
      <c r="T4" s="5" t="s">
        <v>293</v>
      </c>
      <c r="U4" s="5" t="s">
        <v>293</v>
      </c>
      <c r="V4" s="5" t="s">
        <v>293</v>
      </c>
    </row>
  </sheetData>
  <phoneticPr fontId="6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L6"/>
  <sheetViews>
    <sheetView topLeftCell="B1" workbookViewId="0">
      <selection activeCell="D15" sqref="D15"/>
    </sheetView>
  </sheetViews>
  <sheetFormatPr defaultRowHeight="14.4" x14ac:dyDescent="0.3"/>
  <cols>
    <col min="1" max="1" customWidth="true" width="43.0" collapsed="true"/>
    <col min="2" max="2" customWidth="true" width="31.109375" collapsed="true"/>
    <col min="3" max="3" customWidth="true" width="29.77734375" collapsed="true"/>
    <col min="4" max="4" customWidth="true" width="42.0" collapsed="true"/>
    <col min="5" max="5" customWidth="true" width="15.77734375" collapsed="true"/>
    <col min="6" max="6" customWidth="true" width="32.44140625" collapsed="true"/>
    <col min="7" max="9" customWidth="true" width="15.77734375" collapsed="true"/>
    <col min="11" max="11" customWidth="true" width="15.77734375" collapsed="true"/>
    <col min="32" max="16384" width="8.88671875" collapsed="true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PKSUPTOPKCUS17001-s1735-035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PKSUPTOPKCUS17001-s1735-035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PKSUPTOPKCUS17001-s1735-035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PKSUPTOPKCUS17001-s1735-035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customFormat="1" ht="13.2" r="6" s="10" spans="1:11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PKSUPTOPKCUS17001-s1735-035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C4"/>
  <sheetViews>
    <sheetView tabSelected="1" workbookViewId="0">
      <selection activeCell="A4" sqref="A4"/>
    </sheetView>
  </sheetViews>
  <sheetFormatPr defaultRowHeight="14.4" x14ac:dyDescent="0.3"/>
  <cols>
    <col min="1" max="2" customWidth="true" width="20.77734375" collapsed="true"/>
  </cols>
  <sheetData>
    <row r="1" spans="1:2" x14ac:dyDescent="0.3">
      <c r="A1" t="s">
        <v>319</v>
      </c>
      <c r="B1" t="s">
        <v>274</v>
      </c>
    </row>
    <row r="2" spans="1:2" x14ac:dyDescent="0.3">
      <c r="A2" t="str">
        <f>'TC51- Outbound Details'!$E$2</f>
        <v>B-230720001-35</v>
      </c>
      <c r="B2" t="s">
        <v>228</v>
      </c>
    </row>
    <row r="3" spans="1:2" x14ac:dyDescent="0.3">
      <c r="A3" t="str">
        <f>'TC51- Outbound Details'!$E$2</f>
        <v>B-230720001-35</v>
      </c>
      <c r="B3" t="s">
        <v>229</v>
      </c>
    </row>
    <row r="4" spans="1:2" x14ac:dyDescent="0.3">
      <c r="A4" t="str">
        <f>'TC51- Outbound Details'!$E$2</f>
        <v>B-230720001-35</v>
      </c>
      <c r="B4" t="s">
        <v>263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C8"/>
  <sheetViews>
    <sheetView workbookViewId="0">
      <selection activeCell="H27" sqref="H27"/>
    </sheetView>
  </sheetViews>
  <sheetFormatPr defaultRowHeight="14.4" x14ac:dyDescent="0.3"/>
  <cols>
    <col min="1" max="1" customWidth="true" width="30.77734375" collapsed="true"/>
    <col min="2" max="2" customWidth="true" width="21.6640625" collapsed="true"/>
  </cols>
  <sheetData>
    <row r="1" spans="1:2" x14ac:dyDescent="0.3">
      <c r="A1" t="s">
        <v>320</v>
      </c>
      <c r="B1" t="s">
        <v>321</v>
      </c>
    </row>
    <row r="2" spans="1:2" x14ac:dyDescent="0.3">
      <c r="A2" t="s">
        <v>322</v>
      </c>
      <c r="B2" s="40">
        <v>45125</v>
      </c>
    </row>
    <row r="3" spans="1:2" x14ac:dyDescent="0.3">
      <c r="A3" t="s">
        <v>322</v>
      </c>
      <c r="B3" s="40">
        <v>45125</v>
      </c>
    </row>
    <row r="4" spans="1:2" x14ac:dyDescent="0.3">
      <c r="A4" t="s">
        <v>322</v>
      </c>
      <c r="B4" s="40">
        <v>45125</v>
      </c>
    </row>
    <row r="5" spans="1:2" x14ac:dyDescent="0.3">
      <c r="A5" t="s">
        <v>322</v>
      </c>
      <c r="B5" s="40">
        <v>45125</v>
      </c>
    </row>
    <row r="6" spans="1:2" x14ac:dyDescent="0.3">
      <c r="A6" t="s">
        <v>322</v>
      </c>
      <c r="B6" s="40">
        <v>45125</v>
      </c>
    </row>
    <row r="7" spans="1:2" x14ac:dyDescent="0.3">
      <c r="A7" t="s">
        <v>322</v>
      </c>
      <c r="B7" s="40">
        <v>45125</v>
      </c>
    </row>
    <row r="8" spans="1:2" x14ac:dyDescent="0.3">
      <c r="A8" t="s">
        <v>322</v>
      </c>
      <c r="B8" s="40">
        <v>45125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C4"/>
  <sheetViews>
    <sheetView workbookViewId="0">
      <selection activeCell="J9" sqref="J9"/>
    </sheetView>
  </sheetViews>
  <sheetFormatPr defaultRowHeight="14.4" x14ac:dyDescent="0.3"/>
  <cols>
    <col min="1" max="1" customWidth="true" width="26.33203125" collapsed="true"/>
    <col min="2" max="2" customWidth="true" width="28.21875" collapsed="true"/>
  </cols>
  <sheetData>
    <row r="1" spans="1:2" x14ac:dyDescent="0.3">
      <c r="A1" t="s">
        <v>323</v>
      </c>
      <c r="B1" s="50" t="s">
        <v>324</v>
      </c>
    </row>
    <row r="2" spans="1:2" x14ac:dyDescent="0.3">
      <c r="A2" t="str">
        <f>'TC51- Outbound Details'!$C$2</f>
        <v>o-PK-SUP-POC-230720001-35</v>
      </c>
      <c r="B2" t="s">
        <v>363</v>
      </c>
    </row>
    <row r="3" spans="1:2" x14ac:dyDescent="0.3">
      <c r="A3" t="str">
        <f>'TC51- Outbound Details'!$C$6</f>
        <v>o-PK-SUP-POC-230720002-35</v>
      </c>
      <c r="B3" t="s">
        <v>364</v>
      </c>
    </row>
    <row r="4" spans="1:2" x14ac:dyDescent="0.3">
      <c r="A4" t="str">
        <f>'TC69- Outbound Details'!$C$2</f>
        <v>o-PK-SUP-POC-230720003-35</v>
      </c>
      <c r="B4" t="s">
        <v>365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C2"/>
  <sheetViews>
    <sheetView workbookViewId="0">
      <selection activeCell="H18" sqref="H18"/>
    </sheetView>
  </sheetViews>
  <sheetFormatPr defaultRowHeight="14.4" x14ac:dyDescent="0.3"/>
  <cols>
    <col min="1" max="1" customWidth="true" width="14.88671875" collapsed="true"/>
    <col min="2" max="2" customWidth="true" width="11.0" collapsed="true"/>
  </cols>
  <sheetData>
    <row r="1" spans="1:2" x14ac:dyDescent="0.3">
      <c r="A1" t="s">
        <v>331</v>
      </c>
      <c r="B1" t="s">
        <v>338</v>
      </c>
    </row>
    <row r="2" spans="1:2" x14ac:dyDescent="0.3">
      <c r="A2" t="s">
        <v>71</v>
      </c>
      <c r="B2" s="26">
        <v>140000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customWidth="true" width="18.109375" collapsed="true"/>
    <col min="6" max="6" customWidth="true" width="20.88671875" collapsed="true"/>
    <col min="7" max="7" customWidth="true" width="18.10937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E9" sqref="E9"/>
    </sheetView>
  </sheetViews>
  <sheetFormatPr defaultRowHeight="14.4" x14ac:dyDescent="0.3"/>
  <cols>
    <col min="1" max="1" customWidth="true" width="9.21875" collapsed="true"/>
    <col min="2" max="3" customWidth="true" width="30.44140625" collapsed="true"/>
    <col min="4" max="4" customWidth="true" width="9.21875" collapsed="true"/>
  </cols>
  <sheetData>
    <row r="1" spans="1:3" x14ac:dyDescent="0.3">
      <c r="A1" t="s">
        <v>99</v>
      </c>
      <c r="B1" t="s">
        <v>324</v>
      </c>
      <c r="C1" s="50" t="s">
        <v>325</v>
      </c>
    </row>
    <row r="2" spans="1:3" x14ac:dyDescent="0.3">
      <c r="A2">
        <v>1</v>
      </c>
      <c r="B2" t="str">
        <f>'TC75- Outbound Nos'!$B$2</f>
        <v>o-PK-SUP-POC-231106001</v>
      </c>
      <c r="C2" t="s">
        <v>366</v>
      </c>
    </row>
    <row r="3" spans="1:3" x14ac:dyDescent="0.3">
      <c r="A3">
        <v>2</v>
      </c>
      <c r="B3" t="str">
        <f>'TC75- Outbound Nos'!$B$3</f>
        <v>o-PK-SUP-POC-231106002</v>
      </c>
      <c r="C3" t="s">
        <v>367</v>
      </c>
    </row>
    <row r="4" spans="1:3" x14ac:dyDescent="0.3">
      <c r="A4">
        <v>3</v>
      </c>
      <c r="B4" t="str">
        <f>'TC75- Outbound Nos'!$B$4</f>
        <v>o-PK-SUP-POC-231106003</v>
      </c>
      <c r="C4" t="s">
        <v>368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W6"/>
  <sheetViews>
    <sheetView topLeftCell="M1" workbookViewId="0">
      <selection activeCell="D16" sqref="D16"/>
    </sheetView>
  </sheetViews>
  <sheetFormatPr defaultRowHeight="14.4" x14ac:dyDescent="0.3"/>
  <cols>
    <col min="1" max="1" customWidth="true" width="8.88671875" collapsed="true"/>
    <col min="2" max="2" customWidth="true" width="41.33203125" collapsed="true"/>
    <col min="3" max="3" customWidth="true" width="19.88671875" collapsed="true"/>
    <col min="4" max="11" customWidth="true" width="23.6640625" collapsed="true"/>
    <col min="12" max="12" customWidth="true" width="30.33203125" collapsed="true"/>
    <col min="13" max="14" customWidth="true" width="23.6640625" collapsed="true"/>
    <col min="15" max="18" customWidth="true" width="17.44140625" collapsed="true"/>
    <col min="19" max="19" customWidth="true" width="37.6640625" collapsed="true"/>
    <col min="20" max="20" customWidth="true" width="11.5546875" collapsed="true"/>
    <col min="21" max="21" customWidth="true" width="10.88671875" collapsed="true"/>
    <col min="22" max="22" customWidth="true" width="13.88671875" collapsed="true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343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PKSUPTOPKCUS17001-s1735-035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s1735</v>
      </c>
      <c r="L2" t="s">
        <v>340</v>
      </c>
      <c r="M2" t="s">
        <v>81</v>
      </c>
      <c r="N2" t="s">
        <v>100</v>
      </c>
      <c r="Q2" t="s">
        <v>103</v>
      </c>
      <c r="R2" t="str">
        <f>'TC1-Description'!$A$2</f>
        <v>s1735</v>
      </c>
      <c r="S2" s="5" t="s">
        <v>341</v>
      </c>
      <c r="T2" t="s">
        <v>101</v>
      </c>
    </row>
    <row r="6" spans="1:22" x14ac:dyDescent="0.3">
      <c r="B6" s="5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C2"/>
  <sheetViews>
    <sheetView workbookViewId="0">
      <selection activeCell="C9" sqref="C9"/>
    </sheetView>
  </sheetViews>
  <sheetFormatPr defaultRowHeight="14.4" x14ac:dyDescent="0.3"/>
  <cols>
    <col min="1" max="1" customWidth="true" width="21.109375" collapsed="true"/>
    <col min="2" max="2" customWidth="true" width="21.218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s1735</v>
      </c>
      <c r="B2" t="s">
        <v>356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D6"/>
  <sheetViews>
    <sheetView workbookViewId="0" zoomScale="85" zoomScaleNormal="85">
      <selection activeCell="H34" sqref="H34"/>
    </sheetView>
  </sheetViews>
  <sheetFormatPr defaultRowHeight="14.4" x14ac:dyDescent="0.3"/>
  <cols>
    <col min="1" max="1" customWidth="true" width="33.21875" collapsed="true"/>
    <col min="2" max="5" customWidth="true" width="45.21875" collapsed="true"/>
    <col min="6" max="6" customWidth="true" width="25.44140625" collapsed="true"/>
    <col min="7" max="10" customWidth="true" width="19.33203125" collapsed="true"/>
    <col min="12" max="17" customWidth="true" width="13.77734375" collapsed="true"/>
    <col min="20" max="20" customWidth="true" width="14.5546875" collapsed="true"/>
    <col min="21" max="21" customWidth="true" width="17.77734375" collapsed="true"/>
    <col min="22" max="22" customWidth="true" width="16.0" collapsed="true"/>
    <col min="28" max="28" customWidth="true" width="12.5546875" collapsed="true"/>
    <col min="29" max="29" customWidth="true" width="16.1093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318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Nov 6,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ca="1" ref="J3:J6" si="0" t="shared">TEXT(TODAY(), "mmm d, yyyy")</f>
        <v>Nov 6,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ca="1" si="0" t="shared"/>
        <v>Nov 6,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ca="1" si="0" t="shared"/>
        <v>Nov 6,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326</v>
      </c>
      <c r="G6" s="46">
        <v>0.5</v>
      </c>
      <c r="H6" s="46">
        <v>1</v>
      </c>
      <c r="I6">
        <v>101</v>
      </c>
      <c r="J6" s="49" t="str">
        <f ca="1" si="0" t="shared"/>
        <v>Nov 6,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MUHAMMAD NASARUDIN MOHD RAZALI</dc:creator>
  <cp:lastModifiedBy>Muhammad Nasarudin Mohd Razali</cp:lastModifiedBy>
  <dcterms:modified xsi:type="dcterms:W3CDTF">2023-11-06T12:59:33Z</dcterms:modified>
</cp:coreProperties>
</file>