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jben\Documents\university\2023-2024\sem 2\spm\"/>
    </mc:Choice>
  </mc:AlternateContent>
  <xr:revisionPtr revIDLastSave="0" documentId="8_{C6143454-F4D6-4C7F-9BB2-2B9BCBF50E3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OJECT COST" sheetId="4" r:id="rId1"/>
    <sheet name="Man" sheetId="1" r:id="rId2"/>
    <sheet name="Machine (Tools, Logistic, etc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2" i="3" l="1"/>
  <c r="H232" i="3" s="1"/>
  <c r="G231" i="3"/>
  <c r="H231" i="3" s="1"/>
  <c r="F230" i="3"/>
  <c r="H230" i="3" s="1"/>
  <c r="F229" i="3"/>
  <c r="H229" i="3" s="1"/>
  <c r="F228" i="3"/>
  <c r="H228" i="3" s="1"/>
  <c r="F227" i="3"/>
  <c r="H227" i="3" s="1"/>
  <c r="F226" i="3"/>
  <c r="H226" i="3" s="1"/>
  <c r="F225" i="3"/>
  <c r="H225" i="3" s="1"/>
  <c r="F224" i="3"/>
  <c r="H224" i="3" s="1"/>
  <c r="G219" i="3"/>
  <c r="H219" i="3" s="1"/>
  <c r="G218" i="3"/>
  <c r="H218" i="3" s="1"/>
  <c r="F217" i="3"/>
  <c r="H217" i="3" s="1"/>
  <c r="F216" i="3"/>
  <c r="H216" i="3" s="1"/>
  <c r="F215" i="3"/>
  <c r="H215" i="3" s="1"/>
  <c r="F214" i="3"/>
  <c r="H214" i="3" s="1"/>
  <c r="F213" i="3"/>
  <c r="H213" i="3" s="1"/>
  <c r="F212" i="3"/>
  <c r="H212" i="3" s="1"/>
  <c r="F211" i="3"/>
  <c r="H211" i="3" s="1"/>
  <c r="G206" i="3"/>
  <c r="H206" i="3" s="1"/>
  <c r="G205" i="3"/>
  <c r="H205" i="3" s="1"/>
  <c r="F204" i="3"/>
  <c r="H204" i="3" s="1"/>
  <c r="F203" i="3"/>
  <c r="H203" i="3" s="1"/>
  <c r="F202" i="3"/>
  <c r="H202" i="3" s="1"/>
  <c r="F201" i="3"/>
  <c r="H201" i="3" s="1"/>
  <c r="F200" i="3"/>
  <c r="H200" i="3" s="1"/>
  <c r="F199" i="3"/>
  <c r="H199" i="3" s="1"/>
  <c r="F198" i="3"/>
  <c r="H198" i="3" s="1"/>
  <c r="G193" i="3"/>
  <c r="H193" i="3" s="1"/>
  <c r="G192" i="3"/>
  <c r="H192" i="3" s="1"/>
  <c r="F191" i="3"/>
  <c r="H191" i="3" s="1"/>
  <c r="F190" i="3"/>
  <c r="H190" i="3" s="1"/>
  <c r="F189" i="3"/>
  <c r="H189" i="3" s="1"/>
  <c r="F188" i="3"/>
  <c r="H188" i="3" s="1"/>
  <c r="F187" i="3"/>
  <c r="H187" i="3" s="1"/>
  <c r="F186" i="3"/>
  <c r="H186" i="3" s="1"/>
  <c r="F185" i="3"/>
  <c r="H185" i="3" s="1"/>
  <c r="G180" i="3"/>
  <c r="H180" i="3" s="1"/>
  <c r="G179" i="3"/>
  <c r="H179" i="3" s="1"/>
  <c r="F178" i="3"/>
  <c r="H178" i="3" s="1"/>
  <c r="F177" i="3"/>
  <c r="H177" i="3" s="1"/>
  <c r="F176" i="3"/>
  <c r="H176" i="3" s="1"/>
  <c r="F175" i="3"/>
  <c r="H175" i="3" s="1"/>
  <c r="F174" i="3"/>
  <c r="H174" i="3" s="1"/>
  <c r="F173" i="3"/>
  <c r="H173" i="3" s="1"/>
  <c r="F172" i="3"/>
  <c r="H172" i="3" s="1"/>
  <c r="G167" i="3"/>
  <c r="H167" i="3" s="1"/>
  <c r="G166" i="3"/>
  <c r="H166" i="3" s="1"/>
  <c r="F165" i="3"/>
  <c r="H165" i="3" s="1"/>
  <c r="F164" i="3"/>
  <c r="H164" i="3" s="1"/>
  <c r="F163" i="3"/>
  <c r="H163" i="3" s="1"/>
  <c r="F162" i="3"/>
  <c r="H162" i="3" s="1"/>
  <c r="F161" i="3"/>
  <c r="H161" i="3" s="1"/>
  <c r="F160" i="3"/>
  <c r="H160" i="3" s="1"/>
  <c r="F159" i="3"/>
  <c r="H159" i="3" s="1"/>
  <c r="G154" i="3"/>
  <c r="H154" i="3" s="1"/>
  <c r="G153" i="3"/>
  <c r="H153" i="3" s="1"/>
  <c r="F152" i="3"/>
  <c r="H152" i="3" s="1"/>
  <c r="F151" i="3"/>
  <c r="H151" i="3" s="1"/>
  <c r="F150" i="3"/>
  <c r="H150" i="3" s="1"/>
  <c r="F149" i="3"/>
  <c r="H149" i="3" s="1"/>
  <c r="F148" i="3"/>
  <c r="H148" i="3" s="1"/>
  <c r="F147" i="3"/>
  <c r="H147" i="3" s="1"/>
  <c r="F146" i="3"/>
  <c r="H146" i="3" s="1"/>
  <c r="G141" i="3"/>
  <c r="H141" i="3" s="1"/>
  <c r="G140" i="3"/>
  <c r="H140" i="3" s="1"/>
  <c r="F139" i="3"/>
  <c r="H139" i="3" s="1"/>
  <c r="F138" i="3"/>
  <c r="H138" i="3" s="1"/>
  <c r="F137" i="3"/>
  <c r="H137" i="3" s="1"/>
  <c r="F136" i="3"/>
  <c r="H136" i="3" s="1"/>
  <c r="F135" i="3"/>
  <c r="H135" i="3" s="1"/>
  <c r="F134" i="3"/>
  <c r="H134" i="3" s="1"/>
  <c r="F133" i="3"/>
  <c r="H133" i="3" s="1"/>
  <c r="G128" i="3"/>
  <c r="H128" i="3" s="1"/>
  <c r="G127" i="3"/>
  <c r="H127" i="3" s="1"/>
  <c r="F126" i="3"/>
  <c r="H126" i="3" s="1"/>
  <c r="F125" i="3"/>
  <c r="H125" i="3" s="1"/>
  <c r="F124" i="3"/>
  <c r="H124" i="3" s="1"/>
  <c r="F123" i="3"/>
  <c r="H123" i="3" s="1"/>
  <c r="F122" i="3"/>
  <c r="H122" i="3" s="1"/>
  <c r="F121" i="3"/>
  <c r="H121" i="3" s="1"/>
  <c r="F120" i="3"/>
  <c r="H120" i="3" s="1"/>
  <c r="G115" i="3"/>
  <c r="H115" i="3" s="1"/>
  <c r="G114" i="3"/>
  <c r="H114" i="3" s="1"/>
  <c r="F113" i="3"/>
  <c r="H113" i="3" s="1"/>
  <c r="F112" i="3"/>
  <c r="H112" i="3" s="1"/>
  <c r="F111" i="3"/>
  <c r="H111" i="3" s="1"/>
  <c r="F110" i="3"/>
  <c r="H110" i="3" s="1"/>
  <c r="F109" i="3"/>
  <c r="H109" i="3" s="1"/>
  <c r="F108" i="3"/>
  <c r="H108" i="3" s="1"/>
  <c r="F107" i="3"/>
  <c r="H107" i="3" s="1"/>
  <c r="G102" i="3"/>
  <c r="H102" i="3" s="1"/>
  <c r="G101" i="3"/>
  <c r="H101" i="3" s="1"/>
  <c r="F100" i="3"/>
  <c r="H100" i="3" s="1"/>
  <c r="F99" i="3"/>
  <c r="H99" i="3" s="1"/>
  <c r="F98" i="3"/>
  <c r="H98" i="3" s="1"/>
  <c r="F97" i="3"/>
  <c r="H97" i="3" s="1"/>
  <c r="F96" i="3"/>
  <c r="H96" i="3" s="1"/>
  <c r="F95" i="3"/>
  <c r="H95" i="3" s="1"/>
  <c r="F94" i="3"/>
  <c r="H94" i="3" s="1"/>
  <c r="G89" i="3"/>
  <c r="H89" i="3" s="1"/>
  <c r="G88" i="3"/>
  <c r="H88" i="3" s="1"/>
  <c r="F87" i="3"/>
  <c r="H87" i="3" s="1"/>
  <c r="F86" i="3"/>
  <c r="H86" i="3" s="1"/>
  <c r="F85" i="3"/>
  <c r="H85" i="3" s="1"/>
  <c r="F84" i="3"/>
  <c r="H84" i="3" s="1"/>
  <c r="F83" i="3"/>
  <c r="H83" i="3" s="1"/>
  <c r="F82" i="3"/>
  <c r="H82" i="3" s="1"/>
  <c r="F81" i="3"/>
  <c r="H81" i="3" s="1"/>
  <c r="G76" i="3"/>
  <c r="H76" i="3" s="1"/>
  <c r="G75" i="3"/>
  <c r="H75" i="3" s="1"/>
  <c r="F74" i="3"/>
  <c r="H74" i="3" s="1"/>
  <c r="F73" i="3"/>
  <c r="H73" i="3" s="1"/>
  <c r="F72" i="3"/>
  <c r="H72" i="3" s="1"/>
  <c r="F71" i="3"/>
  <c r="H71" i="3" s="1"/>
  <c r="F70" i="3"/>
  <c r="H70" i="3" s="1"/>
  <c r="F69" i="3"/>
  <c r="H69" i="3" s="1"/>
  <c r="F68" i="3"/>
  <c r="H68" i="3" s="1"/>
  <c r="G63" i="3"/>
  <c r="H63" i="3" s="1"/>
  <c r="G62" i="3"/>
  <c r="H62" i="3" s="1"/>
  <c r="F61" i="3"/>
  <c r="H61" i="3" s="1"/>
  <c r="F60" i="3"/>
  <c r="H60" i="3" s="1"/>
  <c r="F59" i="3"/>
  <c r="H59" i="3" s="1"/>
  <c r="F58" i="3"/>
  <c r="H58" i="3" s="1"/>
  <c r="F57" i="3"/>
  <c r="H57" i="3" s="1"/>
  <c r="F56" i="3"/>
  <c r="H56" i="3" s="1"/>
  <c r="F55" i="3"/>
  <c r="H55" i="3" s="1"/>
  <c r="G50" i="3"/>
  <c r="H50" i="3" s="1"/>
  <c r="G49" i="3"/>
  <c r="H49" i="3" s="1"/>
  <c r="F48" i="3"/>
  <c r="H48" i="3" s="1"/>
  <c r="F47" i="3"/>
  <c r="H47" i="3" s="1"/>
  <c r="F46" i="3"/>
  <c r="H46" i="3" s="1"/>
  <c r="F45" i="3"/>
  <c r="H45" i="3" s="1"/>
  <c r="F44" i="3"/>
  <c r="H44" i="3" s="1"/>
  <c r="F43" i="3"/>
  <c r="H43" i="3" s="1"/>
  <c r="F42" i="3"/>
  <c r="H42" i="3" s="1"/>
  <c r="G37" i="3"/>
  <c r="H37" i="3" s="1"/>
  <c r="G36" i="3"/>
  <c r="H36" i="3" s="1"/>
  <c r="F35" i="3"/>
  <c r="H35" i="3" s="1"/>
  <c r="F34" i="3"/>
  <c r="H34" i="3" s="1"/>
  <c r="F33" i="3"/>
  <c r="H33" i="3" s="1"/>
  <c r="F32" i="3"/>
  <c r="H32" i="3" s="1"/>
  <c r="F31" i="3"/>
  <c r="H31" i="3" s="1"/>
  <c r="F30" i="3"/>
  <c r="H30" i="3" s="1"/>
  <c r="F29" i="3"/>
  <c r="H29" i="3" s="1"/>
  <c r="G24" i="3"/>
  <c r="H24" i="3" s="1"/>
  <c r="G23" i="3"/>
  <c r="H23" i="3" s="1"/>
  <c r="F22" i="3"/>
  <c r="H22" i="3" s="1"/>
  <c r="F21" i="3"/>
  <c r="H21" i="3" s="1"/>
  <c r="F20" i="3"/>
  <c r="H20" i="3" s="1"/>
  <c r="F19" i="3"/>
  <c r="H19" i="3" s="1"/>
  <c r="F18" i="3"/>
  <c r="H18" i="3" s="1"/>
  <c r="F17" i="3"/>
  <c r="H17" i="3" s="1"/>
  <c r="F16" i="3"/>
  <c r="H16" i="3" s="1"/>
  <c r="G11" i="3"/>
  <c r="H11" i="3" s="1"/>
  <c r="G10" i="3"/>
  <c r="H10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3" i="3"/>
  <c r="H3" i="3" s="1"/>
  <c r="G149" i="1"/>
  <c r="G147" i="1"/>
  <c r="G139" i="1"/>
  <c r="G131" i="1"/>
  <c r="G123" i="1"/>
  <c r="G115" i="1"/>
  <c r="G107" i="1"/>
  <c r="G98" i="1"/>
  <c r="G89" i="1"/>
  <c r="G81" i="1"/>
  <c r="G72" i="1"/>
  <c r="G64" i="1"/>
  <c r="G56" i="1"/>
  <c r="G48" i="1"/>
  <c r="G40" i="1"/>
  <c r="G32" i="1"/>
  <c r="G24" i="1"/>
  <c r="G7" i="1"/>
  <c r="G16" i="1"/>
  <c r="F48" i="1"/>
  <c r="E146" i="1"/>
  <c r="F146" i="1" s="1"/>
  <c r="E145" i="1"/>
  <c r="F145" i="1" s="1"/>
  <c r="E144" i="1"/>
  <c r="F144" i="1" s="1"/>
  <c r="E143" i="1"/>
  <c r="F143" i="1" s="1"/>
  <c r="E138" i="1"/>
  <c r="F138" i="1" s="1"/>
  <c r="E137" i="1"/>
  <c r="F137" i="1" s="1"/>
  <c r="F136" i="1"/>
  <c r="E136" i="1"/>
  <c r="E135" i="1"/>
  <c r="F135" i="1" s="1"/>
  <c r="E130" i="1"/>
  <c r="F130" i="1" s="1"/>
  <c r="E129" i="1"/>
  <c r="F129" i="1" s="1"/>
  <c r="F128" i="1"/>
  <c r="E128" i="1"/>
  <c r="E127" i="1"/>
  <c r="F127" i="1" s="1"/>
  <c r="F123" i="1"/>
  <c r="E122" i="1"/>
  <c r="F122" i="1" s="1"/>
  <c r="E121" i="1"/>
  <c r="F121" i="1" s="1"/>
  <c r="E120" i="1"/>
  <c r="F120" i="1" s="1"/>
  <c r="E119" i="1"/>
  <c r="F119" i="1" s="1"/>
  <c r="F89" i="1"/>
  <c r="F98" i="1"/>
  <c r="F107" i="1"/>
  <c r="F115" i="1"/>
  <c r="E114" i="1"/>
  <c r="F114" i="1" s="1"/>
  <c r="E113" i="1"/>
  <c r="F113" i="1" s="1"/>
  <c r="E112" i="1"/>
  <c r="F112" i="1" s="1"/>
  <c r="E111" i="1"/>
  <c r="F111" i="1" s="1"/>
  <c r="E106" i="1"/>
  <c r="F106" i="1" s="1"/>
  <c r="E105" i="1"/>
  <c r="F105" i="1" s="1"/>
  <c r="E104" i="1"/>
  <c r="F104" i="1" s="1"/>
  <c r="E103" i="1"/>
  <c r="F103" i="1" s="1"/>
  <c r="E102" i="1"/>
  <c r="F102" i="1" s="1"/>
  <c r="E97" i="1"/>
  <c r="F97" i="1" s="1"/>
  <c r="E96" i="1"/>
  <c r="F96" i="1" s="1"/>
  <c r="E95" i="1"/>
  <c r="F95" i="1" s="1"/>
  <c r="E94" i="1"/>
  <c r="F94" i="1" s="1"/>
  <c r="E93" i="1"/>
  <c r="F93" i="1" s="1"/>
  <c r="E88" i="1"/>
  <c r="F88" i="1" s="1"/>
  <c r="E87" i="1"/>
  <c r="F87" i="1" s="1"/>
  <c r="E86" i="1"/>
  <c r="F86" i="1" s="1"/>
  <c r="E85" i="1"/>
  <c r="F85" i="1" s="1"/>
  <c r="F72" i="1"/>
  <c r="F81" i="1"/>
  <c r="E80" i="1"/>
  <c r="F80" i="1" s="1"/>
  <c r="E79" i="1"/>
  <c r="F79" i="1" s="1"/>
  <c r="F78" i="1"/>
  <c r="E78" i="1"/>
  <c r="E77" i="1"/>
  <c r="F77" i="1" s="1"/>
  <c r="E76" i="1"/>
  <c r="F76" i="1" s="1"/>
  <c r="E71" i="1"/>
  <c r="F71" i="1" s="1"/>
  <c r="E70" i="1"/>
  <c r="F70" i="1" s="1"/>
  <c r="E69" i="1"/>
  <c r="F69" i="1" s="1"/>
  <c r="E68" i="1"/>
  <c r="F68" i="1" s="1"/>
  <c r="F64" i="1"/>
  <c r="E63" i="1"/>
  <c r="F63" i="1" s="1"/>
  <c r="E62" i="1"/>
  <c r="F62" i="1" s="1"/>
  <c r="E61" i="1"/>
  <c r="F61" i="1" s="1"/>
  <c r="E60" i="1"/>
  <c r="F60" i="1" s="1"/>
  <c r="E55" i="1"/>
  <c r="F55" i="1" s="1"/>
  <c r="E54" i="1"/>
  <c r="F54" i="1" s="1"/>
  <c r="E53" i="1"/>
  <c r="F53" i="1" s="1"/>
  <c r="E52" i="1"/>
  <c r="F52" i="1" s="1"/>
  <c r="E47" i="1"/>
  <c r="F47" i="1" s="1"/>
  <c r="E46" i="1"/>
  <c r="F46" i="1" s="1"/>
  <c r="E45" i="1"/>
  <c r="F45" i="1" s="1"/>
  <c r="E44" i="1"/>
  <c r="F44" i="1" s="1"/>
  <c r="E39" i="1"/>
  <c r="F39" i="1" s="1"/>
  <c r="E38" i="1"/>
  <c r="F38" i="1" s="1"/>
  <c r="E37" i="1"/>
  <c r="F37" i="1" s="1"/>
  <c r="E36" i="1"/>
  <c r="F36" i="1" s="1"/>
  <c r="F40" i="1" s="1"/>
  <c r="E31" i="1"/>
  <c r="F31" i="1" s="1"/>
  <c r="E30" i="1"/>
  <c r="F30" i="1" s="1"/>
  <c r="E29" i="1"/>
  <c r="F29" i="1" s="1"/>
  <c r="E28" i="1"/>
  <c r="F28" i="1" s="1"/>
  <c r="F32" i="1" s="1"/>
  <c r="F24" i="1"/>
  <c r="E23" i="1"/>
  <c r="F23" i="1" s="1"/>
  <c r="E22" i="1"/>
  <c r="F22" i="1" s="1"/>
  <c r="E21" i="1"/>
  <c r="F21" i="1" s="1"/>
  <c r="E20" i="1"/>
  <c r="F20" i="1" s="1"/>
  <c r="E15" i="1"/>
  <c r="F15" i="1" s="1"/>
  <c r="E14" i="1"/>
  <c r="F14" i="1" s="1"/>
  <c r="E13" i="1"/>
  <c r="F13" i="1" s="1"/>
  <c r="E12" i="1"/>
  <c r="F12" i="1" s="1"/>
  <c r="E11" i="1"/>
  <c r="F11" i="1" s="1"/>
  <c r="F16" i="1" s="1"/>
  <c r="E6" i="1"/>
  <c r="F6" i="1" s="1"/>
  <c r="E3" i="1"/>
  <c r="F3" i="1" s="1"/>
  <c r="E4" i="1"/>
  <c r="F4" i="1" s="1"/>
  <c r="E5" i="1"/>
  <c r="F5" i="1" s="1"/>
  <c r="F7" i="1" s="1"/>
  <c r="H38" i="3" l="1"/>
  <c r="I38" i="3" s="1"/>
  <c r="H233" i="3"/>
  <c r="I233" i="3" s="1"/>
  <c r="H51" i="3"/>
  <c r="I51" i="3" s="1"/>
  <c r="H181" i="3"/>
  <c r="I181" i="3" s="1"/>
  <c r="H220" i="3"/>
  <c r="I220" i="3" s="1"/>
  <c r="H207" i="3"/>
  <c r="I207" i="3" s="1"/>
  <c r="H194" i="3"/>
  <c r="I194" i="3" s="1"/>
  <c r="H168" i="3"/>
  <c r="I168" i="3" s="1"/>
  <c r="H155" i="3"/>
  <c r="I155" i="3" s="1"/>
  <c r="H142" i="3"/>
  <c r="I142" i="3" s="1"/>
  <c r="H129" i="3"/>
  <c r="I129" i="3" s="1"/>
  <c r="H116" i="3"/>
  <c r="I116" i="3" s="1"/>
  <c r="H103" i="3"/>
  <c r="I103" i="3" s="1"/>
  <c r="H90" i="3"/>
  <c r="I90" i="3" s="1"/>
  <c r="H77" i="3"/>
  <c r="I77" i="3" s="1"/>
  <c r="H64" i="3"/>
  <c r="I64" i="3" s="1"/>
  <c r="H25" i="3"/>
  <c r="I25" i="3" s="1"/>
  <c r="H12" i="3"/>
  <c r="I12" i="3" s="1"/>
  <c r="F147" i="1"/>
  <c r="F139" i="1"/>
  <c r="F131" i="1"/>
  <c r="F56" i="1"/>
  <c r="I234" i="3" l="1"/>
</calcChain>
</file>

<file path=xl/sharedStrings.xml><?xml version="1.0" encoding="utf-8"?>
<sst xmlns="http://schemas.openxmlformats.org/spreadsheetml/2006/main" count="636" uniqueCount="68">
  <si>
    <t>Total Day(s) Involve</t>
  </si>
  <si>
    <t>No</t>
  </si>
  <si>
    <t>Business Analyst</t>
  </si>
  <si>
    <t>Person Involved (PI)</t>
  </si>
  <si>
    <t>No of PI</t>
  </si>
  <si>
    <t>Work/Task # &amp; Name:</t>
  </si>
  <si>
    <t>Rate/Day
(RM)</t>
  </si>
  <si>
    <t>Total by Individual PI
(RM)</t>
  </si>
  <si>
    <t>Item</t>
  </si>
  <si>
    <t>No of Item</t>
  </si>
  <si>
    <t>A4 paper</t>
  </si>
  <si>
    <t>Cost/Item
(RM)</t>
  </si>
  <si>
    <t>Total Cost (Personnel) For This Work/Task</t>
  </si>
  <si>
    <t>Total Cost (Machine) For This Work/Task</t>
  </si>
  <si>
    <t>1. INITIATION</t>
  </si>
  <si>
    <t>1.1 Create Project Charter</t>
  </si>
  <si>
    <t>1.1.1  Visit XYZ Site office</t>
  </si>
  <si>
    <t>1.1.2  Gather Requirememt</t>
  </si>
  <si>
    <t>1.1.3  Identify Objective</t>
  </si>
  <si>
    <t>1.1.4  Identify Scope</t>
  </si>
  <si>
    <t>1.1.5  Work X</t>
  </si>
  <si>
    <t>1.1.6  Work Y</t>
  </si>
  <si>
    <t>1.1.7  Work Z</t>
  </si>
  <si>
    <t>1.1 Identify Stakeholder</t>
  </si>
  <si>
    <t>1.1 Intervew the Developers/Experts</t>
  </si>
  <si>
    <t>ABC MANAGEMENT SYSTEM</t>
  </si>
  <si>
    <t>Level-1</t>
  </si>
  <si>
    <t>Level-2</t>
  </si>
  <si>
    <t>Level-3</t>
  </si>
  <si>
    <t>Level-4</t>
  </si>
  <si>
    <t>project manager</t>
  </si>
  <si>
    <t>ui/ux desinger</t>
  </si>
  <si>
    <t>technical lead</t>
  </si>
  <si>
    <t>tester</t>
  </si>
  <si>
    <t>system analyst</t>
  </si>
  <si>
    <t>business analyst</t>
  </si>
  <si>
    <t>software engineer</t>
  </si>
  <si>
    <t>QA engineer</t>
  </si>
  <si>
    <t>salary</t>
  </si>
  <si>
    <t>1.1 Project Planning (8 days)</t>
  </si>
  <si>
    <t>1.2 Resource Allocation(5days)</t>
  </si>
  <si>
    <t>1.3 Budgeting (5 days)</t>
  </si>
  <si>
    <t>2.1 Stakeholder Interview(5 days)</t>
  </si>
  <si>
    <t>2.2 Requirement Specification (8 days)</t>
  </si>
  <si>
    <t>2.3 Documentation (7 days)</t>
  </si>
  <si>
    <t>3.1 Architecture Design (7 days)</t>
  </si>
  <si>
    <t>3.2 Database Design (6 days)</t>
  </si>
  <si>
    <t>database architect</t>
  </si>
  <si>
    <t>3.3 User Interface Design (9 days)</t>
  </si>
  <si>
    <t>4.1 Environment Setup (5 days)</t>
  </si>
  <si>
    <t>4.2 Coding (20 days)</t>
  </si>
  <si>
    <t>4.3 Integration (5 days)</t>
  </si>
  <si>
    <t>5.1 System Testing (10 days)</t>
  </si>
  <si>
    <t>5.2 User Acceptance Test (11 days)</t>
  </si>
  <si>
    <t>5.3 Bug Fixing (4 days)</t>
  </si>
  <si>
    <t>6.1 Bug Tracking and Fixes (14 days)</t>
  </si>
  <si>
    <t>6.2 Update Release (58 days)</t>
  </si>
  <si>
    <t>6.3 Documentation Updates (22 days)</t>
  </si>
  <si>
    <t>Total Cost (Personnel) For This Project</t>
  </si>
  <si>
    <t>yearly ASANA liscense</t>
  </si>
  <si>
    <t>developer PC</t>
  </si>
  <si>
    <t>yearly MS office liscense</t>
  </si>
  <si>
    <t>yearly adobe liscense</t>
  </si>
  <si>
    <t>yearly internet access</t>
  </si>
  <si>
    <t>TnT claim per person</t>
  </si>
  <si>
    <t>meal with customer</t>
  </si>
  <si>
    <t>assesories</t>
  </si>
  <si>
    <t>Total Cost (Machine) For This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</si>
</sst>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_-[$RM-4409]* #,##0.00_-;\-[$RM-4409]* #,##0.00_-;_-[$RM-4409]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Alignment="1">
      <alignment horizontal="center" textRotation="255"/>
    </xf>
    <xf numFmtId="0" fontId="4" fillId="0" borderId="0" xfId="0" applyFont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5" borderId="1" xfId="0" applyNumberFormat="1" applyFill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0" fontId="3" fillId="0" borderId="0" xfId="0" applyFont="1" applyAlignment="1">
      <alignment horizontal="center" textRotation="255"/>
    </xf>
    <xf numFmtId="0" fontId="0" fillId="4" borderId="1" xfId="0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4" borderId="4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1" fillId="4" borderId="1" xfId="0" applyFont="1" applyFill="1" applyBorder="1" applyAlignment="1">
      <alignment horizontal="right"/>
    </xf>
    <xf numFmtId="44" fontId="0" fillId="0" borderId="0" xfId="1" applyFont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FF2CD-4937-4895-B94E-CE2B1B7EDF7D}">
  <dimension ref="A1:L31"/>
  <sheetViews>
    <sheetView workbookViewId="0">
      <selection activeCell="E22" sqref="E22"/>
    </sheetView>
  </sheetViews>
  <sheetFormatPr defaultRowHeight="15" x14ac:dyDescent="0.25"/>
  <cols>
    <col min="1" max="1" width="26.28515625" customWidth="1"/>
    <col min="2" max="2" width="3.140625" customWidth="1"/>
    <col min="3" max="3" width="14.5703125" customWidth="1"/>
    <col min="4" max="4" width="3.5703125" customWidth="1"/>
    <col min="5" max="5" width="18.140625" customWidth="1"/>
    <col min="6" max="6" width="4.42578125" customWidth="1"/>
    <col min="7" max="7" width="21.140625" customWidth="1"/>
  </cols>
  <sheetData>
    <row r="1" spans="1:12" x14ac:dyDescent="0.25">
      <c r="A1" s="22" t="s">
        <v>26</v>
      </c>
      <c r="B1" s="22"/>
      <c r="C1" s="22" t="s">
        <v>27</v>
      </c>
      <c r="D1" s="22"/>
      <c r="E1" s="22" t="s">
        <v>28</v>
      </c>
      <c r="F1" s="22"/>
      <c r="G1" s="22" t="s">
        <v>29</v>
      </c>
      <c r="H1" s="6"/>
      <c r="I1" s="6"/>
      <c r="J1" s="6"/>
      <c r="K1" s="6"/>
      <c r="L1" s="6"/>
    </row>
    <row r="2" spans="1:12" x14ac:dyDescent="0.25">
      <c r="A2" s="5"/>
      <c r="B2" s="5"/>
      <c r="C2" s="5"/>
      <c r="D2" s="5"/>
      <c r="E2" s="5"/>
      <c r="F2" s="5"/>
      <c r="G2" s="5"/>
      <c r="H2" s="6"/>
      <c r="I2" s="6"/>
      <c r="J2" s="6"/>
      <c r="K2" s="6"/>
      <c r="L2" s="6"/>
    </row>
    <row r="3" spans="1:12" x14ac:dyDescent="0.25">
      <c r="A3" s="40" t="s">
        <v>25</v>
      </c>
      <c r="B3" s="21"/>
      <c r="C3" s="5"/>
      <c r="D3" s="5"/>
      <c r="E3" s="11"/>
      <c r="F3" s="12"/>
      <c r="G3" s="9" t="s">
        <v>16</v>
      </c>
      <c r="H3" s="6"/>
      <c r="I3" s="6"/>
      <c r="J3" s="6"/>
      <c r="K3" s="6"/>
      <c r="L3" s="6"/>
    </row>
    <row r="4" spans="1:12" x14ac:dyDescent="0.25">
      <c r="A4" s="40"/>
      <c r="B4" s="21"/>
      <c r="C4" s="5"/>
      <c r="D4" s="5"/>
      <c r="E4" s="13"/>
      <c r="F4" s="5"/>
      <c r="G4" s="8">
        <v>1339</v>
      </c>
      <c r="H4" s="6"/>
      <c r="I4" s="6"/>
      <c r="J4" s="6"/>
      <c r="K4" s="6"/>
      <c r="L4" s="6"/>
    </row>
    <row r="5" spans="1:12" x14ac:dyDescent="0.25">
      <c r="A5" s="40"/>
      <c r="B5" s="21"/>
      <c r="C5" s="5"/>
      <c r="D5" s="5"/>
      <c r="E5" s="13"/>
      <c r="F5" s="5"/>
      <c r="G5" s="14"/>
      <c r="H5" s="6"/>
      <c r="I5" s="6"/>
      <c r="J5" s="6"/>
      <c r="K5" s="6"/>
      <c r="L5" s="6"/>
    </row>
    <row r="6" spans="1:12" x14ac:dyDescent="0.25">
      <c r="A6" s="40"/>
      <c r="B6" s="21"/>
      <c r="C6" s="5"/>
      <c r="D6" s="5"/>
      <c r="E6" s="13"/>
      <c r="F6" s="5"/>
      <c r="G6" s="9" t="s">
        <v>17</v>
      </c>
      <c r="H6" s="6"/>
      <c r="I6" s="6"/>
      <c r="J6" s="6"/>
      <c r="K6" s="6"/>
      <c r="L6" s="6"/>
    </row>
    <row r="7" spans="1:12" x14ac:dyDescent="0.25">
      <c r="A7" s="40"/>
      <c r="B7" s="21"/>
      <c r="C7" s="5"/>
      <c r="D7" s="5"/>
      <c r="E7" s="13"/>
      <c r="F7" s="5"/>
      <c r="G7" s="8">
        <v>0</v>
      </c>
      <c r="H7" s="6"/>
      <c r="I7" s="6"/>
      <c r="J7" s="6"/>
      <c r="K7" s="6"/>
      <c r="L7" s="6"/>
    </row>
    <row r="8" spans="1:12" x14ac:dyDescent="0.25">
      <c r="A8" s="40"/>
      <c r="B8" s="21"/>
      <c r="C8" s="5"/>
      <c r="D8" s="5"/>
      <c r="E8" s="13"/>
      <c r="F8" s="5"/>
      <c r="G8" s="14"/>
      <c r="H8" s="6"/>
      <c r="I8" s="6"/>
      <c r="J8" s="6"/>
      <c r="K8" s="6"/>
      <c r="L8" s="6"/>
    </row>
    <row r="9" spans="1:12" x14ac:dyDescent="0.25">
      <c r="A9" s="40"/>
      <c r="B9" s="21"/>
      <c r="C9" s="5"/>
      <c r="D9" s="5"/>
      <c r="E9" s="13"/>
      <c r="F9" s="5"/>
      <c r="G9" s="9" t="s">
        <v>18</v>
      </c>
      <c r="H9" s="6"/>
      <c r="I9" s="6"/>
      <c r="J9" s="6"/>
      <c r="K9" s="6"/>
      <c r="L9" s="6"/>
    </row>
    <row r="10" spans="1:12" x14ac:dyDescent="0.25">
      <c r="A10" s="40"/>
      <c r="B10" s="21"/>
      <c r="C10" s="5"/>
      <c r="D10" s="5"/>
      <c r="E10" s="13"/>
      <c r="F10" s="5"/>
      <c r="G10" s="8">
        <v>0</v>
      </c>
      <c r="H10" s="6"/>
      <c r="I10" s="6"/>
      <c r="J10" s="6"/>
      <c r="K10" s="6"/>
      <c r="L10" s="6"/>
    </row>
    <row r="11" spans="1:12" x14ac:dyDescent="0.25">
      <c r="A11" s="40"/>
      <c r="B11" s="21"/>
      <c r="C11" s="5"/>
      <c r="D11" s="5"/>
      <c r="E11" s="13"/>
      <c r="F11" s="5"/>
      <c r="G11" s="14"/>
      <c r="H11" s="6"/>
      <c r="I11" s="6"/>
      <c r="J11" s="6"/>
      <c r="K11" s="6"/>
      <c r="L11" s="6"/>
    </row>
    <row r="12" spans="1:12" x14ac:dyDescent="0.25">
      <c r="A12" s="40"/>
      <c r="B12" s="21"/>
      <c r="C12" s="6"/>
      <c r="D12" s="6"/>
      <c r="E12" s="7" t="s">
        <v>15</v>
      </c>
      <c r="F12" s="6"/>
      <c r="G12" s="9" t="s">
        <v>19</v>
      </c>
      <c r="H12" s="6"/>
      <c r="I12" s="6"/>
      <c r="J12" s="6"/>
      <c r="K12" s="6"/>
      <c r="L12" s="6"/>
    </row>
    <row r="13" spans="1:12" x14ac:dyDescent="0.25">
      <c r="A13" s="40"/>
      <c r="B13" s="21"/>
      <c r="E13" s="8">
        <v>1500</v>
      </c>
      <c r="F13" s="6"/>
      <c r="G13" s="8">
        <v>0</v>
      </c>
      <c r="H13" s="6"/>
      <c r="I13" s="6"/>
      <c r="J13" s="6"/>
      <c r="K13" s="6"/>
      <c r="L13" s="6"/>
    </row>
    <row r="14" spans="1:12" x14ac:dyDescent="0.25">
      <c r="A14" s="40"/>
      <c r="B14" s="21"/>
      <c r="C14" s="6"/>
      <c r="D14" s="6"/>
      <c r="E14" s="15"/>
      <c r="F14" s="6"/>
      <c r="G14" s="16"/>
      <c r="H14" s="6"/>
      <c r="I14" s="6"/>
      <c r="J14" s="6"/>
      <c r="K14" s="6"/>
      <c r="L14" s="6"/>
    </row>
    <row r="15" spans="1:12" x14ac:dyDescent="0.25">
      <c r="A15" s="40"/>
      <c r="B15" s="21"/>
      <c r="C15" s="6"/>
      <c r="D15" s="6"/>
      <c r="E15" s="15"/>
      <c r="F15" s="6"/>
      <c r="G15" s="9" t="s">
        <v>20</v>
      </c>
      <c r="H15" s="6"/>
      <c r="I15" s="6"/>
      <c r="J15" s="6"/>
      <c r="K15" s="6"/>
      <c r="L15" s="6"/>
    </row>
    <row r="16" spans="1:12" x14ac:dyDescent="0.25">
      <c r="A16" s="40"/>
      <c r="B16" s="21"/>
      <c r="C16" s="6"/>
      <c r="D16" s="6"/>
      <c r="E16" s="15"/>
      <c r="F16" s="6"/>
      <c r="G16" s="8">
        <v>61</v>
      </c>
      <c r="H16" s="6"/>
      <c r="I16" s="6"/>
      <c r="J16" s="6"/>
      <c r="K16" s="6"/>
      <c r="L16" s="6"/>
    </row>
    <row r="17" spans="1:12" x14ac:dyDescent="0.25">
      <c r="A17" s="40"/>
      <c r="B17" s="21"/>
      <c r="C17" s="6"/>
      <c r="D17" s="6"/>
      <c r="E17" s="15"/>
      <c r="F17" s="6"/>
      <c r="G17" s="16"/>
      <c r="H17" s="6"/>
      <c r="I17" s="6"/>
      <c r="J17" s="6"/>
      <c r="K17" s="6"/>
      <c r="L17" s="6"/>
    </row>
    <row r="18" spans="1:12" ht="14.45" customHeight="1" x14ac:dyDescent="0.25">
      <c r="A18" s="40"/>
      <c r="B18" s="21"/>
      <c r="C18" s="23" t="s">
        <v>14</v>
      </c>
      <c r="D18" s="22"/>
      <c r="E18" s="15"/>
      <c r="F18" s="6"/>
      <c r="G18" s="9" t="s">
        <v>21</v>
      </c>
      <c r="H18" s="6"/>
      <c r="I18" s="6"/>
      <c r="J18" s="6"/>
      <c r="K18" s="6"/>
      <c r="L18" s="6"/>
    </row>
    <row r="19" spans="1:12" x14ac:dyDescent="0.25">
      <c r="A19" s="40"/>
      <c r="B19" s="21"/>
      <c r="C19" s="8">
        <v>2500</v>
      </c>
      <c r="D19" s="5"/>
      <c r="E19" s="15"/>
      <c r="F19" s="6"/>
      <c r="G19" s="8">
        <v>0</v>
      </c>
      <c r="H19" s="6"/>
      <c r="I19" s="6"/>
      <c r="J19" s="6"/>
      <c r="K19" s="6"/>
      <c r="L19" s="6"/>
    </row>
    <row r="20" spans="1:12" x14ac:dyDescent="0.25">
      <c r="A20" s="40"/>
      <c r="B20" s="21"/>
      <c r="C20" s="6"/>
      <c r="D20" s="6"/>
      <c r="E20" s="15"/>
      <c r="F20" s="6"/>
      <c r="G20" s="16"/>
      <c r="H20" s="6"/>
      <c r="I20" s="6"/>
      <c r="J20" s="6"/>
      <c r="K20" s="6"/>
      <c r="L20" s="6"/>
    </row>
    <row r="21" spans="1:12" x14ac:dyDescent="0.25">
      <c r="A21" s="40"/>
      <c r="B21" s="21"/>
      <c r="C21" s="6"/>
      <c r="D21" s="6"/>
      <c r="E21" s="15"/>
      <c r="F21" s="6"/>
      <c r="G21" s="9" t="s">
        <v>22</v>
      </c>
      <c r="H21" s="6"/>
      <c r="I21" s="6"/>
      <c r="J21" s="6"/>
      <c r="K21" s="6"/>
      <c r="L21" s="6"/>
    </row>
    <row r="22" spans="1:12" x14ac:dyDescent="0.25">
      <c r="A22" s="40"/>
      <c r="B22" s="21"/>
      <c r="C22" s="6"/>
      <c r="D22" s="6"/>
      <c r="E22" s="17"/>
      <c r="F22" s="18"/>
      <c r="G22" s="8">
        <v>100</v>
      </c>
      <c r="H22" s="6"/>
      <c r="I22" s="6"/>
      <c r="J22" s="6"/>
      <c r="K22" s="6"/>
      <c r="L22" s="6"/>
    </row>
    <row r="23" spans="1:12" x14ac:dyDescent="0.25">
      <c r="A23" s="40"/>
      <c r="B23" s="21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40"/>
      <c r="B24" s="21"/>
      <c r="C24" s="6"/>
      <c r="D24" s="6"/>
      <c r="E24" s="19"/>
      <c r="F24" s="20"/>
      <c r="G24" s="7" t="s">
        <v>23</v>
      </c>
      <c r="H24" s="6"/>
      <c r="I24" s="6"/>
      <c r="J24" s="6"/>
      <c r="K24" s="6"/>
      <c r="L24" s="6"/>
    </row>
    <row r="25" spans="1:12" x14ac:dyDescent="0.25">
      <c r="A25" s="40"/>
      <c r="B25" s="21"/>
      <c r="C25" s="6"/>
      <c r="D25" s="6"/>
      <c r="E25" s="15"/>
      <c r="F25" s="6"/>
      <c r="G25" s="8">
        <v>0</v>
      </c>
      <c r="H25" s="6"/>
      <c r="I25" s="6"/>
      <c r="J25" s="6"/>
      <c r="K25" s="6"/>
      <c r="L25" s="6"/>
    </row>
    <row r="26" spans="1:12" x14ac:dyDescent="0.25">
      <c r="A26" s="40"/>
      <c r="B26" s="21"/>
      <c r="C26" s="6"/>
      <c r="D26" s="6"/>
      <c r="E26" s="7" t="s">
        <v>23</v>
      </c>
      <c r="F26" s="6"/>
      <c r="G26" s="16"/>
      <c r="H26" s="6"/>
      <c r="I26" s="6"/>
      <c r="J26" s="6"/>
      <c r="K26" s="6"/>
      <c r="L26" s="6"/>
    </row>
    <row r="27" spans="1:12" ht="24.75" x14ac:dyDescent="0.25">
      <c r="A27" s="40"/>
      <c r="B27" s="21"/>
      <c r="C27" s="6"/>
      <c r="D27" s="6"/>
      <c r="E27" s="8">
        <v>1000</v>
      </c>
      <c r="F27" s="6"/>
      <c r="G27" s="10" t="s">
        <v>24</v>
      </c>
      <c r="H27" s="6"/>
      <c r="I27" s="6"/>
      <c r="J27" s="6"/>
      <c r="K27" s="6"/>
      <c r="L27" s="6"/>
    </row>
    <row r="28" spans="1:12" x14ac:dyDescent="0.25">
      <c r="A28" s="40"/>
      <c r="B28" s="21"/>
      <c r="C28" s="6"/>
      <c r="D28" s="6"/>
      <c r="E28" s="17"/>
      <c r="F28" s="18"/>
      <c r="G28" s="8">
        <v>1000</v>
      </c>
      <c r="H28" s="6"/>
      <c r="I28" s="6"/>
      <c r="J28" s="6"/>
      <c r="K28" s="6"/>
      <c r="L28" s="6"/>
    </row>
    <row r="29" spans="1:1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</sheetData>
  <mergeCells count="1">
    <mergeCell ref="A3:A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9"/>
  <sheetViews>
    <sheetView tabSelected="1" topLeftCell="A140" zoomScaleNormal="100" workbookViewId="0">
      <selection activeCell="M9" sqref="M9"/>
    </sheetView>
  </sheetViews>
  <sheetFormatPr defaultRowHeight="15" x14ac:dyDescent="0.25"/>
  <cols>
    <col min="1" max="1" width="9.42578125" customWidth="1"/>
    <col min="2" max="2" width="19.7109375" customWidth="1"/>
    <col min="3" max="3" width="16.85546875" customWidth="1"/>
    <col min="4" max="4" width="16.28515625" customWidth="1"/>
    <col min="5" max="5" width="16" customWidth="1"/>
    <col min="6" max="6" width="16.28515625" customWidth="1"/>
    <col min="7" max="7" width="18.42578125" style="24" customWidth="1"/>
    <col min="9" max="9" width="19" customWidth="1"/>
    <col min="10" max="10" width="18.85546875" style="47" customWidth="1"/>
  </cols>
  <sheetData>
    <row r="1" spans="1:10" x14ac:dyDescent="0.25">
      <c r="A1" s="42" t="s">
        <v>5</v>
      </c>
      <c r="B1" s="42"/>
      <c r="C1" s="43" t="s">
        <v>39</v>
      </c>
      <c r="D1" s="43"/>
      <c r="E1" s="43"/>
      <c r="F1" s="43"/>
      <c r="I1" s="38"/>
      <c r="J1" s="48" t="s">
        <v>38</v>
      </c>
    </row>
    <row r="2" spans="1:10" ht="38.25" x14ac:dyDescent="0.25">
      <c r="A2" s="1" t="s">
        <v>1</v>
      </c>
      <c r="B2" s="3" t="s">
        <v>3</v>
      </c>
      <c r="C2" s="3" t="s">
        <v>4</v>
      </c>
      <c r="D2" s="4" t="s">
        <v>0</v>
      </c>
      <c r="E2" s="4" t="s">
        <v>6</v>
      </c>
      <c r="F2" s="4" t="s">
        <v>7</v>
      </c>
      <c r="I2" s="38" t="s">
        <v>30</v>
      </c>
      <c r="J2" s="48">
        <v>156.52000000000001</v>
      </c>
    </row>
    <row r="3" spans="1:10" x14ac:dyDescent="0.25">
      <c r="A3" s="25">
        <v>1</v>
      </c>
      <c r="B3" s="28" t="s">
        <v>30</v>
      </c>
      <c r="C3" s="25">
        <v>1</v>
      </c>
      <c r="D3" s="25">
        <v>2</v>
      </c>
      <c r="E3" s="26">
        <f>VLOOKUP(B3, I:J, 2, FALSE)</f>
        <v>156.52000000000001</v>
      </c>
      <c r="F3" s="26">
        <f>C3*D3*E3</f>
        <v>313.04000000000002</v>
      </c>
      <c r="I3" s="38" t="s">
        <v>31</v>
      </c>
      <c r="J3" s="48">
        <v>96.77</v>
      </c>
    </row>
    <row r="4" spans="1:10" x14ac:dyDescent="0.25">
      <c r="A4" s="25">
        <v>2</v>
      </c>
      <c r="B4" s="28" t="s">
        <v>35</v>
      </c>
      <c r="C4" s="25">
        <v>1</v>
      </c>
      <c r="D4" s="25">
        <v>2</v>
      </c>
      <c r="E4" s="26">
        <f>VLOOKUP(B4, I:J, 2, FALSE)</f>
        <v>103.23</v>
      </c>
      <c r="F4" s="26">
        <f>C4*D4*E4</f>
        <v>206.46</v>
      </c>
      <c r="I4" s="38" t="s">
        <v>32</v>
      </c>
      <c r="J4" s="48">
        <v>112.9</v>
      </c>
    </row>
    <row r="5" spans="1:10" x14ac:dyDescent="0.25">
      <c r="A5" s="25">
        <v>3</v>
      </c>
      <c r="B5" s="28" t="s">
        <v>34</v>
      </c>
      <c r="C5" s="25">
        <v>1</v>
      </c>
      <c r="D5" s="25">
        <v>2</v>
      </c>
      <c r="E5" s="26">
        <f>VLOOKUP(B5, I:J, 2, FALSE)</f>
        <v>93.55</v>
      </c>
      <c r="F5" s="26">
        <f>C5*D5*E5</f>
        <v>187.1</v>
      </c>
      <c r="I5" s="38" t="s">
        <v>36</v>
      </c>
      <c r="J5" s="48">
        <v>129.03</v>
      </c>
    </row>
    <row r="6" spans="1:10" x14ac:dyDescent="0.25">
      <c r="A6" s="25">
        <v>4</v>
      </c>
      <c r="B6" s="28" t="s">
        <v>35</v>
      </c>
      <c r="C6" s="25">
        <v>1</v>
      </c>
      <c r="D6" s="25">
        <v>2</v>
      </c>
      <c r="E6" s="26">
        <f>VLOOKUP(B6, I:J, 2, FALSE)</f>
        <v>103.23</v>
      </c>
      <c r="F6" s="26">
        <f>C6*D6*E6</f>
        <v>206.46</v>
      </c>
      <c r="I6" s="38" t="s">
        <v>37</v>
      </c>
      <c r="J6" s="48">
        <v>122.58</v>
      </c>
    </row>
    <row r="7" spans="1:10" x14ac:dyDescent="0.25">
      <c r="A7" s="2"/>
      <c r="B7" s="41" t="s">
        <v>12</v>
      </c>
      <c r="C7" s="41"/>
      <c r="D7" s="41"/>
      <c r="E7" s="41"/>
      <c r="F7" s="27">
        <f>SUM(F3:F6)</f>
        <v>913.06000000000006</v>
      </c>
      <c r="G7" s="27">
        <f>F7</f>
        <v>913.06000000000006</v>
      </c>
      <c r="I7" s="38" t="s">
        <v>33</v>
      </c>
      <c r="J7" s="48">
        <v>122.58</v>
      </c>
    </row>
    <row r="8" spans="1:10" x14ac:dyDescent="0.25">
      <c r="I8" s="38" t="s">
        <v>34</v>
      </c>
      <c r="J8" s="48">
        <v>93.55</v>
      </c>
    </row>
    <row r="9" spans="1:10" ht="27.75" customHeight="1" x14ac:dyDescent="0.25">
      <c r="A9" s="42" t="s">
        <v>5</v>
      </c>
      <c r="B9" s="42"/>
      <c r="C9" s="43" t="s">
        <v>40</v>
      </c>
      <c r="D9" s="43"/>
      <c r="E9" s="43"/>
      <c r="F9" s="43"/>
      <c r="I9" s="38" t="s">
        <v>35</v>
      </c>
      <c r="J9" s="48">
        <v>103.23</v>
      </c>
    </row>
    <row r="10" spans="1:10" ht="39.75" customHeight="1" x14ac:dyDescent="0.25">
      <c r="A10" s="1" t="s">
        <v>1</v>
      </c>
      <c r="B10" s="3" t="s">
        <v>3</v>
      </c>
      <c r="C10" s="3" t="s">
        <v>4</v>
      </c>
      <c r="D10" s="4" t="s">
        <v>0</v>
      </c>
      <c r="E10" s="4" t="s">
        <v>6</v>
      </c>
      <c r="F10" s="4" t="s">
        <v>7</v>
      </c>
      <c r="I10" s="38" t="s">
        <v>47</v>
      </c>
      <c r="J10" s="48">
        <v>161.29</v>
      </c>
    </row>
    <row r="11" spans="1:10" x14ac:dyDescent="0.25">
      <c r="A11" s="25">
        <v>1</v>
      </c>
      <c r="B11" s="28" t="s">
        <v>30</v>
      </c>
      <c r="C11" s="25">
        <v>1</v>
      </c>
      <c r="D11" s="25">
        <v>1</v>
      </c>
      <c r="E11" s="26">
        <f>VLOOKUP(B11, I:J, 2, FALSE)</f>
        <v>156.52000000000001</v>
      </c>
      <c r="F11" s="26">
        <f>C11*D11*E11</f>
        <v>156.52000000000001</v>
      </c>
    </row>
    <row r="12" spans="1:10" x14ac:dyDescent="0.25">
      <c r="A12" s="25">
        <v>2</v>
      </c>
      <c r="B12" s="28" t="s">
        <v>32</v>
      </c>
      <c r="C12" s="25">
        <v>1</v>
      </c>
      <c r="D12" s="25">
        <v>2</v>
      </c>
      <c r="E12" s="26">
        <f t="shared" ref="E12:E14" si="0">VLOOKUP(B12, I:J, 2, FALSE)</f>
        <v>112.9</v>
      </c>
      <c r="F12" s="26">
        <f t="shared" ref="F12:F14" si="1">C12*D12*E12</f>
        <v>225.8</v>
      </c>
    </row>
    <row r="13" spans="1:10" x14ac:dyDescent="0.25">
      <c r="A13" s="25">
        <v>3</v>
      </c>
      <c r="B13" s="28" t="s">
        <v>35</v>
      </c>
      <c r="C13" s="25">
        <v>1</v>
      </c>
      <c r="D13" s="25">
        <v>1</v>
      </c>
      <c r="E13" s="26">
        <f t="shared" si="0"/>
        <v>103.23</v>
      </c>
      <c r="F13" s="26">
        <f t="shared" si="1"/>
        <v>103.23</v>
      </c>
    </row>
    <row r="14" spans="1:10" x14ac:dyDescent="0.25">
      <c r="A14" s="25">
        <v>4</v>
      </c>
      <c r="B14" s="28" t="s">
        <v>36</v>
      </c>
      <c r="C14" s="25">
        <v>1</v>
      </c>
      <c r="D14" s="25">
        <v>1</v>
      </c>
      <c r="E14" s="26">
        <f t="shared" si="0"/>
        <v>129.03</v>
      </c>
      <c r="F14" s="26">
        <f t="shared" si="1"/>
        <v>129.03</v>
      </c>
    </row>
    <row r="15" spans="1:10" x14ac:dyDescent="0.25">
      <c r="A15" s="25">
        <v>5</v>
      </c>
      <c r="B15" s="28" t="s">
        <v>37</v>
      </c>
      <c r="C15" s="25">
        <v>1</v>
      </c>
      <c r="D15" s="25">
        <v>1</v>
      </c>
      <c r="E15" s="26">
        <f>VLOOKUP(B15, I:J, 2, FALSE)</f>
        <v>122.58</v>
      </c>
      <c r="F15" s="26">
        <f>C15*D15*E15</f>
        <v>122.58</v>
      </c>
    </row>
    <row r="16" spans="1:10" x14ac:dyDescent="0.25">
      <c r="A16" s="2"/>
      <c r="B16" s="41" t="s">
        <v>12</v>
      </c>
      <c r="C16" s="41"/>
      <c r="D16" s="41"/>
      <c r="E16" s="41"/>
      <c r="F16" s="27">
        <f>SUM(F11:F15)</f>
        <v>737.16000000000008</v>
      </c>
      <c r="G16" s="27">
        <f>F16</f>
        <v>737.16000000000008</v>
      </c>
    </row>
    <row r="18" spans="1:7" x14ac:dyDescent="0.25">
      <c r="A18" s="42" t="s">
        <v>5</v>
      </c>
      <c r="B18" s="42"/>
      <c r="C18" s="43" t="s">
        <v>41</v>
      </c>
      <c r="D18" s="43"/>
      <c r="E18" s="43"/>
      <c r="F18" s="43"/>
    </row>
    <row r="19" spans="1:7" ht="38.25" x14ac:dyDescent="0.25">
      <c r="A19" s="1" t="s">
        <v>1</v>
      </c>
      <c r="B19" s="3" t="s">
        <v>3</v>
      </c>
      <c r="C19" s="3" t="s">
        <v>4</v>
      </c>
      <c r="D19" s="4" t="s">
        <v>0</v>
      </c>
      <c r="E19" s="4" t="s">
        <v>6</v>
      </c>
      <c r="F19" s="4" t="s">
        <v>7</v>
      </c>
    </row>
    <row r="20" spans="1:7" x14ac:dyDescent="0.25">
      <c r="A20" s="25">
        <v>1</v>
      </c>
      <c r="B20" s="28" t="s">
        <v>30</v>
      </c>
      <c r="C20" s="25">
        <v>1</v>
      </c>
      <c r="D20" s="25">
        <v>1</v>
      </c>
      <c r="E20" s="26">
        <f>VLOOKUP(B20, I:J, 2, FALSE)</f>
        <v>156.52000000000001</v>
      </c>
      <c r="F20" s="26">
        <f>C20*D20*E20</f>
        <v>156.52000000000001</v>
      </c>
    </row>
    <row r="21" spans="1:7" x14ac:dyDescent="0.25">
      <c r="A21" s="25">
        <v>2</v>
      </c>
      <c r="B21" s="28" t="s">
        <v>35</v>
      </c>
      <c r="C21" s="25">
        <v>1</v>
      </c>
      <c r="D21" s="25">
        <v>2</v>
      </c>
      <c r="E21" s="26">
        <f t="shared" ref="E21" si="2">VLOOKUP(B21, I:J, 2, FALSE)</f>
        <v>103.23</v>
      </c>
      <c r="F21" s="26">
        <f t="shared" ref="F21" si="3">C21*D21*E21</f>
        <v>206.46</v>
      </c>
    </row>
    <row r="22" spans="1:7" x14ac:dyDescent="0.25">
      <c r="A22" s="25">
        <v>3</v>
      </c>
      <c r="B22" s="28" t="s">
        <v>34</v>
      </c>
      <c r="C22" s="25">
        <v>1</v>
      </c>
      <c r="D22" s="25">
        <v>1</v>
      </c>
      <c r="E22" s="26">
        <f t="shared" ref="E22:E23" si="4">VLOOKUP(B22, I:J, 2, FALSE)</f>
        <v>93.55</v>
      </c>
      <c r="F22" s="26">
        <f t="shared" ref="F22:F23" si="5">C22*D22*E22</f>
        <v>93.55</v>
      </c>
    </row>
    <row r="23" spans="1:7" x14ac:dyDescent="0.25">
      <c r="A23" s="25">
        <v>4</v>
      </c>
      <c r="B23" s="28" t="s">
        <v>32</v>
      </c>
      <c r="C23" s="25">
        <v>1</v>
      </c>
      <c r="D23" s="25">
        <v>1</v>
      </c>
      <c r="E23" s="26">
        <f t="shared" si="4"/>
        <v>112.9</v>
      </c>
      <c r="F23" s="26">
        <f t="shared" si="5"/>
        <v>112.9</v>
      </c>
    </row>
    <row r="24" spans="1:7" x14ac:dyDescent="0.25">
      <c r="A24" s="2"/>
      <c r="B24" s="41" t="s">
        <v>12</v>
      </c>
      <c r="C24" s="41"/>
      <c r="D24" s="41"/>
      <c r="E24" s="41"/>
      <c r="F24" s="27">
        <f>SUM(F20:F23)</f>
        <v>569.43000000000006</v>
      </c>
      <c r="G24" s="27">
        <f>F24</f>
        <v>569.43000000000006</v>
      </c>
    </row>
    <row r="26" spans="1:7" x14ac:dyDescent="0.25">
      <c r="A26" s="42" t="s">
        <v>5</v>
      </c>
      <c r="B26" s="42"/>
      <c r="C26" s="43" t="s">
        <v>42</v>
      </c>
      <c r="D26" s="43"/>
      <c r="E26" s="43"/>
      <c r="F26" s="43"/>
    </row>
    <row r="27" spans="1:7" ht="38.25" x14ac:dyDescent="0.25">
      <c r="A27" s="1" t="s">
        <v>1</v>
      </c>
      <c r="B27" s="3" t="s">
        <v>3</v>
      </c>
      <c r="C27" s="3" t="s">
        <v>4</v>
      </c>
      <c r="D27" s="4" t="s">
        <v>0</v>
      </c>
      <c r="E27" s="4" t="s">
        <v>6</v>
      </c>
      <c r="F27" s="4" t="s">
        <v>7</v>
      </c>
    </row>
    <row r="28" spans="1:7" x14ac:dyDescent="0.25">
      <c r="A28" s="25">
        <v>1</v>
      </c>
      <c r="B28" s="28" t="s">
        <v>30</v>
      </c>
      <c r="C28" s="25">
        <v>1</v>
      </c>
      <c r="D28" s="25">
        <v>1</v>
      </c>
      <c r="E28" s="26">
        <f>VLOOKUP(B28, I:J, 2, FALSE)</f>
        <v>156.52000000000001</v>
      </c>
      <c r="F28" s="26">
        <f>C28*D28*E28</f>
        <v>156.52000000000001</v>
      </c>
    </row>
    <row r="29" spans="1:7" x14ac:dyDescent="0.25">
      <c r="A29" s="25">
        <v>2</v>
      </c>
      <c r="B29" s="28" t="s">
        <v>35</v>
      </c>
      <c r="C29" s="25">
        <v>1</v>
      </c>
      <c r="D29" s="25">
        <v>2</v>
      </c>
      <c r="E29" s="26">
        <f t="shared" ref="E29:E31" si="6">VLOOKUP(B29, I:J, 2, FALSE)</f>
        <v>103.23</v>
      </c>
      <c r="F29" s="26">
        <f t="shared" ref="F29:F31" si="7">C29*D29*E29</f>
        <v>206.46</v>
      </c>
    </row>
    <row r="30" spans="1:7" x14ac:dyDescent="0.25">
      <c r="A30" s="25">
        <v>3</v>
      </c>
      <c r="B30" s="28" t="s">
        <v>34</v>
      </c>
      <c r="C30" s="25">
        <v>1</v>
      </c>
      <c r="D30" s="25">
        <v>1</v>
      </c>
      <c r="E30" s="26">
        <f t="shared" si="6"/>
        <v>93.55</v>
      </c>
      <c r="F30" s="26">
        <f t="shared" si="7"/>
        <v>93.55</v>
      </c>
    </row>
    <row r="31" spans="1:7" x14ac:dyDescent="0.25">
      <c r="A31" s="25">
        <v>4</v>
      </c>
      <c r="B31" s="28" t="s">
        <v>31</v>
      </c>
      <c r="C31" s="25">
        <v>1</v>
      </c>
      <c r="D31" s="25">
        <v>1</v>
      </c>
      <c r="E31" s="26">
        <f t="shared" si="6"/>
        <v>96.77</v>
      </c>
      <c r="F31" s="26">
        <f t="shared" si="7"/>
        <v>96.77</v>
      </c>
    </row>
    <row r="32" spans="1:7" x14ac:dyDescent="0.25">
      <c r="A32" s="2"/>
      <c r="B32" s="41" t="s">
        <v>12</v>
      </c>
      <c r="C32" s="41"/>
      <c r="D32" s="41"/>
      <c r="E32" s="41"/>
      <c r="F32" s="27">
        <f>SUM(F28:F31)</f>
        <v>553.30000000000007</v>
      </c>
      <c r="G32" s="27">
        <f>F32</f>
        <v>553.30000000000007</v>
      </c>
    </row>
    <row r="34" spans="1:7" x14ac:dyDescent="0.25">
      <c r="A34" s="42" t="s">
        <v>5</v>
      </c>
      <c r="B34" s="42"/>
      <c r="C34" s="43" t="s">
        <v>43</v>
      </c>
      <c r="D34" s="43"/>
      <c r="E34" s="43"/>
      <c r="F34" s="43"/>
    </row>
    <row r="35" spans="1:7" ht="38.25" x14ac:dyDescent="0.25">
      <c r="A35" s="1" t="s">
        <v>1</v>
      </c>
      <c r="B35" s="3" t="s">
        <v>3</v>
      </c>
      <c r="C35" s="3" t="s">
        <v>4</v>
      </c>
      <c r="D35" s="4" t="s">
        <v>0</v>
      </c>
      <c r="E35" s="4" t="s">
        <v>6</v>
      </c>
      <c r="F35" s="4" t="s">
        <v>7</v>
      </c>
    </row>
    <row r="36" spans="1:7" x14ac:dyDescent="0.25">
      <c r="A36" s="25">
        <v>1</v>
      </c>
      <c r="B36" s="28" t="s">
        <v>35</v>
      </c>
      <c r="C36" s="25">
        <v>1</v>
      </c>
      <c r="D36" s="25">
        <v>3</v>
      </c>
      <c r="E36" s="26">
        <f>VLOOKUP(B36, I:J, 2, FALSE)</f>
        <v>103.23</v>
      </c>
      <c r="F36" s="26">
        <f>C36*D36*E36</f>
        <v>309.69</v>
      </c>
    </row>
    <row r="37" spans="1:7" x14ac:dyDescent="0.25">
      <c r="A37" s="25">
        <v>2</v>
      </c>
      <c r="B37" s="28" t="s">
        <v>34</v>
      </c>
      <c r="C37" s="25">
        <v>1</v>
      </c>
      <c r="D37" s="25">
        <v>1</v>
      </c>
      <c r="E37" s="26">
        <f t="shared" ref="E37:E38" si="8">VLOOKUP(B37, I:J, 2, FALSE)</f>
        <v>93.55</v>
      </c>
      <c r="F37" s="26">
        <f t="shared" ref="F37:F38" si="9">C37*D37*E37</f>
        <v>93.55</v>
      </c>
    </row>
    <row r="38" spans="1:7" x14ac:dyDescent="0.25">
      <c r="A38" s="25">
        <v>3</v>
      </c>
      <c r="B38" s="28" t="s">
        <v>32</v>
      </c>
      <c r="C38" s="25">
        <v>1</v>
      </c>
      <c r="D38" s="25">
        <v>2</v>
      </c>
      <c r="E38" s="26">
        <f t="shared" si="8"/>
        <v>112.9</v>
      </c>
      <c r="F38" s="26">
        <f t="shared" si="9"/>
        <v>225.8</v>
      </c>
    </row>
    <row r="39" spans="1:7" x14ac:dyDescent="0.25">
      <c r="A39" s="25">
        <v>4</v>
      </c>
      <c r="B39" s="28" t="s">
        <v>31</v>
      </c>
      <c r="C39" s="25">
        <v>1</v>
      </c>
      <c r="D39" s="25">
        <v>2</v>
      </c>
      <c r="E39" s="26">
        <f t="shared" ref="E39" si="10">VLOOKUP(B39, I:J, 2, FALSE)</f>
        <v>96.77</v>
      </c>
      <c r="F39" s="26">
        <f t="shared" ref="F39" si="11">C39*D39*E39</f>
        <v>193.54</v>
      </c>
    </row>
    <row r="40" spans="1:7" x14ac:dyDescent="0.25">
      <c r="A40" s="2"/>
      <c r="B40" s="41" t="s">
        <v>12</v>
      </c>
      <c r="C40" s="41"/>
      <c r="D40" s="41"/>
      <c r="E40" s="41"/>
      <c r="F40" s="27">
        <f>SUM(F36:F39)</f>
        <v>822.57999999999993</v>
      </c>
      <c r="G40" s="27">
        <f>F40</f>
        <v>822.57999999999993</v>
      </c>
    </row>
    <row r="42" spans="1:7" x14ac:dyDescent="0.25">
      <c r="A42" s="42" t="s">
        <v>5</v>
      </c>
      <c r="B42" s="42"/>
      <c r="C42" s="43" t="s">
        <v>44</v>
      </c>
      <c r="D42" s="43"/>
      <c r="E42" s="43"/>
      <c r="F42" s="43"/>
    </row>
    <row r="43" spans="1:7" ht="38.25" x14ac:dyDescent="0.25">
      <c r="A43" s="1" t="s">
        <v>1</v>
      </c>
      <c r="B43" s="3" t="s">
        <v>3</v>
      </c>
      <c r="C43" s="3" t="s">
        <v>4</v>
      </c>
      <c r="D43" s="4" t="s">
        <v>0</v>
      </c>
      <c r="E43" s="4" t="s">
        <v>6</v>
      </c>
      <c r="F43" s="4" t="s">
        <v>7</v>
      </c>
    </row>
    <row r="44" spans="1:7" x14ac:dyDescent="0.25">
      <c r="A44" s="25">
        <v>1</v>
      </c>
      <c r="B44" s="28" t="s">
        <v>30</v>
      </c>
      <c r="C44" s="25">
        <v>1</v>
      </c>
      <c r="D44" s="25">
        <v>1</v>
      </c>
      <c r="E44" s="26">
        <f>VLOOKUP(B44, I:J, 2, FALSE)</f>
        <v>156.52000000000001</v>
      </c>
      <c r="F44" s="26">
        <f>C44*D44*E44</f>
        <v>156.52000000000001</v>
      </c>
    </row>
    <row r="45" spans="1:7" x14ac:dyDescent="0.25">
      <c r="A45" s="25">
        <v>2</v>
      </c>
      <c r="B45" s="28" t="s">
        <v>35</v>
      </c>
      <c r="C45" s="25">
        <v>1</v>
      </c>
      <c r="D45" s="25">
        <v>2</v>
      </c>
      <c r="E45" s="26">
        <f t="shared" ref="E45:E47" si="12">VLOOKUP(B45, I:J, 2, FALSE)</f>
        <v>103.23</v>
      </c>
      <c r="F45" s="26">
        <f t="shared" ref="F45:F47" si="13">C45*D45*E45</f>
        <v>206.46</v>
      </c>
    </row>
    <row r="46" spans="1:7" x14ac:dyDescent="0.25">
      <c r="A46" s="25">
        <v>3</v>
      </c>
      <c r="B46" s="28" t="s">
        <v>34</v>
      </c>
      <c r="C46" s="25">
        <v>1</v>
      </c>
      <c r="D46" s="25">
        <v>2</v>
      </c>
      <c r="E46" s="26">
        <f t="shared" si="12"/>
        <v>93.55</v>
      </c>
      <c r="F46" s="26">
        <f t="shared" si="13"/>
        <v>187.1</v>
      </c>
    </row>
    <row r="47" spans="1:7" x14ac:dyDescent="0.25">
      <c r="A47" s="25">
        <v>4</v>
      </c>
      <c r="B47" s="28" t="s">
        <v>31</v>
      </c>
      <c r="C47" s="25">
        <v>1</v>
      </c>
      <c r="D47" s="25">
        <v>2</v>
      </c>
      <c r="E47" s="26">
        <f t="shared" si="12"/>
        <v>96.77</v>
      </c>
      <c r="F47" s="26">
        <f t="shared" si="13"/>
        <v>193.54</v>
      </c>
    </row>
    <row r="48" spans="1:7" x14ac:dyDescent="0.25">
      <c r="A48" s="2"/>
      <c r="B48" s="41" t="s">
        <v>12</v>
      </c>
      <c r="C48" s="41"/>
      <c r="D48" s="41"/>
      <c r="E48" s="41"/>
      <c r="F48" s="27">
        <f>SUM(F44:F47)</f>
        <v>743.62</v>
      </c>
      <c r="G48" s="27">
        <f>F48</f>
        <v>743.62</v>
      </c>
    </row>
    <row r="50" spans="1:7" x14ac:dyDescent="0.25">
      <c r="A50" s="42" t="s">
        <v>5</v>
      </c>
      <c r="B50" s="42"/>
      <c r="C50" s="43" t="s">
        <v>45</v>
      </c>
      <c r="D50" s="43"/>
      <c r="E50" s="43"/>
      <c r="F50" s="43"/>
    </row>
    <row r="51" spans="1:7" ht="38.25" x14ac:dyDescent="0.25">
      <c r="A51" s="1" t="s">
        <v>1</v>
      </c>
      <c r="B51" s="3" t="s">
        <v>3</v>
      </c>
      <c r="C51" s="3" t="s">
        <v>4</v>
      </c>
      <c r="D51" s="4" t="s">
        <v>0</v>
      </c>
      <c r="E51" s="4" t="s">
        <v>6</v>
      </c>
      <c r="F51" s="4" t="s">
        <v>7</v>
      </c>
    </row>
    <row r="52" spans="1:7" x14ac:dyDescent="0.25">
      <c r="A52" s="25">
        <v>1</v>
      </c>
      <c r="B52" s="28" t="s">
        <v>32</v>
      </c>
      <c r="C52" s="25">
        <v>1</v>
      </c>
      <c r="D52" s="25">
        <v>2</v>
      </c>
      <c r="E52" s="26">
        <f>VLOOKUP(B52, I:J, 2, FALSE)</f>
        <v>112.9</v>
      </c>
      <c r="F52" s="26">
        <f>C52*D52*E52</f>
        <v>225.8</v>
      </c>
    </row>
    <row r="53" spans="1:7" x14ac:dyDescent="0.25">
      <c r="A53" s="25">
        <v>2</v>
      </c>
      <c r="B53" s="28" t="s">
        <v>34</v>
      </c>
      <c r="C53" s="25">
        <v>1</v>
      </c>
      <c r="D53" s="25">
        <v>1</v>
      </c>
      <c r="E53" s="26">
        <f t="shared" ref="E53:E55" si="14">VLOOKUP(B53, I:J, 2, FALSE)</f>
        <v>93.55</v>
      </c>
      <c r="F53" s="26">
        <f t="shared" ref="F53:F55" si="15">C53*D53*E53</f>
        <v>93.55</v>
      </c>
    </row>
    <row r="54" spans="1:7" x14ac:dyDescent="0.25">
      <c r="A54" s="25">
        <v>3</v>
      </c>
      <c r="B54" s="28" t="s">
        <v>36</v>
      </c>
      <c r="C54" s="25">
        <v>1</v>
      </c>
      <c r="D54" s="25">
        <v>2</v>
      </c>
      <c r="E54" s="26">
        <f t="shared" si="14"/>
        <v>129.03</v>
      </c>
      <c r="F54" s="26">
        <f t="shared" si="15"/>
        <v>258.06</v>
      </c>
    </row>
    <row r="55" spans="1:7" x14ac:dyDescent="0.25">
      <c r="A55" s="25">
        <v>4</v>
      </c>
      <c r="B55" s="28" t="s">
        <v>30</v>
      </c>
      <c r="C55" s="25">
        <v>1</v>
      </c>
      <c r="D55" s="25">
        <v>2</v>
      </c>
      <c r="E55" s="26">
        <f t="shared" si="14"/>
        <v>156.52000000000001</v>
      </c>
      <c r="F55" s="26">
        <f t="shared" si="15"/>
        <v>313.04000000000002</v>
      </c>
    </row>
    <row r="56" spans="1:7" x14ac:dyDescent="0.25">
      <c r="A56" s="2"/>
      <c r="B56" s="41" t="s">
        <v>12</v>
      </c>
      <c r="C56" s="41"/>
      <c r="D56" s="41"/>
      <c r="E56" s="41"/>
      <c r="F56" s="27">
        <f>SUM(F52:F55)</f>
        <v>890.45</v>
      </c>
      <c r="G56" s="27">
        <f>F56</f>
        <v>890.45</v>
      </c>
    </row>
    <row r="58" spans="1:7" x14ac:dyDescent="0.25">
      <c r="A58" s="42" t="s">
        <v>5</v>
      </c>
      <c r="B58" s="42"/>
      <c r="C58" s="43" t="s">
        <v>46</v>
      </c>
      <c r="D58" s="43"/>
      <c r="E58" s="43"/>
      <c r="F58" s="43"/>
    </row>
    <row r="59" spans="1:7" ht="38.25" x14ac:dyDescent="0.25">
      <c r="A59" s="1" t="s">
        <v>1</v>
      </c>
      <c r="B59" s="3" t="s">
        <v>3</v>
      </c>
      <c r="C59" s="3" t="s">
        <v>4</v>
      </c>
      <c r="D59" s="4" t="s">
        <v>0</v>
      </c>
      <c r="E59" s="4" t="s">
        <v>6</v>
      </c>
      <c r="F59" s="4" t="s">
        <v>7</v>
      </c>
    </row>
    <row r="60" spans="1:7" x14ac:dyDescent="0.25">
      <c r="A60" s="25">
        <v>1</v>
      </c>
      <c r="B60" s="28" t="s">
        <v>47</v>
      </c>
      <c r="C60" s="25">
        <v>1</v>
      </c>
      <c r="D60" s="25">
        <v>2</v>
      </c>
      <c r="E60" s="26">
        <f>VLOOKUP(B60, I:J, 2, FALSE)</f>
        <v>161.29</v>
      </c>
      <c r="F60" s="26">
        <f>C60*D60*E60</f>
        <v>322.58</v>
      </c>
    </row>
    <row r="61" spans="1:7" x14ac:dyDescent="0.25">
      <c r="A61" s="25">
        <v>2</v>
      </c>
      <c r="B61" s="28" t="s">
        <v>34</v>
      </c>
      <c r="C61" s="25">
        <v>1</v>
      </c>
      <c r="D61" s="25">
        <v>1</v>
      </c>
      <c r="E61" s="26">
        <f t="shared" ref="E61:E63" si="16">VLOOKUP(B61, I:J, 2, FALSE)</f>
        <v>93.55</v>
      </c>
      <c r="F61" s="26">
        <f t="shared" ref="F61:F63" si="17">C61*D61*E61</f>
        <v>93.55</v>
      </c>
    </row>
    <row r="62" spans="1:7" x14ac:dyDescent="0.25">
      <c r="A62" s="25">
        <v>3</v>
      </c>
      <c r="B62" s="28" t="s">
        <v>36</v>
      </c>
      <c r="C62" s="25">
        <v>1</v>
      </c>
      <c r="D62" s="25">
        <v>2</v>
      </c>
      <c r="E62" s="26">
        <f t="shared" si="16"/>
        <v>129.03</v>
      </c>
      <c r="F62" s="26">
        <f t="shared" si="17"/>
        <v>258.06</v>
      </c>
    </row>
    <row r="63" spans="1:7" x14ac:dyDescent="0.25">
      <c r="A63" s="25">
        <v>4</v>
      </c>
      <c r="B63" s="28" t="s">
        <v>30</v>
      </c>
      <c r="C63" s="25">
        <v>1</v>
      </c>
      <c r="D63" s="25">
        <v>1</v>
      </c>
      <c r="E63" s="26">
        <f t="shared" si="16"/>
        <v>156.52000000000001</v>
      </c>
      <c r="F63" s="26">
        <f t="shared" si="17"/>
        <v>156.52000000000001</v>
      </c>
    </row>
    <row r="64" spans="1:7" x14ac:dyDescent="0.25">
      <c r="A64" s="2"/>
      <c r="B64" s="41" t="s">
        <v>12</v>
      </c>
      <c r="C64" s="41"/>
      <c r="D64" s="41"/>
      <c r="E64" s="41"/>
      <c r="F64" s="27">
        <f>SUM(F60:F63)</f>
        <v>830.71</v>
      </c>
      <c r="G64" s="27">
        <f>F64</f>
        <v>830.71</v>
      </c>
    </row>
    <row r="66" spans="1:7" x14ac:dyDescent="0.25">
      <c r="A66" s="42" t="s">
        <v>5</v>
      </c>
      <c r="B66" s="42"/>
      <c r="C66" s="43" t="s">
        <v>48</v>
      </c>
      <c r="D66" s="43"/>
      <c r="E66" s="43"/>
      <c r="F66" s="43"/>
    </row>
    <row r="67" spans="1:7" ht="38.25" x14ac:dyDescent="0.25">
      <c r="A67" s="1" t="s">
        <v>1</v>
      </c>
      <c r="B67" s="3" t="s">
        <v>3</v>
      </c>
      <c r="C67" s="3" t="s">
        <v>4</v>
      </c>
      <c r="D67" s="4" t="s">
        <v>0</v>
      </c>
      <c r="E67" s="4" t="s">
        <v>6</v>
      </c>
      <c r="F67" s="4" t="s">
        <v>7</v>
      </c>
    </row>
    <row r="68" spans="1:7" x14ac:dyDescent="0.25">
      <c r="A68" s="25">
        <v>1</v>
      </c>
      <c r="B68" s="28" t="s">
        <v>31</v>
      </c>
      <c r="C68" s="25">
        <v>1</v>
      </c>
      <c r="D68" s="25">
        <v>3</v>
      </c>
      <c r="E68" s="26">
        <f>VLOOKUP(B68, I:J, 2, FALSE)</f>
        <v>96.77</v>
      </c>
      <c r="F68" s="26">
        <f>C68*D68*E68</f>
        <v>290.31</v>
      </c>
    </row>
    <row r="69" spans="1:7" x14ac:dyDescent="0.25">
      <c r="A69" s="25">
        <v>2</v>
      </c>
      <c r="B69" s="28" t="s">
        <v>35</v>
      </c>
      <c r="C69" s="25">
        <v>1</v>
      </c>
      <c r="D69" s="25">
        <v>2</v>
      </c>
      <c r="E69" s="26">
        <f t="shared" ref="E69:E71" si="18">VLOOKUP(B69, I:J, 2, FALSE)</f>
        <v>103.23</v>
      </c>
      <c r="F69" s="26">
        <f t="shared" ref="F69:F71" si="19">C69*D69*E69</f>
        <v>206.46</v>
      </c>
    </row>
    <row r="70" spans="1:7" x14ac:dyDescent="0.25">
      <c r="A70" s="25">
        <v>3</v>
      </c>
      <c r="B70" s="28" t="s">
        <v>36</v>
      </c>
      <c r="C70" s="25">
        <v>1</v>
      </c>
      <c r="D70" s="25">
        <v>3</v>
      </c>
      <c r="E70" s="26">
        <f t="shared" si="18"/>
        <v>129.03</v>
      </c>
      <c r="F70" s="26">
        <f t="shared" si="19"/>
        <v>387.09000000000003</v>
      </c>
    </row>
    <row r="71" spans="1:7" x14ac:dyDescent="0.25">
      <c r="A71" s="25">
        <v>4</v>
      </c>
      <c r="B71" s="28" t="s">
        <v>30</v>
      </c>
      <c r="C71" s="25">
        <v>1</v>
      </c>
      <c r="D71" s="25">
        <v>1</v>
      </c>
      <c r="E71" s="26">
        <f t="shared" si="18"/>
        <v>156.52000000000001</v>
      </c>
      <c r="F71" s="26">
        <f t="shared" si="19"/>
        <v>156.52000000000001</v>
      </c>
    </row>
    <row r="72" spans="1:7" x14ac:dyDescent="0.25">
      <c r="A72" s="2"/>
      <c r="B72" s="41" t="s">
        <v>12</v>
      </c>
      <c r="C72" s="41"/>
      <c r="D72" s="41"/>
      <c r="E72" s="41"/>
      <c r="F72" s="27">
        <f>SUM(F68:F71)</f>
        <v>1040.3800000000001</v>
      </c>
      <c r="G72" s="27">
        <f>F72</f>
        <v>1040.3800000000001</v>
      </c>
    </row>
    <row r="74" spans="1:7" x14ac:dyDescent="0.25">
      <c r="A74" s="42" t="s">
        <v>5</v>
      </c>
      <c r="B74" s="42"/>
      <c r="C74" s="43" t="s">
        <v>49</v>
      </c>
      <c r="D74" s="43"/>
      <c r="E74" s="43"/>
      <c r="F74" s="43"/>
    </row>
    <row r="75" spans="1:7" ht="38.25" x14ac:dyDescent="0.25">
      <c r="A75" s="1" t="s">
        <v>1</v>
      </c>
      <c r="B75" s="3" t="s">
        <v>3</v>
      </c>
      <c r="C75" s="3" t="s">
        <v>4</v>
      </c>
      <c r="D75" s="4" t="s">
        <v>0</v>
      </c>
      <c r="E75" s="4" t="s">
        <v>6</v>
      </c>
      <c r="F75" s="4" t="s">
        <v>7</v>
      </c>
    </row>
    <row r="76" spans="1:7" x14ac:dyDescent="0.25">
      <c r="A76" s="25">
        <v>1</v>
      </c>
      <c r="B76" s="28" t="s">
        <v>32</v>
      </c>
      <c r="C76" s="25">
        <v>1</v>
      </c>
      <c r="D76" s="25">
        <v>3</v>
      </c>
      <c r="E76" s="26">
        <f>VLOOKUP(B76, I:J, 2, FALSE)</f>
        <v>112.9</v>
      </c>
      <c r="F76" s="26">
        <f>C76*D76*E76</f>
        <v>338.70000000000005</v>
      </c>
    </row>
    <row r="77" spans="1:7" x14ac:dyDescent="0.25">
      <c r="A77" s="25">
        <v>2</v>
      </c>
      <c r="B77" s="28" t="s">
        <v>34</v>
      </c>
      <c r="C77" s="25">
        <v>1</v>
      </c>
      <c r="D77" s="25">
        <v>2</v>
      </c>
      <c r="E77" s="26">
        <f t="shared" ref="E77:E79" si="20">VLOOKUP(B77, I:J, 2, FALSE)</f>
        <v>93.55</v>
      </c>
      <c r="F77" s="26">
        <f t="shared" ref="F77:F79" si="21">C77*D77*E77</f>
        <v>187.1</v>
      </c>
    </row>
    <row r="78" spans="1:7" x14ac:dyDescent="0.25">
      <c r="A78" s="25">
        <v>3</v>
      </c>
      <c r="B78" s="28" t="s">
        <v>36</v>
      </c>
      <c r="C78" s="25">
        <v>1</v>
      </c>
      <c r="D78" s="25">
        <v>3</v>
      </c>
      <c r="E78" s="26">
        <f t="shared" si="20"/>
        <v>129.03</v>
      </c>
      <c r="F78" s="26">
        <f t="shared" si="21"/>
        <v>387.09000000000003</v>
      </c>
    </row>
    <row r="79" spans="1:7" x14ac:dyDescent="0.25">
      <c r="A79" s="25">
        <v>4</v>
      </c>
      <c r="B79" s="28" t="s">
        <v>37</v>
      </c>
      <c r="C79" s="25">
        <v>1</v>
      </c>
      <c r="D79" s="25">
        <v>1</v>
      </c>
      <c r="E79" s="26">
        <f t="shared" si="20"/>
        <v>122.58</v>
      </c>
      <c r="F79" s="26">
        <f t="shared" si="21"/>
        <v>122.58</v>
      </c>
    </row>
    <row r="80" spans="1:7" x14ac:dyDescent="0.25">
      <c r="A80" s="25">
        <v>5</v>
      </c>
      <c r="B80" s="28" t="s">
        <v>30</v>
      </c>
      <c r="C80" s="25">
        <v>1</v>
      </c>
      <c r="D80" s="25">
        <v>5</v>
      </c>
      <c r="E80" s="26">
        <f t="shared" ref="E80" si="22">VLOOKUP(B80, I:J, 2, FALSE)</f>
        <v>156.52000000000001</v>
      </c>
      <c r="F80" s="26">
        <f t="shared" ref="F80" si="23">C80*D80*E80</f>
        <v>782.6</v>
      </c>
    </row>
    <row r="81" spans="1:7" x14ac:dyDescent="0.25">
      <c r="A81" s="2"/>
      <c r="B81" s="41" t="s">
        <v>12</v>
      </c>
      <c r="C81" s="41"/>
      <c r="D81" s="41"/>
      <c r="E81" s="41"/>
      <c r="F81" s="27">
        <f>SUM(F76:F80)</f>
        <v>1818.0700000000002</v>
      </c>
      <c r="G81" s="27">
        <f>F81</f>
        <v>1818.0700000000002</v>
      </c>
    </row>
    <row r="83" spans="1:7" x14ac:dyDescent="0.25">
      <c r="A83" s="42" t="s">
        <v>5</v>
      </c>
      <c r="B83" s="42"/>
      <c r="C83" s="43" t="s">
        <v>50</v>
      </c>
      <c r="D83" s="43"/>
      <c r="E83" s="43"/>
      <c r="F83" s="43"/>
    </row>
    <row r="84" spans="1:7" ht="38.25" x14ac:dyDescent="0.25">
      <c r="A84" s="1" t="s">
        <v>1</v>
      </c>
      <c r="B84" s="3" t="s">
        <v>3</v>
      </c>
      <c r="C84" s="3" t="s">
        <v>4</v>
      </c>
      <c r="D84" s="4" t="s">
        <v>0</v>
      </c>
      <c r="E84" s="4" t="s">
        <v>6</v>
      </c>
      <c r="F84" s="4" t="s">
        <v>7</v>
      </c>
    </row>
    <row r="85" spans="1:7" x14ac:dyDescent="0.25">
      <c r="A85" s="25">
        <v>1</v>
      </c>
      <c r="B85" s="28" t="s">
        <v>36</v>
      </c>
      <c r="C85" s="25">
        <v>1</v>
      </c>
      <c r="D85" s="25">
        <v>12</v>
      </c>
      <c r="E85" s="26">
        <f>VLOOKUP(B85, I:J, 2, FALSE)</f>
        <v>129.03</v>
      </c>
      <c r="F85" s="26">
        <f>C85*D85*E85</f>
        <v>1548.3600000000001</v>
      </c>
    </row>
    <row r="86" spans="1:7" x14ac:dyDescent="0.25">
      <c r="A86" s="25">
        <v>2</v>
      </c>
      <c r="B86" s="28" t="s">
        <v>32</v>
      </c>
      <c r="C86" s="25">
        <v>1</v>
      </c>
      <c r="D86" s="25">
        <v>4</v>
      </c>
      <c r="E86" s="26">
        <f t="shared" ref="E86:E88" si="24">VLOOKUP(B86, I:J, 2, FALSE)</f>
        <v>112.9</v>
      </c>
      <c r="F86" s="26">
        <f t="shared" ref="F86:F88" si="25">C86*D86*E86</f>
        <v>451.6</v>
      </c>
    </row>
    <row r="87" spans="1:7" x14ac:dyDescent="0.25">
      <c r="A87" s="25">
        <v>3</v>
      </c>
      <c r="B87" s="28" t="s">
        <v>34</v>
      </c>
      <c r="C87" s="25">
        <v>1</v>
      </c>
      <c r="D87" s="25">
        <v>2</v>
      </c>
      <c r="E87" s="26">
        <f t="shared" si="24"/>
        <v>93.55</v>
      </c>
      <c r="F87" s="26">
        <f t="shared" si="25"/>
        <v>187.1</v>
      </c>
    </row>
    <row r="88" spans="1:7" x14ac:dyDescent="0.25">
      <c r="A88" s="25">
        <v>4</v>
      </c>
      <c r="B88" s="28" t="s">
        <v>30</v>
      </c>
      <c r="C88" s="25">
        <v>1</v>
      </c>
      <c r="D88" s="25">
        <v>20</v>
      </c>
      <c r="E88" s="26">
        <f t="shared" si="24"/>
        <v>156.52000000000001</v>
      </c>
      <c r="F88" s="26">
        <f t="shared" si="25"/>
        <v>3130.4</v>
      </c>
    </row>
    <row r="89" spans="1:7" x14ac:dyDescent="0.25">
      <c r="A89" s="2"/>
      <c r="B89" s="41" t="s">
        <v>12</v>
      </c>
      <c r="C89" s="41"/>
      <c r="D89" s="41"/>
      <c r="E89" s="41"/>
      <c r="F89" s="27">
        <f>SUM(F85:F88)</f>
        <v>5317.46</v>
      </c>
      <c r="G89" s="27">
        <f>F89</f>
        <v>5317.46</v>
      </c>
    </row>
    <row r="91" spans="1:7" x14ac:dyDescent="0.25">
      <c r="A91" s="42" t="s">
        <v>5</v>
      </c>
      <c r="B91" s="42"/>
      <c r="C91" s="43" t="s">
        <v>51</v>
      </c>
      <c r="D91" s="43"/>
      <c r="E91" s="43"/>
      <c r="F91" s="43"/>
    </row>
    <row r="92" spans="1:7" ht="38.25" x14ac:dyDescent="0.25">
      <c r="A92" s="1" t="s">
        <v>1</v>
      </c>
      <c r="B92" s="3" t="s">
        <v>3</v>
      </c>
      <c r="C92" s="3" t="s">
        <v>4</v>
      </c>
      <c r="D92" s="4" t="s">
        <v>0</v>
      </c>
      <c r="E92" s="4" t="s">
        <v>6</v>
      </c>
      <c r="F92" s="4" t="s">
        <v>7</v>
      </c>
    </row>
    <row r="93" spans="1:7" x14ac:dyDescent="0.25">
      <c r="A93" s="25">
        <v>1</v>
      </c>
      <c r="B93" s="28" t="s">
        <v>32</v>
      </c>
      <c r="C93" s="25">
        <v>1</v>
      </c>
      <c r="D93" s="25">
        <v>1</v>
      </c>
      <c r="E93" s="26">
        <f>VLOOKUP(B93, I:J, 2, FALSE)</f>
        <v>112.9</v>
      </c>
      <c r="F93" s="26">
        <f>C93*D93*E93</f>
        <v>112.9</v>
      </c>
    </row>
    <row r="94" spans="1:7" x14ac:dyDescent="0.25">
      <c r="A94" s="25">
        <v>2</v>
      </c>
      <c r="B94" s="28" t="s">
        <v>36</v>
      </c>
      <c r="C94" s="25">
        <v>1</v>
      </c>
      <c r="D94" s="25">
        <v>2</v>
      </c>
      <c r="E94" s="26">
        <f t="shared" ref="E94:E95" si="26">VLOOKUP(B94, I:J, 2, FALSE)</f>
        <v>129.03</v>
      </c>
      <c r="F94" s="26">
        <f t="shared" ref="F94:F95" si="27">C94*D94*E94</f>
        <v>258.06</v>
      </c>
    </row>
    <row r="95" spans="1:7" x14ac:dyDescent="0.25">
      <c r="A95" s="25">
        <v>3</v>
      </c>
      <c r="B95" s="28" t="s">
        <v>37</v>
      </c>
      <c r="C95" s="25">
        <v>1</v>
      </c>
      <c r="D95" s="25">
        <v>1</v>
      </c>
      <c r="E95" s="26">
        <f t="shared" si="26"/>
        <v>122.58</v>
      </c>
      <c r="F95" s="26">
        <f t="shared" si="27"/>
        <v>122.58</v>
      </c>
    </row>
    <row r="96" spans="1:7" x14ac:dyDescent="0.25">
      <c r="A96" s="25">
        <v>4</v>
      </c>
      <c r="B96" s="28" t="s">
        <v>34</v>
      </c>
      <c r="C96" s="25">
        <v>1</v>
      </c>
      <c r="D96" s="25">
        <v>1</v>
      </c>
      <c r="E96" s="26">
        <f t="shared" ref="E96:E97" si="28">VLOOKUP(B96, I:J, 2, FALSE)</f>
        <v>93.55</v>
      </c>
      <c r="F96" s="26">
        <f t="shared" ref="F96:F97" si="29">C96*D96*E96</f>
        <v>93.55</v>
      </c>
    </row>
    <row r="97" spans="1:7" x14ac:dyDescent="0.25">
      <c r="A97" s="25">
        <v>5</v>
      </c>
      <c r="B97" s="28" t="s">
        <v>30</v>
      </c>
      <c r="C97" s="25">
        <v>1</v>
      </c>
      <c r="D97" s="25">
        <v>5</v>
      </c>
      <c r="E97" s="26">
        <f t="shared" si="28"/>
        <v>156.52000000000001</v>
      </c>
      <c r="F97" s="26">
        <f t="shared" si="29"/>
        <v>782.6</v>
      </c>
    </row>
    <row r="98" spans="1:7" x14ac:dyDescent="0.25">
      <c r="A98" s="2"/>
      <c r="B98" s="41" t="s">
        <v>12</v>
      </c>
      <c r="C98" s="41"/>
      <c r="D98" s="41"/>
      <c r="E98" s="41"/>
      <c r="F98" s="27">
        <f>SUM(F93:F97)</f>
        <v>1369.69</v>
      </c>
      <c r="G98" s="27">
        <f>F98</f>
        <v>1369.69</v>
      </c>
    </row>
    <row r="100" spans="1:7" x14ac:dyDescent="0.25">
      <c r="A100" s="42" t="s">
        <v>5</v>
      </c>
      <c r="B100" s="42"/>
      <c r="C100" s="43" t="s">
        <v>52</v>
      </c>
      <c r="D100" s="43"/>
      <c r="E100" s="43"/>
      <c r="F100" s="43"/>
    </row>
    <row r="101" spans="1:7" ht="38.25" x14ac:dyDescent="0.25">
      <c r="A101" s="1" t="s">
        <v>1</v>
      </c>
      <c r="B101" s="3" t="s">
        <v>3</v>
      </c>
      <c r="C101" s="3" t="s">
        <v>4</v>
      </c>
      <c r="D101" s="4" t="s">
        <v>0</v>
      </c>
      <c r="E101" s="4" t="s">
        <v>6</v>
      </c>
      <c r="F101" s="4" t="s">
        <v>7</v>
      </c>
    </row>
    <row r="102" spans="1:7" x14ac:dyDescent="0.25">
      <c r="A102" s="25">
        <v>1</v>
      </c>
      <c r="B102" s="28" t="s">
        <v>37</v>
      </c>
      <c r="C102" s="25">
        <v>1</v>
      </c>
      <c r="D102" s="25">
        <v>3</v>
      </c>
      <c r="E102" s="26">
        <f>VLOOKUP(B102, I:J, 2, FALSE)</f>
        <v>122.58</v>
      </c>
      <c r="F102" s="26">
        <f>C102*D102*E102</f>
        <v>367.74</v>
      </c>
    </row>
    <row r="103" spans="1:7" x14ac:dyDescent="0.25">
      <c r="A103" s="25">
        <v>2</v>
      </c>
      <c r="B103" s="28" t="s">
        <v>36</v>
      </c>
      <c r="C103" s="25">
        <v>1</v>
      </c>
      <c r="D103" s="25">
        <v>3</v>
      </c>
      <c r="E103" s="26">
        <f t="shared" ref="E103" si="30">VLOOKUP(B103, I:J, 2, FALSE)</f>
        <v>129.03</v>
      </c>
      <c r="F103" s="26">
        <f t="shared" ref="F103" si="31">C103*D103*E103</f>
        <v>387.09000000000003</v>
      </c>
    </row>
    <row r="104" spans="1:7" x14ac:dyDescent="0.25">
      <c r="A104" s="25">
        <v>3</v>
      </c>
      <c r="B104" s="28" t="s">
        <v>32</v>
      </c>
      <c r="C104" s="25">
        <v>1</v>
      </c>
      <c r="D104" s="25">
        <v>2</v>
      </c>
      <c r="E104" s="26">
        <f>VLOOKUP(B104, I:J, 2, FALSE)</f>
        <v>112.9</v>
      </c>
      <c r="F104" s="26">
        <f>C104*D104*E104</f>
        <v>225.8</v>
      </c>
    </row>
    <row r="105" spans="1:7" x14ac:dyDescent="0.25">
      <c r="A105" s="25">
        <v>4</v>
      </c>
      <c r="B105" s="28" t="s">
        <v>34</v>
      </c>
      <c r="C105" s="25">
        <v>1</v>
      </c>
      <c r="D105" s="25">
        <v>1</v>
      </c>
      <c r="E105" s="26">
        <f t="shared" ref="E105" si="32">VLOOKUP(B105, I:J, 2, FALSE)</f>
        <v>93.55</v>
      </c>
      <c r="F105" s="26">
        <f t="shared" ref="F105" si="33">C105*D105*E105</f>
        <v>93.55</v>
      </c>
    </row>
    <row r="106" spans="1:7" x14ac:dyDescent="0.25">
      <c r="A106" s="25">
        <v>5</v>
      </c>
      <c r="B106" s="28" t="s">
        <v>30</v>
      </c>
      <c r="C106" s="25">
        <v>1</v>
      </c>
      <c r="D106" s="25">
        <v>10</v>
      </c>
      <c r="E106" s="26">
        <f t="shared" ref="E106" si="34">VLOOKUP(B106, I:J, 2, FALSE)</f>
        <v>156.52000000000001</v>
      </c>
      <c r="F106" s="26">
        <f t="shared" ref="F106" si="35">C106*D106*E106</f>
        <v>1565.2</v>
      </c>
    </row>
    <row r="107" spans="1:7" x14ac:dyDescent="0.25">
      <c r="A107" s="2"/>
      <c r="B107" s="41" t="s">
        <v>12</v>
      </c>
      <c r="C107" s="41"/>
      <c r="D107" s="41"/>
      <c r="E107" s="41"/>
      <c r="F107" s="27">
        <f>SUM(F102:F106)</f>
        <v>2639.38</v>
      </c>
      <c r="G107" s="27">
        <f>F107</f>
        <v>2639.38</v>
      </c>
    </row>
    <row r="109" spans="1:7" x14ac:dyDescent="0.25">
      <c r="A109" s="42" t="s">
        <v>5</v>
      </c>
      <c r="B109" s="42"/>
      <c r="C109" s="43" t="s">
        <v>53</v>
      </c>
      <c r="D109" s="43"/>
      <c r="E109" s="43"/>
      <c r="F109" s="43"/>
    </row>
    <row r="110" spans="1:7" ht="38.25" x14ac:dyDescent="0.25">
      <c r="A110" s="1" t="s">
        <v>1</v>
      </c>
      <c r="B110" s="3" t="s">
        <v>3</v>
      </c>
      <c r="C110" s="3" t="s">
        <v>4</v>
      </c>
      <c r="D110" s="4" t="s">
        <v>0</v>
      </c>
      <c r="E110" s="4" t="s">
        <v>6</v>
      </c>
      <c r="F110" s="4" t="s">
        <v>7</v>
      </c>
    </row>
    <row r="111" spans="1:7" x14ac:dyDescent="0.25">
      <c r="A111" s="25">
        <v>1</v>
      </c>
      <c r="B111" s="28" t="s">
        <v>2</v>
      </c>
      <c r="C111" s="25">
        <v>1</v>
      </c>
      <c r="D111" s="25">
        <v>4</v>
      </c>
      <c r="E111" s="26">
        <f>VLOOKUP(B111, I:J, 2, FALSE)</f>
        <v>103.23</v>
      </c>
      <c r="F111" s="26">
        <f>C111*D111*E111</f>
        <v>412.92</v>
      </c>
    </row>
    <row r="112" spans="1:7" x14ac:dyDescent="0.25">
      <c r="A112" s="25">
        <v>2</v>
      </c>
      <c r="B112" s="28" t="s">
        <v>37</v>
      </c>
      <c r="C112" s="25">
        <v>1</v>
      </c>
      <c r="D112" s="25">
        <v>2</v>
      </c>
      <c r="E112" s="26">
        <f t="shared" ref="E112" si="36">VLOOKUP(B112, I:J, 2, FALSE)</f>
        <v>122.58</v>
      </c>
      <c r="F112" s="26">
        <f t="shared" ref="F112" si="37">C112*D112*E112</f>
        <v>245.16</v>
      </c>
    </row>
    <row r="113" spans="1:7" x14ac:dyDescent="0.25">
      <c r="A113" s="25">
        <v>3</v>
      </c>
      <c r="B113" s="28" t="s">
        <v>36</v>
      </c>
      <c r="C113" s="25">
        <v>1</v>
      </c>
      <c r="D113" s="25">
        <v>2</v>
      </c>
      <c r="E113" s="26">
        <f>VLOOKUP(B113, I:J, 2, FALSE)</f>
        <v>129.03</v>
      </c>
      <c r="F113" s="26">
        <f>C113*D113*E113</f>
        <v>258.06</v>
      </c>
    </row>
    <row r="114" spans="1:7" x14ac:dyDescent="0.25">
      <c r="A114" s="25">
        <v>4</v>
      </c>
      <c r="B114" s="28" t="s">
        <v>30</v>
      </c>
      <c r="C114" s="25">
        <v>1</v>
      </c>
      <c r="D114" s="25">
        <v>11</v>
      </c>
      <c r="E114" s="26">
        <f t="shared" ref="E114" si="38">VLOOKUP(B114, I:J, 2, FALSE)</f>
        <v>156.52000000000001</v>
      </c>
      <c r="F114" s="26">
        <f t="shared" ref="F114" si="39">C114*D114*E114</f>
        <v>1721.72</v>
      </c>
    </row>
    <row r="115" spans="1:7" x14ac:dyDescent="0.25">
      <c r="A115" s="2"/>
      <c r="B115" s="41" t="s">
        <v>12</v>
      </c>
      <c r="C115" s="41"/>
      <c r="D115" s="41"/>
      <c r="E115" s="41"/>
      <c r="F115" s="27">
        <f>SUM(F110:F114)</f>
        <v>2637.86</v>
      </c>
      <c r="G115" s="27">
        <f>F115</f>
        <v>2637.86</v>
      </c>
    </row>
    <row r="117" spans="1:7" x14ac:dyDescent="0.25">
      <c r="A117" s="42" t="s">
        <v>5</v>
      </c>
      <c r="B117" s="42"/>
      <c r="C117" s="43" t="s">
        <v>54</v>
      </c>
      <c r="D117" s="43"/>
      <c r="E117" s="43"/>
      <c r="F117" s="43"/>
    </row>
    <row r="118" spans="1:7" ht="38.25" x14ac:dyDescent="0.25">
      <c r="A118" s="1" t="s">
        <v>1</v>
      </c>
      <c r="B118" s="3" t="s">
        <v>3</v>
      </c>
      <c r="C118" s="3" t="s">
        <v>4</v>
      </c>
      <c r="D118" s="4" t="s">
        <v>0</v>
      </c>
      <c r="E118" s="4" t="s">
        <v>6</v>
      </c>
      <c r="F118" s="4" t="s">
        <v>7</v>
      </c>
    </row>
    <row r="119" spans="1:7" x14ac:dyDescent="0.25">
      <c r="A119" s="25">
        <v>1</v>
      </c>
      <c r="B119" s="28" t="s">
        <v>36</v>
      </c>
      <c r="C119" s="25">
        <v>1</v>
      </c>
      <c r="D119" s="25">
        <v>2</v>
      </c>
      <c r="E119" s="26">
        <f>VLOOKUP(B119, I:J, 2, FALSE)</f>
        <v>129.03</v>
      </c>
      <c r="F119" s="26">
        <f>C119*D119*E119</f>
        <v>258.06</v>
      </c>
    </row>
    <row r="120" spans="1:7" x14ac:dyDescent="0.25">
      <c r="A120" s="25">
        <v>2</v>
      </c>
      <c r="B120" s="28" t="s">
        <v>37</v>
      </c>
      <c r="C120" s="25">
        <v>1</v>
      </c>
      <c r="D120" s="25">
        <v>1</v>
      </c>
      <c r="E120" s="26">
        <f t="shared" ref="E120" si="40">VLOOKUP(B120, I:J, 2, FALSE)</f>
        <v>122.58</v>
      </c>
      <c r="F120" s="26">
        <f t="shared" ref="F120" si="41">C120*D120*E120</f>
        <v>122.58</v>
      </c>
    </row>
    <row r="121" spans="1:7" x14ac:dyDescent="0.25">
      <c r="A121" s="25">
        <v>3</v>
      </c>
      <c r="B121" s="28" t="s">
        <v>32</v>
      </c>
      <c r="C121" s="25">
        <v>1</v>
      </c>
      <c r="D121" s="25">
        <v>1</v>
      </c>
      <c r="E121" s="26">
        <f>VLOOKUP(B121, I:J, 2, FALSE)</f>
        <v>112.9</v>
      </c>
      <c r="F121" s="26">
        <f>C121*D121*E121</f>
        <v>112.9</v>
      </c>
    </row>
    <row r="122" spans="1:7" x14ac:dyDescent="0.25">
      <c r="A122" s="25">
        <v>4</v>
      </c>
      <c r="B122" s="28" t="s">
        <v>30</v>
      </c>
      <c r="C122" s="25">
        <v>1</v>
      </c>
      <c r="D122" s="25">
        <v>4</v>
      </c>
      <c r="E122" s="26">
        <f t="shared" ref="E122" si="42">VLOOKUP(B122, I:J, 2, FALSE)</f>
        <v>156.52000000000001</v>
      </c>
      <c r="F122" s="26">
        <f t="shared" ref="F122" si="43">C122*D122*E122</f>
        <v>626.08000000000004</v>
      </c>
    </row>
    <row r="123" spans="1:7" x14ac:dyDescent="0.25">
      <c r="A123" s="2"/>
      <c r="B123" s="41" t="s">
        <v>12</v>
      </c>
      <c r="C123" s="41"/>
      <c r="D123" s="41"/>
      <c r="E123" s="41"/>
      <c r="F123" s="27">
        <f>SUM(F118:F122)</f>
        <v>1119.6199999999999</v>
      </c>
      <c r="G123" s="27">
        <f>F123</f>
        <v>1119.6199999999999</v>
      </c>
    </row>
    <row r="125" spans="1:7" x14ac:dyDescent="0.25">
      <c r="A125" s="42" t="s">
        <v>5</v>
      </c>
      <c r="B125" s="42"/>
      <c r="C125" s="43" t="s">
        <v>55</v>
      </c>
      <c r="D125" s="43"/>
      <c r="E125" s="43"/>
      <c r="F125" s="43"/>
    </row>
    <row r="126" spans="1:7" ht="38.25" x14ac:dyDescent="0.25">
      <c r="A126" s="1" t="s">
        <v>1</v>
      </c>
      <c r="B126" s="3" t="s">
        <v>3</v>
      </c>
      <c r="C126" s="3" t="s">
        <v>4</v>
      </c>
      <c r="D126" s="4" t="s">
        <v>0</v>
      </c>
      <c r="E126" s="4" t="s">
        <v>6</v>
      </c>
      <c r="F126" s="4" t="s">
        <v>7</v>
      </c>
    </row>
    <row r="127" spans="1:7" x14ac:dyDescent="0.25">
      <c r="A127" s="25">
        <v>1</v>
      </c>
      <c r="B127" s="28" t="s">
        <v>36</v>
      </c>
      <c r="C127" s="25">
        <v>1</v>
      </c>
      <c r="D127" s="25">
        <v>5</v>
      </c>
      <c r="E127" s="26">
        <f>VLOOKUP(B127, I:J, 2, FALSE)</f>
        <v>129.03</v>
      </c>
      <c r="F127" s="26">
        <f>C127*D127*E127</f>
        <v>645.15</v>
      </c>
    </row>
    <row r="128" spans="1:7" x14ac:dyDescent="0.25">
      <c r="A128" s="25">
        <v>2</v>
      </c>
      <c r="B128" s="28" t="s">
        <v>37</v>
      </c>
      <c r="C128" s="25">
        <v>1</v>
      </c>
      <c r="D128" s="25">
        <v>3</v>
      </c>
      <c r="E128" s="26">
        <f t="shared" ref="E128" si="44">VLOOKUP(B128, I:J, 2, FALSE)</f>
        <v>122.58</v>
      </c>
      <c r="F128" s="26">
        <f t="shared" ref="F128" si="45">C128*D128*E128</f>
        <v>367.74</v>
      </c>
    </row>
    <row r="129" spans="1:7" x14ac:dyDescent="0.25">
      <c r="A129" s="25">
        <v>3</v>
      </c>
      <c r="B129" s="28" t="s">
        <v>32</v>
      </c>
      <c r="C129" s="25">
        <v>1</v>
      </c>
      <c r="D129" s="25">
        <v>2</v>
      </c>
      <c r="E129" s="26">
        <f>VLOOKUP(B129, I:J, 2, FALSE)</f>
        <v>112.9</v>
      </c>
      <c r="F129" s="26">
        <f>C129*D129*E129</f>
        <v>225.8</v>
      </c>
    </row>
    <row r="130" spans="1:7" x14ac:dyDescent="0.25">
      <c r="A130" s="25">
        <v>4</v>
      </c>
      <c r="B130" s="28" t="s">
        <v>30</v>
      </c>
      <c r="C130" s="25">
        <v>1</v>
      </c>
      <c r="D130" s="25">
        <v>14</v>
      </c>
      <c r="E130" s="26">
        <f t="shared" ref="E130" si="46">VLOOKUP(B130, I:J, 2, FALSE)</f>
        <v>156.52000000000001</v>
      </c>
      <c r="F130" s="26">
        <f t="shared" ref="F130" si="47">C130*D130*E130</f>
        <v>2191.2800000000002</v>
      </c>
    </row>
    <row r="131" spans="1:7" x14ac:dyDescent="0.25">
      <c r="A131" s="2"/>
      <c r="B131" s="41" t="s">
        <v>12</v>
      </c>
      <c r="C131" s="41"/>
      <c r="D131" s="41"/>
      <c r="E131" s="41"/>
      <c r="F131" s="27">
        <f>SUM(F126:F130)</f>
        <v>3429.9700000000003</v>
      </c>
      <c r="G131" s="27">
        <f>F131</f>
        <v>3429.9700000000003</v>
      </c>
    </row>
    <row r="133" spans="1:7" x14ac:dyDescent="0.25">
      <c r="A133" s="42" t="s">
        <v>5</v>
      </c>
      <c r="B133" s="42"/>
      <c r="C133" s="43" t="s">
        <v>56</v>
      </c>
      <c r="D133" s="43"/>
      <c r="E133" s="43"/>
      <c r="F133" s="43"/>
    </row>
    <row r="134" spans="1:7" ht="38.25" x14ac:dyDescent="0.25">
      <c r="A134" s="1" t="s">
        <v>1</v>
      </c>
      <c r="B134" s="3" t="s">
        <v>3</v>
      </c>
      <c r="C134" s="3" t="s">
        <v>4</v>
      </c>
      <c r="D134" s="4" t="s">
        <v>0</v>
      </c>
      <c r="E134" s="4" t="s">
        <v>6</v>
      </c>
      <c r="F134" s="4" t="s">
        <v>7</v>
      </c>
    </row>
    <row r="135" spans="1:7" x14ac:dyDescent="0.25">
      <c r="A135" s="25">
        <v>1</v>
      </c>
      <c r="B135" s="28" t="s">
        <v>36</v>
      </c>
      <c r="C135" s="25">
        <v>1</v>
      </c>
      <c r="D135" s="25">
        <v>10</v>
      </c>
      <c r="E135" s="26">
        <f>VLOOKUP(B135, I:J, 2, FALSE)</f>
        <v>129.03</v>
      </c>
      <c r="F135" s="26">
        <f>C135*D135*E135</f>
        <v>1290.3</v>
      </c>
    </row>
    <row r="136" spans="1:7" x14ac:dyDescent="0.25">
      <c r="A136" s="25">
        <v>2</v>
      </c>
      <c r="B136" s="28" t="s">
        <v>37</v>
      </c>
      <c r="C136" s="25">
        <v>1</v>
      </c>
      <c r="D136" s="25">
        <v>15</v>
      </c>
      <c r="E136" s="26">
        <f t="shared" ref="E136" si="48">VLOOKUP(B136, I:J, 2, FALSE)</f>
        <v>122.58</v>
      </c>
      <c r="F136" s="26">
        <f t="shared" ref="F136" si="49">C136*D136*E136</f>
        <v>1838.7</v>
      </c>
    </row>
    <row r="137" spans="1:7" x14ac:dyDescent="0.25">
      <c r="A137" s="25">
        <v>3</v>
      </c>
      <c r="B137" s="28" t="s">
        <v>32</v>
      </c>
      <c r="C137" s="25">
        <v>1</v>
      </c>
      <c r="D137" s="25">
        <v>5</v>
      </c>
      <c r="E137" s="26">
        <f>VLOOKUP(B137, I:J, 2, FALSE)</f>
        <v>112.9</v>
      </c>
      <c r="F137" s="26">
        <f>C137*D137*E137</f>
        <v>564.5</v>
      </c>
    </row>
    <row r="138" spans="1:7" x14ac:dyDescent="0.25">
      <c r="A138" s="25">
        <v>4</v>
      </c>
      <c r="B138" s="28" t="s">
        <v>30</v>
      </c>
      <c r="C138" s="25">
        <v>1</v>
      </c>
      <c r="D138" s="25">
        <v>58</v>
      </c>
      <c r="E138" s="26">
        <f t="shared" ref="E138" si="50">VLOOKUP(B138, I:J, 2, FALSE)</f>
        <v>156.52000000000001</v>
      </c>
      <c r="F138" s="26">
        <f t="shared" ref="F138" si="51">C138*D138*E138</f>
        <v>9078.16</v>
      </c>
    </row>
    <row r="139" spans="1:7" x14ac:dyDescent="0.25">
      <c r="A139" s="2"/>
      <c r="B139" s="41" t="s">
        <v>12</v>
      </c>
      <c r="C139" s="41"/>
      <c r="D139" s="41"/>
      <c r="E139" s="41"/>
      <c r="F139" s="27">
        <f>SUM(F134:F138)</f>
        <v>12771.66</v>
      </c>
      <c r="G139" s="27">
        <f>F139</f>
        <v>12771.66</v>
      </c>
    </row>
    <row r="141" spans="1:7" x14ac:dyDescent="0.25">
      <c r="A141" s="42" t="s">
        <v>5</v>
      </c>
      <c r="B141" s="42"/>
      <c r="C141" s="43" t="s">
        <v>57</v>
      </c>
      <c r="D141" s="43"/>
      <c r="E141" s="43"/>
      <c r="F141" s="43"/>
    </row>
    <row r="142" spans="1:7" ht="38.25" x14ac:dyDescent="0.25">
      <c r="A142" s="1" t="s">
        <v>1</v>
      </c>
      <c r="B142" s="3" t="s">
        <v>3</v>
      </c>
      <c r="C142" s="3" t="s">
        <v>4</v>
      </c>
      <c r="D142" s="4" t="s">
        <v>0</v>
      </c>
      <c r="E142" s="4" t="s">
        <v>6</v>
      </c>
      <c r="F142" s="4" t="s">
        <v>7</v>
      </c>
    </row>
    <row r="143" spans="1:7" x14ac:dyDescent="0.25">
      <c r="A143" s="25">
        <v>1</v>
      </c>
      <c r="B143" s="28" t="s">
        <v>34</v>
      </c>
      <c r="C143" s="25">
        <v>1</v>
      </c>
      <c r="D143" s="25">
        <v>8</v>
      </c>
      <c r="E143" s="26">
        <f>VLOOKUP(B143, I:J, 2, FALSE)</f>
        <v>93.55</v>
      </c>
      <c r="F143" s="26">
        <f>C143*D143*E143</f>
        <v>748.4</v>
      </c>
    </row>
    <row r="144" spans="1:7" x14ac:dyDescent="0.25">
      <c r="A144" s="25">
        <v>2</v>
      </c>
      <c r="B144" s="28" t="s">
        <v>36</v>
      </c>
      <c r="C144" s="25">
        <v>1</v>
      </c>
      <c r="D144" s="25">
        <v>5</v>
      </c>
      <c r="E144" s="26">
        <f t="shared" ref="E144" si="52">VLOOKUP(B144, I:J, 2, FALSE)</f>
        <v>129.03</v>
      </c>
      <c r="F144" s="26">
        <f t="shared" ref="F144" si="53">C144*D144*E144</f>
        <v>645.15</v>
      </c>
    </row>
    <row r="145" spans="1:7" x14ac:dyDescent="0.25">
      <c r="A145" s="25">
        <v>3</v>
      </c>
      <c r="B145" s="28" t="s">
        <v>35</v>
      </c>
      <c r="C145" s="25">
        <v>1</v>
      </c>
      <c r="D145" s="25">
        <v>4</v>
      </c>
      <c r="E145" s="26">
        <f>VLOOKUP(B145, I:J, 2, FALSE)</f>
        <v>103.23</v>
      </c>
      <c r="F145" s="26">
        <f>C145*D145*E145</f>
        <v>412.92</v>
      </c>
    </row>
    <row r="146" spans="1:7" x14ac:dyDescent="0.25">
      <c r="A146" s="25">
        <v>4</v>
      </c>
      <c r="B146" s="28" t="s">
        <v>30</v>
      </c>
      <c r="C146" s="25">
        <v>1</v>
      </c>
      <c r="D146" s="25">
        <v>22</v>
      </c>
      <c r="E146" s="26">
        <f t="shared" ref="E146" si="54">VLOOKUP(B146, I:J, 2, FALSE)</f>
        <v>156.52000000000001</v>
      </c>
      <c r="F146" s="26">
        <f t="shared" ref="F146" si="55">C146*D146*E146</f>
        <v>3443.44</v>
      </c>
    </row>
    <row r="147" spans="1:7" x14ac:dyDescent="0.25">
      <c r="A147" s="2"/>
      <c r="B147" s="41" t="s">
        <v>12</v>
      </c>
      <c r="C147" s="41"/>
      <c r="D147" s="41"/>
      <c r="E147" s="41"/>
      <c r="F147" s="27">
        <f>SUM(F142:F146)</f>
        <v>5249.91</v>
      </c>
      <c r="G147" s="27">
        <f>F147</f>
        <v>5249.91</v>
      </c>
    </row>
    <row r="149" spans="1:7" x14ac:dyDescent="0.25">
      <c r="B149" s="44" t="s">
        <v>58</v>
      </c>
      <c r="C149" s="45"/>
      <c r="D149" s="45"/>
      <c r="E149" s="45"/>
      <c r="F149" s="45"/>
      <c r="G149" s="27">
        <f>SUM(G1:G147)</f>
        <v>43454.31</v>
      </c>
    </row>
  </sheetData>
  <mergeCells count="55">
    <mergeCell ref="A1:B1"/>
    <mergeCell ref="C1:F1"/>
    <mergeCell ref="B7:E7"/>
    <mergeCell ref="B24:E24"/>
    <mergeCell ref="A26:B26"/>
    <mergeCell ref="C26:F26"/>
    <mergeCell ref="A9:B9"/>
    <mergeCell ref="C9:F9"/>
    <mergeCell ref="B16:E16"/>
    <mergeCell ref="A18:B18"/>
    <mergeCell ref="C18:F18"/>
    <mergeCell ref="B32:E32"/>
    <mergeCell ref="A34:B34"/>
    <mergeCell ref="C34:F34"/>
    <mergeCell ref="B40:E40"/>
    <mergeCell ref="A42:B42"/>
    <mergeCell ref="C42:F42"/>
    <mergeCell ref="B48:E48"/>
    <mergeCell ref="A50:B50"/>
    <mergeCell ref="C50:F50"/>
    <mergeCell ref="B56:E56"/>
    <mergeCell ref="A58:B58"/>
    <mergeCell ref="C58:F58"/>
    <mergeCell ref="B81:E81"/>
    <mergeCell ref="A83:B83"/>
    <mergeCell ref="C83:F83"/>
    <mergeCell ref="B89:E89"/>
    <mergeCell ref="B64:E64"/>
    <mergeCell ref="A66:B66"/>
    <mergeCell ref="C66:F66"/>
    <mergeCell ref="B72:E72"/>
    <mergeCell ref="A74:B74"/>
    <mergeCell ref="C74:F74"/>
    <mergeCell ref="A91:B91"/>
    <mergeCell ref="C91:F91"/>
    <mergeCell ref="B98:E98"/>
    <mergeCell ref="A100:B100"/>
    <mergeCell ref="C100:F100"/>
    <mergeCell ref="B107:E107"/>
    <mergeCell ref="A109:B109"/>
    <mergeCell ref="C109:F109"/>
    <mergeCell ref="B115:E115"/>
    <mergeCell ref="A117:B117"/>
    <mergeCell ref="C117:F117"/>
    <mergeCell ref="B123:E123"/>
    <mergeCell ref="A125:B125"/>
    <mergeCell ref="C125:F125"/>
    <mergeCell ref="B131:E131"/>
    <mergeCell ref="A133:B133"/>
    <mergeCell ref="C133:F133"/>
    <mergeCell ref="B139:E139"/>
    <mergeCell ref="A141:B141"/>
    <mergeCell ref="C141:F141"/>
    <mergeCell ref="B147:E147"/>
    <mergeCell ref="B149:F149"/>
  </mergeCells>
  <dataValidations count="1">
    <dataValidation type="list" allowBlank="1" showInputMessage="1" showErrorMessage="1" sqref="B3:B6 B11:B15 B20:B23 B28:B31 B36:B39 B44:B47 B52:B55 B60:B63 B68:B71 B76:B80 B85:B88 B93:B97 B102:B106 B111:B114 B119:B122 B127:B130 B135:B138 B143:B146" xr:uid="{03E58B0B-91DB-4A03-A025-768CE137F77E}">
      <formula1>$I$2:$I$10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693F-5AA6-4E39-93B2-E0E33E191DFB}">
  <dimension ref="A1:K234"/>
  <sheetViews>
    <sheetView topLeftCell="A205" zoomScale="69" zoomScaleNormal="69" workbookViewId="0">
      <selection activeCell="P11" sqref="P11"/>
    </sheetView>
  </sheetViews>
  <sheetFormatPr defaultRowHeight="15" x14ac:dyDescent="0.25"/>
  <cols>
    <col min="1" max="1" width="5.7109375" style="30" customWidth="1"/>
    <col min="2" max="2" width="34.42578125" style="30" customWidth="1"/>
    <col min="3" max="3" width="9" style="30" customWidth="1"/>
    <col min="4" max="4" width="10.28515625" style="30" customWidth="1"/>
    <col min="5" max="5" width="15.140625" style="30" customWidth="1"/>
    <col min="6" max="6" width="15.5703125" style="37" customWidth="1"/>
    <col min="7" max="7" width="17" style="37" customWidth="1"/>
    <col min="8" max="8" width="28.28515625" style="37" customWidth="1"/>
    <col min="9" max="9" width="18.42578125" style="24" customWidth="1"/>
    <col min="10" max="10" width="27.140625" customWidth="1"/>
    <col min="11" max="11" width="25" style="24" customWidth="1"/>
  </cols>
  <sheetData>
    <row r="1" spans="1:11" x14ac:dyDescent="0.25">
      <c r="A1" s="42" t="s">
        <v>5</v>
      </c>
      <c r="B1" s="42"/>
      <c r="C1" s="43" t="s">
        <v>39</v>
      </c>
      <c r="D1" s="43"/>
      <c r="E1" s="43"/>
      <c r="F1" s="43"/>
      <c r="G1" s="43"/>
      <c r="H1" s="43"/>
    </row>
    <row r="2" spans="1:11" ht="51" customHeight="1" x14ac:dyDescent="0.25">
      <c r="A2" s="31" t="s">
        <v>1</v>
      </c>
      <c r="B2" s="29" t="s">
        <v>8</v>
      </c>
      <c r="C2" s="32" t="s">
        <v>4</v>
      </c>
      <c r="D2" s="32" t="s">
        <v>9</v>
      </c>
      <c r="E2" s="32" t="s">
        <v>0</v>
      </c>
      <c r="F2" s="33" t="s">
        <v>11</v>
      </c>
      <c r="G2" s="33" t="s">
        <v>6</v>
      </c>
      <c r="H2" s="33" t="s">
        <v>7</v>
      </c>
    </row>
    <row r="3" spans="1:11" x14ac:dyDescent="0.25">
      <c r="A3" s="25">
        <v>1</v>
      </c>
      <c r="B3" s="38" t="s">
        <v>66</v>
      </c>
      <c r="C3" s="25"/>
      <c r="D3" s="25">
        <v>4</v>
      </c>
      <c r="E3" s="25"/>
      <c r="F3" s="39">
        <f>VLOOKUP(B3, J:K, 2, FALSE)</f>
        <v>3</v>
      </c>
      <c r="G3" s="26"/>
      <c r="H3" s="26">
        <f>D3*F3</f>
        <v>12</v>
      </c>
      <c r="J3" s="38" t="s">
        <v>66</v>
      </c>
      <c r="K3" s="39">
        <v>3</v>
      </c>
    </row>
    <row r="4" spans="1:11" x14ac:dyDescent="0.25">
      <c r="A4" s="25">
        <v>2</v>
      </c>
      <c r="B4" s="38" t="s">
        <v>10</v>
      </c>
      <c r="C4" s="25"/>
      <c r="D4" s="25">
        <v>1</v>
      </c>
      <c r="E4" s="25"/>
      <c r="F4" s="39">
        <f t="shared" ref="F4:F9" si="0">VLOOKUP(B4, J:K, 2, FALSE)</f>
        <v>14.5</v>
      </c>
      <c r="G4" s="26"/>
      <c r="H4" s="26">
        <f t="shared" ref="H4:H9" si="1">D4*F4</f>
        <v>14.5</v>
      </c>
      <c r="J4" s="38" t="s">
        <v>10</v>
      </c>
      <c r="K4" s="39">
        <v>14.5</v>
      </c>
    </row>
    <row r="5" spans="1:11" x14ac:dyDescent="0.25">
      <c r="A5" s="25">
        <v>3</v>
      </c>
      <c r="B5" s="38" t="s">
        <v>59</v>
      </c>
      <c r="C5" s="25"/>
      <c r="D5" s="25">
        <v>0</v>
      </c>
      <c r="E5" s="25"/>
      <c r="F5" s="39">
        <f t="shared" si="0"/>
        <v>240</v>
      </c>
      <c r="G5" s="26"/>
      <c r="H5" s="26">
        <f t="shared" si="1"/>
        <v>0</v>
      </c>
      <c r="J5" s="38" t="s">
        <v>59</v>
      </c>
      <c r="K5" s="39">
        <v>240</v>
      </c>
    </row>
    <row r="6" spans="1:11" x14ac:dyDescent="0.25">
      <c r="A6" s="25">
        <v>4</v>
      </c>
      <c r="B6" s="38" t="s">
        <v>60</v>
      </c>
      <c r="C6" s="25"/>
      <c r="D6" s="25">
        <v>0</v>
      </c>
      <c r="E6" s="25"/>
      <c r="F6" s="39">
        <f t="shared" si="0"/>
        <v>2000</v>
      </c>
      <c r="G6" s="26"/>
      <c r="H6" s="26">
        <f t="shared" si="1"/>
        <v>0</v>
      </c>
      <c r="J6" s="38" t="s">
        <v>60</v>
      </c>
      <c r="K6" s="39">
        <v>2000</v>
      </c>
    </row>
    <row r="7" spans="1:11" x14ac:dyDescent="0.25">
      <c r="A7" s="25">
        <v>5</v>
      </c>
      <c r="B7" s="38" t="s">
        <v>61</v>
      </c>
      <c r="C7" s="25"/>
      <c r="D7" s="25">
        <v>0</v>
      </c>
      <c r="E7" s="25"/>
      <c r="F7" s="39">
        <f t="shared" si="0"/>
        <v>1200</v>
      </c>
      <c r="G7" s="26"/>
      <c r="H7" s="26">
        <f t="shared" si="1"/>
        <v>0</v>
      </c>
      <c r="J7" s="38" t="s">
        <v>61</v>
      </c>
      <c r="K7" s="39">
        <v>1200</v>
      </c>
    </row>
    <row r="8" spans="1:11" x14ac:dyDescent="0.25">
      <c r="A8" s="25">
        <v>6</v>
      </c>
      <c r="B8" s="38" t="s">
        <v>62</v>
      </c>
      <c r="C8" s="25"/>
      <c r="D8" s="34">
        <v>0</v>
      </c>
      <c r="E8" s="34"/>
      <c r="F8" s="39">
        <f t="shared" si="0"/>
        <v>2040</v>
      </c>
      <c r="G8" s="35"/>
      <c r="H8" s="26">
        <f t="shared" si="1"/>
        <v>0</v>
      </c>
      <c r="J8" s="38" t="s">
        <v>62</v>
      </c>
      <c r="K8" s="39">
        <v>2040</v>
      </c>
    </row>
    <row r="9" spans="1:11" x14ac:dyDescent="0.25">
      <c r="A9" s="25">
        <v>7</v>
      </c>
      <c r="B9" s="38" t="s">
        <v>63</v>
      </c>
      <c r="C9" s="25"/>
      <c r="D9" s="25">
        <v>0</v>
      </c>
      <c r="E9" s="25"/>
      <c r="F9" s="39">
        <f t="shared" si="0"/>
        <v>250</v>
      </c>
      <c r="G9" s="26"/>
      <c r="H9" s="26">
        <f t="shared" si="1"/>
        <v>0</v>
      </c>
      <c r="J9" s="38" t="s">
        <v>63</v>
      </c>
      <c r="K9" s="39">
        <v>250</v>
      </c>
    </row>
    <row r="10" spans="1:11" x14ac:dyDescent="0.25">
      <c r="A10" s="25">
        <v>8</v>
      </c>
      <c r="B10" s="38" t="s">
        <v>64</v>
      </c>
      <c r="C10" s="25">
        <v>4</v>
      </c>
      <c r="D10" s="25"/>
      <c r="E10" s="25">
        <v>8</v>
      </c>
      <c r="F10" s="26"/>
      <c r="G10" s="39">
        <f>VLOOKUP(B10, J:K, 2, FALSE)</f>
        <v>10</v>
      </c>
      <c r="H10" s="26">
        <f>C10*E10*G10</f>
        <v>320</v>
      </c>
      <c r="J10" s="38" t="s">
        <v>64</v>
      </c>
      <c r="K10" s="39">
        <v>10</v>
      </c>
    </row>
    <row r="11" spans="1:11" x14ac:dyDescent="0.25">
      <c r="A11" s="25">
        <v>9</v>
      </c>
      <c r="B11" s="38" t="s">
        <v>65</v>
      </c>
      <c r="C11" s="25">
        <v>4</v>
      </c>
      <c r="D11" s="25"/>
      <c r="E11" s="25">
        <v>7</v>
      </c>
      <c r="F11" s="26"/>
      <c r="G11" s="39">
        <f>VLOOKUP(B11, J:K, 2, FALSE)</f>
        <v>20</v>
      </c>
      <c r="H11" s="26">
        <f>C11*E11*G11</f>
        <v>560</v>
      </c>
      <c r="J11" s="38" t="s">
        <v>65</v>
      </c>
      <c r="K11" s="39">
        <v>20</v>
      </c>
    </row>
    <row r="12" spans="1:11" x14ac:dyDescent="0.25">
      <c r="A12" s="25"/>
      <c r="B12" s="46" t="s">
        <v>13</v>
      </c>
      <c r="C12" s="46"/>
      <c r="D12" s="46"/>
      <c r="E12" s="46"/>
      <c r="F12" s="46"/>
      <c r="G12" s="46"/>
      <c r="H12" s="36">
        <f>SUM(H3:H11)</f>
        <v>906.5</v>
      </c>
      <c r="I12" s="24">
        <f>H12</f>
        <v>906.5</v>
      </c>
    </row>
    <row r="14" spans="1:11" x14ac:dyDescent="0.25">
      <c r="A14" s="42" t="s">
        <v>5</v>
      </c>
      <c r="B14" s="42"/>
      <c r="C14" s="43" t="s">
        <v>40</v>
      </c>
      <c r="D14" s="43"/>
      <c r="E14" s="43"/>
      <c r="F14" s="43"/>
      <c r="G14" s="43"/>
      <c r="H14" s="43"/>
    </row>
    <row r="15" spans="1:11" ht="25.5" x14ac:dyDescent="0.25">
      <c r="A15" s="31" t="s">
        <v>1</v>
      </c>
      <c r="B15" s="29" t="s">
        <v>8</v>
      </c>
      <c r="C15" s="32" t="s">
        <v>4</v>
      </c>
      <c r="D15" s="32" t="s">
        <v>9</v>
      </c>
      <c r="E15" s="32" t="s">
        <v>0</v>
      </c>
      <c r="F15" s="33" t="s">
        <v>11</v>
      </c>
      <c r="G15" s="33" t="s">
        <v>6</v>
      </c>
      <c r="H15" s="33" t="s">
        <v>7</v>
      </c>
    </row>
    <row r="16" spans="1:11" x14ac:dyDescent="0.25">
      <c r="A16" s="25">
        <v>1</v>
      </c>
      <c r="B16" s="38" t="s">
        <v>66</v>
      </c>
      <c r="C16" s="25"/>
      <c r="D16" s="25">
        <v>4</v>
      </c>
      <c r="E16" s="25"/>
      <c r="F16" s="39">
        <f>VLOOKUP(B16, J:K, 2, FALSE)</f>
        <v>3</v>
      </c>
      <c r="G16" s="26"/>
      <c r="H16" s="26">
        <f>D16*F16</f>
        <v>12</v>
      </c>
    </row>
    <row r="17" spans="1:9" x14ac:dyDescent="0.25">
      <c r="A17" s="25">
        <v>2</v>
      </c>
      <c r="B17" s="38" t="s">
        <v>10</v>
      </c>
      <c r="C17" s="25"/>
      <c r="D17" s="25">
        <v>0</v>
      </c>
      <c r="E17" s="25"/>
      <c r="F17" s="39">
        <f t="shared" ref="F17:F22" si="2">VLOOKUP(B17, J:K, 2, FALSE)</f>
        <v>14.5</v>
      </c>
      <c r="G17" s="26"/>
      <c r="H17" s="26">
        <f t="shared" ref="H17:H22" si="3">D17*F17</f>
        <v>0</v>
      </c>
    </row>
    <row r="18" spans="1:9" x14ac:dyDescent="0.25">
      <c r="A18" s="25">
        <v>3</v>
      </c>
      <c r="B18" s="38" t="s">
        <v>59</v>
      </c>
      <c r="C18" s="25"/>
      <c r="D18" s="25">
        <v>0</v>
      </c>
      <c r="E18" s="25"/>
      <c r="F18" s="39">
        <f t="shared" si="2"/>
        <v>240</v>
      </c>
      <c r="G18" s="26"/>
      <c r="H18" s="26">
        <f t="shared" si="3"/>
        <v>0</v>
      </c>
    </row>
    <row r="19" spans="1:9" x14ac:dyDescent="0.25">
      <c r="A19" s="25">
        <v>4</v>
      </c>
      <c r="B19" s="38" t="s">
        <v>60</v>
      </c>
      <c r="C19" s="25"/>
      <c r="D19" s="25">
        <v>0</v>
      </c>
      <c r="E19" s="25"/>
      <c r="F19" s="39">
        <f t="shared" si="2"/>
        <v>2000</v>
      </c>
      <c r="G19" s="26"/>
      <c r="H19" s="26">
        <f t="shared" si="3"/>
        <v>0</v>
      </c>
    </row>
    <row r="20" spans="1:9" x14ac:dyDescent="0.25">
      <c r="A20" s="25">
        <v>5</v>
      </c>
      <c r="B20" s="38" t="s">
        <v>61</v>
      </c>
      <c r="C20" s="25"/>
      <c r="D20" s="25">
        <v>0</v>
      </c>
      <c r="E20" s="25"/>
      <c r="F20" s="39">
        <f t="shared" si="2"/>
        <v>1200</v>
      </c>
      <c r="G20" s="26"/>
      <c r="H20" s="26">
        <f t="shared" si="3"/>
        <v>0</v>
      </c>
    </row>
    <row r="21" spans="1:9" x14ac:dyDescent="0.25">
      <c r="A21" s="25">
        <v>6</v>
      </c>
      <c r="B21" s="38" t="s">
        <v>62</v>
      </c>
      <c r="C21" s="25"/>
      <c r="D21" s="34">
        <v>0</v>
      </c>
      <c r="E21" s="34"/>
      <c r="F21" s="39">
        <f t="shared" si="2"/>
        <v>2040</v>
      </c>
      <c r="G21" s="35"/>
      <c r="H21" s="26">
        <f t="shared" si="3"/>
        <v>0</v>
      </c>
    </row>
    <row r="22" spans="1:9" x14ac:dyDescent="0.25">
      <c r="A22" s="25">
        <v>7</v>
      </c>
      <c r="B22" s="38" t="s">
        <v>63</v>
      </c>
      <c r="C22" s="25"/>
      <c r="D22" s="25">
        <v>0</v>
      </c>
      <c r="E22" s="25"/>
      <c r="F22" s="39">
        <f t="shared" si="2"/>
        <v>250</v>
      </c>
      <c r="G22" s="26"/>
      <c r="H22" s="26">
        <f t="shared" si="3"/>
        <v>0</v>
      </c>
    </row>
    <row r="23" spans="1:9" x14ac:dyDescent="0.25">
      <c r="A23" s="25">
        <v>8</v>
      </c>
      <c r="B23" s="38" t="s">
        <v>64</v>
      </c>
      <c r="C23" s="25">
        <v>5</v>
      </c>
      <c r="D23" s="25"/>
      <c r="E23" s="25">
        <v>5</v>
      </c>
      <c r="F23" s="26"/>
      <c r="G23" s="39">
        <f>VLOOKUP(B23, J:K, 2, FALSE)</f>
        <v>10</v>
      </c>
      <c r="H23" s="26">
        <f>C23*E23*G23</f>
        <v>250</v>
      </c>
    </row>
    <row r="24" spans="1:9" x14ac:dyDescent="0.25">
      <c r="A24" s="25">
        <v>9</v>
      </c>
      <c r="B24" s="38" t="s">
        <v>65</v>
      </c>
      <c r="C24" s="25">
        <v>5</v>
      </c>
      <c r="D24" s="25"/>
      <c r="E24" s="25">
        <v>5</v>
      </c>
      <c r="F24" s="26"/>
      <c r="G24" s="39">
        <f>VLOOKUP(B24, J:K, 2, FALSE)</f>
        <v>20</v>
      </c>
      <c r="H24" s="26">
        <f>C24*E24*G24</f>
        <v>500</v>
      </c>
    </row>
    <row r="25" spans="1:9" x14ac:dyDescent="0.25">
      <c r="A25" s="25"/>
      <c r="B25" s="46" t="s">
        <v>13</v>
      </c>
      <c r="C25" s="46"/>
      <c r="D25" s="46"/>
      <c r="E25" s="46"/>
      <c r="F25" s="46"/>
      <c r="G25" s="46"/>
      <c r="H25" s="36">
        <f>SUM(H16:H24)</f>
        <v>762</v>
      </c>
      <c r="I25" s="24">
        <f>H25</f>
        <v>762</v>
      </c>
    </row>
    <row r="27" spans="1:9" x14ac:dyDescent="0.25">
      <c r="A27" s="42" t="s">
        <v>5</v>
      </c>
      <c r="B27" s="42"/>
      <c r="C27" s="43" t="s">
        <v>41</v>
      </c>
      <c r="D27" s="43"/>
      <c r="E27" s="43"/>
      <c r="F27" s="43"/>
      <c r="G27" s="43"/>
      <c r="H27" s="43"/>
    </row>
    <row r="28" spans="1:9" ht="25.5" x14ac:dyDescent="0.25">
      <c r="A28" s="31" t="s">
        <v>1</v>
      </c>
      <c r="B28" s="29" t="s">
        <v>8</v>
      </c>
      <c r="C28" s="32" t="s">
        <v>4</v>
      </c>
      <c r="D28" s="32" t="s">
        <v>9</v>
      </c>
      <c r="E28" s="32" t="s">
        <v>0</v>
      </c>
      <c r="F28" s="33" t="s">
        <v>11</v>
      </c>
      <c r="G28" s="33" t="s">
        <v>6</v>
      </c>
      <c r="H28" s="33" t="s">
        <v>7</v>
      </c>
    </row>
    <row r="29" spans="1:9" x14ac:dyDescent="0.25">
      <c r="A29" s="25">
        <v>1</v>
      </c>
      <c r="B29" s="38" t="s">
        <v>66</v>
      </c>
      <c r="C29" s="25"/>
      <c r="D29" s="25">
        <v>2</v>
      </c>
      <c r="E29" s="25"/>
      <c r="F29" s="39">
        <f>VLOOKUP(B29, J:K, 2, FALSE)</f>
        <v>3</v>
      </c>
      <c r="G29" s="26"/>
      <c r="H29" s="26">
        <f>D29*F29</f>
        <v>6</v>
      </c>
    </row>
    <row r="30" spans="1:9" x14ac:dyDescent="0.25">
      <c r="A30" s="25">
        <v>2</v>
      </c>
      <c r="B30" s="38" t="s">
        <v>10</v>
      </c>
      <c r="C30" s="25"/>
      <c r="D30" s="25">
        <v>1</v>
      </c>
      <c r="E30" s="25"/>
      <c r="F30" s="39">
        <f t="shared" ref="F30:F35" si="4">VLOOKUP(B30, J:K, 2, FALSE)</f>
        <v>14.5</v>
      </c>
      <c r="G30" s="26"/>
      <c r="H30" s="26">
        <f t="shared" ref="H30:H35" si="5">D30*F30</f>
        <v>14.5</v>
      </c>
    </row>
    <row r="31" spans="1:9" x14ac:dyDescent="0.25">
      <c r="A31" s="25">
        <v>3</v>
      </c>
      <c r="B31" s="38" t="s">
        <v>59</v>
      </c>
      <c r="C31" s="25"/>
      <c r="D31" s="25">
        <v>0</v>
      </c>
      <c r="E31" s="25"/>
      <c r="F31" s="39">
        <f t="shared" si="4"/>
        <v>240</v>
      </c>
      <c r="G31" s="26"/>
      <c r="H31" s="26">
        <f t="shared" si="5"/>
        <v>0</v>
      </c>
    </row>
    <row r="32" spans="1:9" x14ac:dyDescent="0.25">
      <c r="A32" s="25">
        <v>4</v>
      </c>
      <c r="B32" s="38" t="s">
        <v>60</v>
      </c>
      <c r="C32" s="25"/>
      <c r="D32" s="25">
        <v>0</v>
      </c>
      <c r="E32" s="25"/>
      <c r="F32" s="39">
        <f t="shared" si="4"/>
        <v>2000</v>
      </c>
      <c r="G32" s="26"/>
      <c r="H32" s="26">
        <f t="shared" si="5"/>
        <v>0</v>
      </c>
    </row>
    <row r="33" spans="1:9" x14ac:dyDescent="0.25">
      <c r="A33" s="25">
        <v>5</v>
      </c>
      <c r="B33" s="38" t="s">
        <v>61</v>
      </c>
      <c r="C33" s="25"/>
      <c r="D33" s="25">
        <v>0</v>
      </c>
      <c r="E33" s="25"/>
      <c r="F33" s="39">
        <f t="shared" si="4"/>
        <v>1200</v>
      </c>
      <c r="G33" s="26"/>
      <c r="H33" s="26">
        <f t="shared" si="5"/>
        <v>0</v>
      </c>
    </row>
    <row r="34" spans="1:9" x14ac:dyDescent="0.25">
      <c r="A34" s="25">
        <v>6</v>
      </c>
      <c r="B34" s="38" t="s">
        <v>62</v>
      </c>
      <c r="C34" s="25"/>
      <c r="D34" s="34">
        <v>0</v>
      </c>
      <c r="E34" s="34"/>
      <c r="F34" s="39">
        <f t="shared" si="4"/>
        <v>2040</v>
      </c>
      <c r="G34" s="35"/>
      <c r="H34" s="26">
        <f t="shared" si="5"/>
        <v>0</v>
      </c>
    </row>
    <row r="35" spans="1:9" x14ac:dyDescent="0.25">
      <c r="A35" s="25">
        <v>7</v>
      </c>
      <c r="B35" s="38" t="s">
        <v>63</v>
      </c>
      <c r="C35" s="25"/>
      <c r="D35" s="25">
        <v>0</v>
      </c>
      <c r="E35" s="25"/>
      <c r="F35" s="39">
        <f t="shared" si="4"/>
        <v>250</v>
      </c>
      <c r="G35" s="26"/>
      <c r="H35" s="26">
        <f t="shared" si="5"/>
        <v>0</v>
      </c>
    </row>
    <row r="36" spans="1:9" x14ac:dyDescent="0.25">
      <c r="A36" s="25">
        <v>8</v>
      </c>
      <c r="B36" s="38" t="s">
        <v>64</v>
      </c>
      <c r="C36" s="25">
        <v>4</v>
      </c>
      <c r="D36" s="25"/>
      <c r="E36" s="25">
        <v>5</v>
      </c>
      <c r="F36" s="26"/>
      <c r="G36" s="39">
        <f>VLOOKUP(B36, J:K, 2, FALSE)</f>
        <v>10</v>
      </c>
      <c r="H36" s="26">
        <f>C36*E36*G36</f>
        <v>200</v>
      </c>
    </row>
    <row r="37" spans="1:9" x14ac:dyDescent="0.25">
      <c r="A37" s="25">
        <v>9</v>
      </c>
      <c r="B37" s="38" t="s">
        <v>65</v>
      </c>
      <c r="C37" s="25">
        <v>4</v>
      </c>
      <c r="D37" s="25"/>
      <c r="E37" s="25">
        <v>5</v>
      </c>
      <c r="F37" s="26"/>
      <c r="G37" s="39">
        <f>VLOOKUP(B37, J:K, 2, FALSE)</f>
        <v>20</v>
      </c>
      <c r="H37" s="26">
        <f>C37*E37*G37</f>
        <v>400</v>
      </c>
    </row>
    <row r="38" spans="1:9" x14ac:dyDescent="0.25">
      <c r="A38" s="25"/>
      <c r="B38" s="46" t="s">
        <v>13</v>
      </c>
      <c r="C38" s="46"/>
      <c r="D38" s="46"/>
      <c r="E38" s="46"/>
      <c r="F38" s="46"/>
      <c r="G38" s="46"/>
      <c r="H38" s="36">
        <f>SUM(H29:H37)</f>
        <v>620.5</v>
      </c>
      <c r="I38" s="24">
        <f>H38</f>
        <v>620.5</v>
      </c>
    </row>
    <row r="40" spans="1:9" x14ac:dyDescent="0.25">
      <c r="A40" s="42" t="s">
        <v>5</v>
      </c>
      <c r="B40" s="42"/>
      <c r="C40" s="43" t="s">
        <v>42</v>
      </c>
      <c r="D40" s="43"/>
      <c r="E40" s="43"/>
      <c r="F40" s="43"/>
      <c r="G40" s="43"/>
      <c r="H40" s="43"/>
    </row>
    <row r="41" spans="1:9" ht="25.5" x14ac:dyDescent="0.25">
      <c r="A41" s="31" t="s">
        <v>1</v>
      </c>
      <c r="B41" s="29" t="s">
        <v>8</v>
      </c>
      <c r="C41" s="32" t="s">
        <v>4</v>
      </c>
      <c r="D41" s="32" t="s">
        <v>9</v>
      </c>
      <c r="E41" s="32" t="s">
        <v>0</v>
      </c>
      <c r="F41" s="33" t="s">
        <v>11</v>
      </c>
      <c r="G41" s="33" t="s">
        <v>6</v>
      </c>
      <c r="H41" s="33" t="s">
        <v>7</v>
      </c>
    </row>
    <row r="42" spans="1:9" x14ac:dyDescent="0.25">
      <c r="A42" s="25">
        <v>1</v>
      </c>
      <c r="B42" s="38" t="s">
        <v>66</v>
      </c>
      <c r="C42" s="25"/>
      <c r="D42" s="25">
        <v>2</v>
      </c>
      <c r="E42" s="25"/>
      <c r="F42" s="39">
        <f>VLOOKUP(B42, J:K, 2, FALSE)</f>
        <v>3</v>
      </c>
      <c r="G42" s="26"/>
      <c r="H42" s="26">
        <f>D42*F42</f>
        <v>6</v>
      </c>
    </row>
    <row r="43" spans="1:9" x14ac:dyDescent="0.25">
      <c r="A43" s="25">
        <v>2</v>
      </c>
      <c r="B43" s="38" t="s">
        <v>10</v>
      </c>
      <c r="C43" s="25"/>
      <c r="D43" s="25">
        <v>1</v>
      </c>
      <c r="E43" s="25"/>
      <c r="F43" s="39">
        <f t="shared" ref="F43:F48" si="6">VLOOKUP(B43, J:K, 2, FALSE)</f>
        <v>14.5</v>
      </c>
      <c r="G43" s="26"/>
      <c r="H43" s="26">
        <f t="shared" ref="H43:H48" si="7">D43*F43</f>
        <v>14.5</v>
      </c>
    </row>
    <row r="44" spans="1:9" x14ac:dyDescent="0.25">
      <c r="A44" s="25">
        <v>3</v>
      </c>
      <c r="B44" s="38" t="s">
        <v>59</v>
      </c>
      <c r="C44" s="25"/>
      <c r="D44" s="25">
        <v>0</v>
      </c>
      <c r="E44" s="25"/>
      <c r="F44" s="39">
        <f t="shared" si="6"/>
        <v>240</v>
      </c>
      <c r="G44" s="26"/>
      <c r="H44" s="26">
        <f t="shared" si="7"/>
        <v>0</v>
      </c>
    </row>
    <row r="45" spans="1:9" x14ac:dyDescent="0.25">
      <c r="A45" s="25">
        <v>4</v>
      </c>
      <c r="B45" s="38" t="s">
        <v>60</v>
      </c>
      <c r="C45" s="25"/>
      <c r="D45" s="25">
        <v>0</v>
      </c>
      <c r="E45" s="25"/>
      <c r="F45" s="39">
        <f t="shared" si="6"/>
        <v>2000</v>
      </c>
      <c r="G45" s="26"/>
      <c r="H45" s="26">
        <f t="shared" si="7"/>
        <v>0</v>
      </c>
    </row>
    <row r="46" spans="1:9" x14ac:dyDescent="0.25">
      <c r="A46" s="25">
        <v>5</v>
      </c>
      <c r="B46" s="38" t="s">
        <v>61</v>
      </c>
      <c r="C46" s="25"/>
      <c r="D46" s="25">
        <v>0</v>
      </c>
      <c r="E46" s="25"/>
      <c r="F46" s="39">
        <f t="shared" si="6"/>
        <v>1200</v>
      </c>
      <c r="G46" s="26"/>
      <c r="H46" s="26">
        <f t="shared" si="7"/>
        <v>0</v>
      </c>
    </row>
    <row r="47" spans="1:9" x14ac:dyDescent="0.25">
      <c r="A47" s="25">
        <v>6</v>
      </c>
      <c r="B47" s="38" t="s">
        <v>62</v>
      </c>
      <c r="C47" s="25"/>
      <c r="D47" s="34">
        <v>0</v>
      </c>
      <c r="E47" s="34"/>
      <c r="F47" s="39">
        <f t="shared" si="6"/>
        <v>2040</v>
      </c>
      <c r="G47" s="35"/>
      <c r="H47" s="26">
        <f t="shared" si="7"/>
        <v>0</v>
      </c>
    </row>
    <row r="48" spans="1:9" x14ac:dyDescent="0.25">
      <c r="A48" s="25">
        <v>7</v>
      </c>
      <c r="B48" s="38" t="s">
        <v>63</v>
      </c>
      <c r="C48" s="25"/>
      <c r="D48" s="25">
        <v>0</v>
      </c>
      <c r="E48" s="25"/>
      <c r="F48" s="39">
        <f t="shared" si="6"/>
        <v>250</v>
      </c>
      <c r="G48" s="26"/>
      <c r="H48" s="26">
        <f t="shared" si="7"/>
        <v>0</v>
      </c>
    </row>
    <row r="49" spans="1:9" x14ac:dyDescent="0.25">
      <c r="A49" s="25">
        <v>8</v>
      </c>
      <c r="B49" s="38" t="s">
        <v>64</v>
      </c>
      <c r="C49" s="25">
        <v>4</v>
      </c>
      <c r="D49" s="25"/>
      <c r="E49" s="25">
        <v>5</v>
      </c>
      <c r="F49" s="26"/>
      <c r="G49" s="39">
        <f>VLOOKUP(B49, J:K, 2, FALSE)</f>
        <v>10</v>
      </c>
      <c r="H49" s="26">
        <f>C49*E49*G49</f>
        <v>200</v>
      </c>
    </row>
    <row r="50" spans="1:9" x14ac:dyDescent="0.25">
      <c r="A50" s="25">
        <v>9</v>
      </c>
      <c r="B50" s="38" t="s">
        <v>65</v>
      </c>
      <c r="C50" s="25">
        <v>4</v>
      </c>
      <c r="D50" s="25"/>
      <c r="E50" s="25">
        <v>5</v>
      </c>
      <c r="F50" s="26"/>
      <c r="G50" s="39">
        <f>VLOOKUP(B50, J:K, 2, FALSE)</f>
        <v>20</v>
      </c>
      <c r="H50" s="26">
        <f>C50*E50*G50</f>
        <v>400</v>
      </c>
    </row>
    <row r="51" spans="1:9" x14ac:dyDescent="0.25">
      <c r="A51" s="25"/>
      <c r="B51" s="46" t="s">
        <v>13</v>
      </c>
      <c r="C51" s="46"/>
      <c r="D51" s="46"/>
      <c r="E51" s="46"/>
      <c r="F51" s="46"/>
      <c r="G51" s="46"/>
      <c r="H51" s="36">
        <f>SUM(H42:H50)</f>
        <v>620.5</v>
      </c>
      <c r="I51" s="24">
        <f>H51</f>
        <v>620.5</v>
      </c>
    </row>
    <row r="52" spans="1:9" ht="16.5" customHeight="1" x14ac:dyDescent="0.25"/>
    <row r="53" spans="1:9" x14ac:dyDescent="0.25">
      <c r="A53" s="42" t="s">
        <v>5</v>
      </c>
      <c r="B53" s="42"/>
      <c r="C53" s="43" t="s">
        <v>43</v>
      </c>
      <c r="D53" s="43"/>
      <c r="E53" s="43"/>
      <c r="F53" s="43"/>
      <c r="G53" s="43"/>
      <c r="H53" s="43"/>
    </row>
    <row r="54" spans="1:9" ht="25.5" x14ac:dyDescent="0.25">
      <c r="A54" s="31" t="s">
        <v>1</v>
      </c>
      <c r="B54" s="29" t="s">
        <v>8</v>
      </c>
      <c r="C54" s="32" t="s">
        <v>4</v>
      </c>
      <c r="D54" s="32" t="s">
        <v>9</v>
      </c>
      <c r="E54" s="32" t="s">
        <v>0</v>
      </c>
      <c r="F54" s="33" t="s">
        <v>11</v>
      </c>
      <c r="G54" s="33" t="s">
        <v>6</v>
      </c>
      <c r="H54" s="33" t="s">
        <v>7</v>
      </c>
    </row>
    <row r="55" spans="1:9" x14ac:dyDescent="0.25">
      <c r="A55" s="25">
        <v>1</v>
      </c>
      <c r="B55" s="38" t="s">
        <v>66</v>
      </c>
      <c r="C55" s="25"/>
      <c r="D55" s="25">
        <v>2</v>
      </c>
      <c r="E55" s="25"/>
      <c r="F55" s="39">
        <f>VLOOKUP(B55, J:K, 2, FALSE)</f>
        <v>3</v>
      </c>
      <c r="G55" s="26"/>
      <c r="H55" s="26">
        <f>D55*F55</f>
        <v>6</v>
      </c>
    </row>
    <row r="56" spans="1:9" x14ac:dyDescent="0.25">
      <c r="A56" s="25">
        <v>2</v>
      </c>
      <c r="B56" s="38" t="s">
        <v>10</v>
      </c>
      <c r="C56" s="25"/>
      <c r="D56" s="25">
        <v>1</v>
      </c>
      <c r="E56" s="25"/>
      <c r="F56" s="39">
        <f t="shared" ref="F56:F61" si="8">VLOOKUP(B56, J:K, 2, FALSE)</f>
        <v>14.5</v>
      </c>
      <c r="G56" s="26"/>
      <c r="H56" s="26">
        <f t="shared" ref="H56:H61" si="9">D56*F56</f>
        <v>14.5</v>
      </c>
    </row>
    <row r="57" spans="1:9" x14ac:dyDescent="0.25">
      <c r="A57" s="25">
        <v>3</v>
      </c>
      <c r="B57" s="38" t="s">
        <v>59</v>
      </c>
      <c r="C57" s="25"/>
      <c r="D57" s="25">
        <v>0</v>
      </c>
      <c r="E57" s="25"/>
      <c r="F57" s="39">
        <f t="shared" si="8"/>
        <v>240</v>
      </c>
      <c r="G57" s="26"/>
      <c r="H57" s="26">
        <f t="shared" si="9"/>
        <v>0</v>
      </c>
    </row>
    <row r="58" spans="1:9" x14ac:dyDescent="0.25">
      <c r="A58" s="25">
        <v>4</v>
      </c>
      <c r="B58" s="38" t="s">
        <v>60</v>
      </c>
      <c r="C58" s="25"/>
      <c r="D58" s="25">
        <v>0</v>
      </c>
      <c r="E58" s="25"/>
      <c r="F58" s="39">
        <f t="shared" si="8"/>
        <v>2000</v>
      </c>
      <c r="G58" s="26"/>
      <c r="H58" s="26">
        <f t="shared" si="9"/>
        <v>0</v>
      </c>
    </row>
    <row r="59" spans="1:9" x14ac:dyDescent="0.25">
      <c r="A59" s="25">
        <v>5</v>
      </c>
      <c r="B59" s="38" t="s">
        <v>61</v>
      </c>
      <c r="C59" s="25"/>
      <c r="D59" s="25">
        <v>0</v>
      </c>
      <c r="E59" s="25"/>
      <c r="F59" s="39">
        <f t="shared" si="8"/>
        <v>1200</v>
      </c>
      <c r="G59" s="26"/>
      <c r="H59" s="26">
        <f t="shared" si="9"/>
        <v>0</v>
      </c>
    </row>
    <row r="60" spans="1:9" x14ac:dyDescent="0.25">
      <c r="A60" s="25">
        <v>6</v>
      </c>
      <c r="B60" s="38" t="s">
        <v>62</v>
      </c>
      <c r="C60" s="25"/>
      <c r="D60" s="34">
        <v>0</v>
      </c>
      <c r="E60" s="34"/>
      <c r="F60" s="39">
        <f t="shared" si="8"/>
        <v>2040</v>
      </c>
      <c r="G60" s="35"/>
      <c r="H60" s="26">
        <f t="shared" si="9"/>
        <v>0</v>
      </c>
    </row>
    <row r="61" spans="1:9" x14ac:dyDescent="0.25">
      <c r="A61" s="25">
        <v>7</v>
      </c>
      <c r="B61" s="38" t="s">
        <v>63</v>
      </c>
      <c r="C61" s="25"/>
      <c r="D61" s="25">
        <v>0</v>
      </c>
      <c r="E61" s="25"/>
      <c r="F61" s="39">
        <f t="shared" si="8"/>
        <v>250</v>
      </c>
      <c r="G61" s="26"/>
      <c r="H61" s="26">
        <f t="shared" si="9"/>
        <v>0</v>
      </c>
    </row>
    <row r="62" spans="1:9" x14ac:dyDescent="0.25">
      <c r="A62" s="25">
        <v>8</v>
      </c>
      <c r="B62" s="38" t="s">
        <v>64</v>
      </c>
      <c r="C62" s="25">
        <v>4</v>
      </c>
      <c r="D62" s="25"/>
      <c r="E62" s="25">
        <v>4</v>
      </c>
      <c r="F62" s="26"/>
      <c r="G62" s="39">
        <f>VLOOKUP(B62, J:K, 2, FALSE)</f>
        <v>10</v>
      </c>
      <c r="H62" s="26">
        <f>C62*E62*G62</f>
        <v>160</v>
      </c>
    </row>
    <row r="63" spans="1:9" x14ac:dyDescent="0.25">
      <c r="A63" s="25">
        <v>9</v>
      </c>
      <c r="B63" s="38" t="s">
        <v>65</v>
      </c>
      <c r="C63" s="25">
        <v>4</v>
      </c>
      <c r="D63" s="25"/>
      <c r="E63" s="25">
        <v>4</v>
      </c>
      <c r="F63" s="26"/>
      <c r="G63" s="39">
        <f>VLOOKUP(B63, J:K, 2, FALSE)</f>
        <v>20</v>
      </c>
      <c r="H63" s="26">
        <f>C63*E63*G63</f>
        <v>320</v>
      </c>
    </row>
    <row r="64" spans="1:9" x14ac:dyDescent="0.25">
      <c r="A64" s="25"/>
      <c r="B64" s="46" t="s">
        <v>13</v>
      </c>
      <c r="C64" s="46"/>
      <c r="D64" s="46"/>
      <c r="E64" s="46"/>
      <c r="F64" s="46"/>
      <c r="G64" s="46"/>
      <c r="H64" s="36">
        <f>SUM(H55:H63)</f>
        <v>500.5</v>
      </c>
      <c r="I64" s="24">
        <f>H64</f>
        <v>500.5</v>
      </c>
    </row>
    <row r="66" spans="1:9" x14ac:dyDescent="0.25">
      <c r="A66" s="42" t="s">
        <v>5</v>
      </c>
      <c r="B66" s="42"/>
      <c r="C66" s="43" t="s">
        <v>44</v>
      </c>
      <c r="D66" s="43"/>
      <c r="E66" s="43"/>
      <c r="F66" s="43"/>
      <c r="G66" s="43"/>
      <c r="H66" s="43"/>
    </row>
    <row r="67" spans="1:9" ht="25.5" x14ac:dyDescent="0.25">
      <c r="A67" s="31" t="s">
        <v>1</v>
      </c>
      <c r="B67" s="29" t="s">
        <v>8</v>
      </c>
      <c r="C67" s="32" t="s">
        <v>4</v>
      </c>
      <c r="D67" s="32" t="s">
        <v>9</v>
      </c>
      <c r="E67" s="32" t="s">
        <v>0</v>
      </c>
      <c r="F67" s="33" t="s">
        <v>11</v>
      </c>
      <c r="G67" s="33" t="s">
        <v>6</v>
      </c>
      <c r="H67" s="33" t="s">
        <v>7</v>
      </c>
    </row>
    <row r="68" spans="1:9" x14ac:dyDescent="0.25">
      <c r="A68" s="25">
        <v>1</v>
      </c>
      <c r="B68" s="38" t="s">
        <v>66</v>
      </c>
      <c r="C68" s="25"/>
      <c r="D68" s="25">
        <v>5</v>
      </c>
      <c r="E68" s="25"/>
      <c r="F68" s="39">
        <f>VLOOKUP(B68, J:K, 2, FALSE)</f>
        <v>3</v>
      </c>
      <c r="G68" s="26"/>
      <c r="H68" s="26">
        <f>D68*F68</f>
        <v>15</v>
      </c>
    </row>
    <row r="69" spans="1:9" x14ac:dyDescent="0.25">
      <c r="A69" s="25">
        <v>2</v>
      </c>
      <c r="B69" s="38" t="s">
        <v>10</v>
      </c>
      <c r="C69" s="25"/>
      <c r="D69" s="25">
        <v>4</v>
      </c>
      <c r="E69" s="25"/>
      <c r="F69" s="39">
        <f t="shared" ref="F69:F74" si="10">VLOOKUP(B69, J:K, 2, FALSE)</f>
        <v>14.5</v>
      </c>
      <c r="G69" s="26"/>
      <c r="H69" s="26">
        <f t="shared" ref="H69:H74" si="11">D69*F69</f>
        <v>58</v>
      </c>
    </row>
    <row r="70" spans="1:9" x14ac:dyDescent="0.25">
      <c r="A70" s="25">
        <v>3</v>
      </c>
      <c r="B70" s="38" t="s">
        <v>59</v>
      </c>
      <c r="C70" s="25"/>
      <c r="D70" s="25">
        <v>1</v>
      </c>
      <c r="E70" s="25"/>
      <c r="F70" s="39">
        <f t="shared" si="10"/>
        <v>240</v>
      </c>
      <c r="G70" s="26"/>
      <c r="H70" s="26">
        <f t="shared" si="11"/>
        <v>240</v>
      </c>
    </row>
    <row r="71" spans="1:9" x14ac:dyDescent="0.25">
      <c r="A71" s="25">
        <v>4</v>
      </c>
      <c r="B71" s="38" t="s">
        <v>60</v>
      </c>
      <c r="C71" s="25"/>
      <c r="D71" s="25">
        <v>0</v>
      </c>
      <c r="E71" s="25"/>
      <c r="F71" s="39">
        <f t="shared" si="10"/>
        <v>2000</v>
      </c>
      <c r="G71" s="26"/>
      <c r="H71" s="26">
        <f t="shared" si="11"/>
        <v>0</v>
      </c>
    </row>
    <row r="72" spans="1:9" x14ac:dyDescent="0.25">
      <c r="A72" s="25">
        <v>5</v>
      </c>
      <c r="B72" s="38" t="s">
        <v>61</v>
      </c>
      <c r="C72" s="25"/>
      <c r="D72" s="25">
        <v>1</v>
      </c>
      <c r="E72" s="25"/>
      <c r="F72" s="39">
        <f t="shared" si="10"/>
        <v>1200</v>
      </c>
      <c r="G72" s="26"/>
      <c r="H72" s="26">
        <f t="shared" si="11"/>
        <v>1200</v>
      </c>
    </row>
    <row r="73" spans="1:9" x14ac:dyDescent="0.25">
      <c r="A73" s="25">
        <v>6</v>
      </c>
      <c r="B73" s="38" t="s">
        <v>62</v>
      </c>
      <c r="C73" s="25"/>
      <c r="D73" s="34">
        <v>1</v>
      </c>
      <c r="E73" s="34"/>
      <c r="F73" s="39">
        <f t="shared" si="10"/>
        <v>2040</v>
      </c>
      <c r="G73" s="35"/>
      <c r="H73" s="26">
        <f t="shared" si="11"/>
        <v>2040</v>
      </c>
    </row>
    <row r="74" spans="1:9" x14ac:dyDescent="0.25">
      <c r="A74" s="25">
        <v>7</v>
      </c>
      <c r="B74" s="38" t="s">
        <v>63</v>
      </c>
      <c r="C74" s="25"/>
      <c r="D74" s="25">
        <v>1</v>
      </c>
      <c r="E74" s="25"/>
      <c r="F74" s="39">
        <f t="shared" si="10"/>
        <v>250</v>
      </c>
      <c r="G74" s="26"/>
      <c r="H74" s="26">
        <f t="shared" si="11"/>
        <v>250</v>
      </c>
    </row>
    <row r="75" spans="1:9" x14ac:dyDescent="0.25">
      <c r="A75" s="25">
        <v>8</v>
      </c>
      <c r="B75" s="38" t="s">
        <v>64</v>
      </c>
      <c r="C75" s="25">
        <v>4</v>
      </c>
      <c r="D75" s="25"/>
      <c r="E75" s="25">
        <v>4</v>
      </c>
      <c r="F75" s="26"/>
      <c r="G75" s="39">
        <f>VLOOKUP(B75, J:K, 2, FALSE)</f>
        <v>10</v>
      </c>
      <c r="H75" s="26">
        <f>C75*E75*G75</f>
        <v>160</v>
      </c>
    </row>
    <row r="76" spans="1:9" x14ac:dyDescent="0.25">
      <c r="A76" s="25">
        <v>9</v>
      </c>
      <c r="B76" s="38" t="s">
        <v>65</v>
      </c>
      <c r="C76" s="25">
        <v>0</v>
      </c>
      <c r="D76" s="25"/>
      <c r="E76" s="25">
        <v>0</v>
      </c>
      <c r="F76" s="26"/>
      <c r="G76" s="39">
        <f>VLOOKUP(B76, J:K, 2, FALSE)</f>
        <v>20</v>
      </c>
      <c r="H76" s="26">
        <f>C76*E76*G76</f>
        <v>0</v>
      </c>
    </row>
    <row r="77" spans="1:9" x14ac:dyDescent="0.25">
      <c r="A77" s="25"/>
      <c r="B77" s="46" t="s">
        <v>13</v>
      </c>
      <c r="C77" s="46"/>
      <c r="D77" s="46"/>
      <c r="E77" s="46"/>
      <c r="F77" s="46"/>
      <c r="G77" s="46"/>
      <c r="H77" s="36">
        <f>SUM(H68:H76)</f>
        <v>3963</v>
      </c>
      <c r="I77" s="24">
        <f>H77</f>
        <v>3963</v>
      </c>
    </row>
    <row r="79" spans="1:9" x14ac:dyDescent="0.25">
      <c r="A79" s="42" t="s">
        <v>5</v>
      </c>
      <c r="B79" s="42"/>
      <c r="C79" s="43" t="s">
        <v>45</v>
      </c>
      <c r="D79" s="43"/>
      <c r="E79" s="43"/>
      <c r="F79" s="43"/>
      <c r="G79" s="43"/>
      <c r="H79" s="43"/>
    </row>
    <row r="80" spans="1:9" ht="25.5" x14ac:dyDescent="0.25">
      <c r="A80" s="31" t="s">
        <v>1</v>
      </c>
      <c r="B80" s="29" t="s">
        <v>8</v>
      </c>
      <c r="C80" s="32" t="s">
        <v>4</v>
      </c>
      <c r="D80" s="32" t="s">
        <v>9</v>
      </c>
      <c r="E80" s="32" t="s">
        <v>0</v>
      </c>
      <c r="F80" s="33" t="s">
        <v>11</v>
      </c>
      <c r="G80" s="33" t="s">
        <v>6</v>
      </c>
      <c r="H80" s="33" t="s">
        <v>7</v>
      </c>
    </row>
    <row r="81" spans="1:9" x14ac:dyDescent="0.25">
      <c r="A81" s="25">
        <v>1</v>
      </c>
      <c r="B81" s="38" t="s">
        <v>66</v>
      </c>
      <c r="C81" s="25"/>
      <c r="D81" s="25">
        <v>5</v>
      </c>
      <c r="E81" s="25"/>
      <c r="F81" s="39">
        <f>VLOOKUP(B81, J:K, 2, FALSE)</f>
        <v>3</v>
      </c>
      <c r="G81" s="26"/>
      <c r="H81" s="26">
        <f>D81*F81</f>
        <v>15</v>
      </c>
    </row>
    <row r="82" spans="1:9" x14ac:dyDescent="0.25">
      <c r="A82" s="25">
        <v>2</v>
      </c>
      <c r="B82" s="38" t="s">
        <v>10</v>
      </c>
      <c r="C82" s="25"/>
      <c r="D82" s="25">
        <v>2</v>
      </c>
      <c r="E82" s="25"/>
      <c r="F82" s="39">
        <f t="shared" ref="F82:F87" si="12">VLOOKUP(B82, J:K, 2, FALSE)</f>
        <v>14.5</v>
      </c>
      <c r="G82" s="26"/>
      <c r="H82" s="26">
        <f t="shared" ref="H82:H87" si="13">D82*F82</f>
        <v>29</v>
      </c>
    </row>
    <row r="83" spans="1:9" x14ac:dyDescent="0.25">
      <c r="A83" s="25">
        <v>3</v>
      </c>
      <c r="B83" s="38" t="s">
        <v>59</v>
      </c>
      <c r="C83" s="25"/>
      <c r="D83" s="25">
        <v>0</v>
      </c>
      <c r="E83" s="25"/>
      <c r="F83" s="39">
        <f t="shared" si="12"/>
        <v>240</v>
      </c>
      <c r="G83" s="26"/>
      <c r="H83" s="26">
        <f t="shared" si="13"/>
        <v>0</v>
      </c>
    </row>
    <row r="84" spans="1:9" x14ac:dyDescent="0.25">
      <c r="A84" s="25">
        <v>4</v>
      </c>
      <c r="B84" s="38" t="s">
        <v>60</v>
      </c>
      <c r="C84" s="25"/>
      <c r="D84" s="25">
        <v>0</v>
      </c>
      <c r="E84" s="25"/>
      <c r="F84" s="39">
        <f t="shared" si="12"/>
        <v>2000</v>
      </c>
      <c r="G84" s="26"/>
      <c r="H84" s="26">
        <f t="shared" si="13"/>
        <v>0</v>
      </c>
    </row>
    <row r="85" spans="1:9" x14ac:dyDescent="0.25">
      <c r="A85" s="25">
        <v>5</v>
      </c>
      <c r="B85" s="38" t="s">
        <v>61</v>
      </c>
      <c r="C85" s="25"/>
      <c r="D85" s="25">
        <v>0</v>
      </c>
      <c r="E85" s="25"/>
      <c r="F85" s="39">
        <f t="shared" si="12"/>
        <v>1200</v>
      </c>
      <c r="G85" s="26"/>
      <c r="H85" s="26">
        <f t="shared" si="13"/>
        <v>0</v>
      </c>
    </row>
    <row r="86" spans="1:9" x14ac:dyDescent="0.25">
      <c r="A86" s="25">
        <v>6</v>
      </c>
      <c r="B86" s="38" t="s">
        <v>62</v>
      </c>
      <c r="C86" s="25"/>
      <c r="D86" s="34">
        <v>0</v>
      </c>
      <c r="E86" s="34"/>
      <c r="F86" s="39">
        <f t="shared" si="12"/>
        <v>2040</v>
      </c>
      <c r="G86" s="35"/>
      <c r="H86" s="26">
        <f t="shared" si="13"/>
        <v>0</v>
      </c>
    </row>
    <row r="87" spans="1:9" x14ac:dyDescent="0.25">
      <c r="A87" s="25">
        <v>7</v>
      </c>
      <c r="B87" s="38" t="s">
        <v>63</v>
      </c>
      <c r="C87" s="25"/>
      <c r="D87" s="25">
        <v>0</v>
      </c>
      <c r="E87" s="25"/>
      <c r="F87" s="39">
        <f t="shared" si="12"/>
        <v>250</v>
      </c>
      <c r="G87" s="26"/>
      <c r="H87" s="26">
        <f t="shared" si="13"/>
        <v>0</v>
      </c>
    </row>
    <row r="88" spans="1:9" x14ac:dyDescent="0.25">
      <c r="A88" s="25">
        <v>8</v>
      </c>
      <c r="B88" s="38" t="s">
        <v>64</v>
      </c>
      <c r="C88" s="25">
        <v>4</v>
      </c>
      <c r="D88" s="25"/>
      <c r="E88" s="25">
        <v>7</v>
      </c>
      <c r="F88" s="26"/>
      <c r="G88" s="39">
        <f>VLOOKUP(B88, J:K, 2, FALSE)</f>
        <v>10</v>
      </c>
      <c r="H88" s="26">
        <f>C88*E88*G88</f>
        <v>280</v>
      </c>
    </row>
    <row r="89" spans="1:9" x14ac:dyDescent="0.25">
      <c r="A89" s="25">
        <v>9</v>
      </c>
      <c r="B89" s="38" t="s">
        <v>65</v>
      </c>
      <c r="C89" s="25">
        <v>0</v>
      </c>
      <c r="D89" s="25"/>
      <c r="E89" s="25">
        <v>0</v>
      </c>
      <c r="F89" s="26"/>
      <c r="G89" s="39">
        <f>VLOOKUP(B89, J:K, 2, FALSE)</f>
        <v>20</v>
      </c>
      <c r="H89" s="26">
        <f>C89*E89*G89</f>
        <v>0</v>
      </c>
    </row>
    <row r="90" spans="1:9" x14ac:dyDescent="0.25">
      <c r="A90" s="25"/>
      <c r="B90" s="46" t="s">
        <v>13</v>
      </c>
      <c r="C90" s="46"/>
      <c r="D90" s="46"/>
      <c r="E90" s="46"/>
      <c r="F90" s="46"/>
      <c r="G90" s="46"/>
      <c r="H90" s="36">
        <f>SUM(H81:H89)</f>
        <v>324</v>
      </c>
      <c r="I90" s="24">
        <f>H90</f>
        <v>324</v>
      </c>
    </row>
    <row r="92" spans="1:9" x14ac:dyDescent="0.25">
      <c r="A92" s="42" t="s">
        <v>5</v>
      </c>
      <c r="B92" s="42"/>
      <c r="C92" s="43" t="s">
        <v>46</v>
      </c>
      <c r="D92" s="43"/>
      <c r="E92" s="43"/>
      <c r="F92" s="43"/>
      <c r="G92" s="43"/>
      <c r="H92" s="43"/>
    </row>
    <row r="93" spans="1:9" ht="25.5" x14ac:dyDescent="0.25">
      <c r="A93" s="31" t="s">
        <v>1</v>
      </c>
      <c r="B93" s="29" t="s">
        <v>8</v>
      </c>
      <c r="C93" s="32" t="s">
        <v>4</v>
      </c>
      <c r="D93" s="32" t="s">
        <v>9</v>
      </c>
      <c r="E93" s="32" t="s">
        <v>0</v>
      </c>
      <c r="F93" s="33" t="s">
        <v>11</v>
      </c>
      <c r="G93" s="33" t="s">
        <v>6</v>
      </c>
      <c r="H93" s="33" t="s">
        <v>7</v>
      </c>
    </row>
    <row r="94" spans="1:9" x14ac:dyDescent="0.25">
      <c r="A94" s="25">
        <v>1</v>
      </c>
      <c r="B94" s="38" t="s">
        <v>66</v>
      </c>
      <c r="C94" s="25"/>
      <c r="D94" s="25">
        <v>5</v>
      </c>
      <c r="E94" s="25"/>
      <c r="F94" s="39">
        <f>VLOOKUP(B94, J:K, 2, FALSE)</f>
        <v>3</v>
      </c>
      <c r="G94" s="26"/>
      <c r="H94" s="26">
        <f>D94*F94</f>
        <v>15</v>
      </c>
    </row>
    <row r="95" spans="1:9" x14ac:dyDescent="0.25">
      <c r="A95" s="25">
        <v>2</v>
      </c>
      <c r="B95" s="38" t="s">
        <v>10</v>
      </c>
      <c r="C95" s="25"/>
      <c r="D95" s="25">
        <v>2</v>
      </c>
      <c r="E95" s="25"/>
      <c r="F95" s="39">
        <f t="shared" ref="F95:F100" si="14">VLOOKUP(B95, J:K, 2, FALSE)</f>
        <v>14.5</v>
      </c>
      <c r="G95" s="26"/>
      <c r="H95" s="26">
        <f t="shared" ref="H95:H100" si="15">D95*F95</f>
        <v>29</v>
      </c>
    </row>
    <row r="96" spans="1:9" x14ac:dyDescent="0.25">
      <c r="A96" s="25">
        <v>3</v>
      </c>
      <c r="B96" s="38" t="s">
        <v>59</v>
      </c>
      <c r="C96" s="25"/>
      <c r="D96" s="25">
        <v>0</v>
      </c>
      <c r="E96" s="25"/>
      <c r="F96" s="39">
        <f t="shared" si="14"/>
        <v>240</v>
      </c>
      <c r="G96" s="26"/>
      <c r="H96" s="26">
        <f t="shared" si="15"/>
        <v>0</v>
      </c>
    </row>
    <row r="97" spans="1:9" x14ac:dyDescent="0.25">
      <c r="A97" s="25">
        <v>4</v>
      </c>
      <c r="B97" s="38" t="s">
        <v>60</v>
      </c>
      <c r="C97" s="25"/>
      <c r="D97" s="25">
        <v>0</v>
      </c>
      <c r="E97" s="25"/>
      <c r="F97" s="39">
        <f t="shared" si="14"/>
        <v>2000</v>
      </c>
      <c r="G97" s="26"/>
      <c r="H97" s="26">
        <f t="shared" si="15"/>
        <v>0</v>
      </c>
    </row>
    <row r="98" spans="1:9" x14ac:dyDescent="0.25">
      <c r="A98" s="25">
        <v>5</v>
      </c>
      <c r="B98" s="38" t="s">
        <v>61</v>
      </c>
      <c r="C98" s="25"/>
      <c r="D98" s="25">
        <v>0</v>
      </c>
      <c r="E98" s="25"/>
      <c r="F98" s="39">
        <f t="shared" si="14"/>
        <v>1200</v>
      </c>
      <c r="G98" s="26"/>
      <c r="H98" s="26">
        <f t="shared" si="15"/>
        <v>0</v>
      </c>
    </row>
    <row r="99" spans="1:9" x14ac:dyDescent="0.25">
      <c r="A99" s="25">
        <v>6</v>
      </c>
      <c r="B99" s="38" t="s">
        <v>62</v>
      </c>
      <c r="C99" s="25"/>
      <c r="D99" s="34">
        <v>0</v>
      </c>
      <c r="E99" s="34"/>
      <c r="F99" s="39">
        <f t="shared" si="14"/>
        <v>2040</v>
      </c>
      <c r="G99" s="35"/>
      <c r="H99" s="26">
        <f t="shared" si="15"/>
        <v>0</v>
      </c>
    </row>
    <row r="100" spans="1:9" x14ac:dyDescent="0.25">
      <c r="A100" s="25">
        <v>7</v>
      </c>
      <c r="B100" s="38" t="s">
        <v>63</v>
      </c>
      <c r="C100" s="25"/>
      <c r="D100" s="25">
        <v>0</v>
      </c>
      <c r="E100" s="25"/>
      <c r="F100" s="39">
        <f t="shared" si="14"/>
        <v>250</v>
      </c>
      <c r="G100" s="26"/>
      <c r="H100" s="26">
        <f t="shared" si="15"/>
        <v>0</v>
      </c>
    </row>
    <row r="101" spans="1:9" x14ac:dyDescent="0.25">
      <c r="A101" s="25">
        <v>8</v>
      </c>
      <c r="B101" s="38" t="s">
        <v>64</v>
      </c>
      <c r="C101" s="25">
        <v>4</v>
      </c>
      <c r="D101" s="25"/>
      <c r="E101" s="25">
        <v>5</v>
      </c>
      <c r="F101" s="26"/>
      <c r="G101" s="39">
        <f>VLOOKUP(B101, J:K, 2, FALSE)</f>
        <v>10</v>
      </c>
      <c r="H101" s="26">
        <f>C101*E101*G101</f>
        <v>200</v>
      </c>
    </row>
    <row r="102" spans="1:9" x14ac:dyDescent="0.25">
      <c r="A102" s="25">
        <v>9</v>
      </c>
      <c r="B102" s="38" t="s">
        <v>65</v>
      </c>
      <c r="C102" s="25">
        <v>0</v>
      </c>
      <c r="D102" s="25"/>
      <c r="E102" s="25">
        <v>0</v>
      </c>
      <c r="F102" s="26"/>
      <c r="G102" s="39">
        <f>VLOOKUP(B102, J:K, 2, FALSE)</f>
        <v>20</v>
      </c>
      <c r="H102" s="26">
        <f>C102*E102*G102</f>
        <v>0</v>
      </c>
    </row>
    <row r="103" spans="1:9" x14ac:dyDescent="0.25">
      <c r="A103" s="25"/>
      <c r="B103" s="46" t="s">
        <v>13</v>
      </c>
      <c r="C103" s="46"/>
      <c r="D103" s="46"/>
      <c r="E103" s="46"/>
      <c r="F103" s="46"/>
      <c r="G103" s="46"/>
      <c r="H103" s="36">
        <f>SUM(H94:H102)</f>
        <v>244</v>
      </c>
      <c r="I103" s="24">
        <f>H103</f>
        <v>244</v>
      </c>
    </row>
    <row r="105" spans="1:9" x14ac:dyDescent="0.25">
      <c r="A105" s="42" t="s">
        <v>5</v>
      </c>
      <c r="B105" s="42"/>
      <c r="C105" s="43" t="s">
        <v>48</v>
      </c>
      <c r="D105" s="43"/>
      <c r="E105" s="43"/>
      <c r="F105" s="43"/>
      <c r="G105" s="43"/>
      <c r="H105" s="43"/>
    </row>
    <row r="106" spans="1:9" ht="25.5" x14ac:dyDescent="0.25">
      <c r="A106" s="31" t="s">
        <v>1</v>
      </c>
      <c r="B106" s="29" t="s">
        <v>8</v>
      </c>
      <c r="C106" s="32" t="s">
        <v>4</v>
      </c>
      <c r="D106" s="32" t="s">
        <v>9</v>
      </c>
      <c r="E106" s="32" t="s">
        <v>0</v>
      </c>
      <c r="F106" s="33" t="s">
        <v>11</v>
      </c>
      <c r="G106" s="33" t="s">
        <v>6</v>
      </c>
      <c r="H106" s="33" t="s">
        <v>7</v>
      </c>
    </row>
    <row r="107" spans="1:9" x14ac:dyDescent="0.25">
      <c r="A107" s="25">
        <v>1</v>
      </c>
      <c r="B107" s="38" t="s">
        <v>66</v>
      </c>
      <c r="C107" s="25"/>
      <c r="D107" s="25">
        <v>4</v>
      </c>
      <c r="E107" s="25"/>
      <c r="F107" s="39">
        <f>VLOOKUP(B107, J:K, 2, FALSE)</f>
        <v>3</v>
      </c>
      <c r="G107" s="26"/>
      <c r="H107" s="26">
        <f>D107*F107</f>
        <v>12</v>
      </c>
    </row>
    <row r="108" spans="1:9" x14ac:dyDescent="0.25">
      <c r="A108" s="25">
        <v>2</v>
      </c>
      <c r="B108" s="38" t="s">
        <v>10</v>
      </c>
      <c r="C108" s="25"/>
      <c r="D108" s="25">
        <v>2</v>
      </c>
      <c r="E108" s="25"/>
      <c r="F108" s="39">
        <f t="shared" ref="F108:F113" si="16">VLOOKUP(B108, J:K, 2, FALSE)</f>
        <v>14.5</v>
      </c>
      <c r="G108" s="26"/>
      <c r="H108" s="26">
        <f t="shared" ref="H108:H113" si="17">D108*F108</f>
        <v>29</v>
      </c>
    </row>
    <row r="109" spans="1:9" x14ac:dyDescent="0.25">
      <c r="A109" s="25">
        <v>3</v>
      </c>
      <c r="B109" s="38" t="s">
        <v>59</v>
      </c>
      <c r="C109" s="25"/>
      <c r="D109" s="25">
        <v>0</v>
      </c>
      <c r="E109" s="25"/>
      <c r="F109" s="39">
        <f t="shared" si="16"/>
        <v>240</v>
      </c>
      <c r="G109" s="26"/>
      <c r="H109" s="26">
        <f t="shared" si="17"/>
        <v>0</v>
      </c>
    </row>
    <row r="110" spans="1:9" x14ac:dyDescent="0.25">
      <c r="A110" s="25">
        <v>4</v>
      </c>
      <c r="B110" s="38" t="s">
        <v>60</v>
      </c>
      <c r="C110" s="25"/>
      <c r="D110" s="25">
        <v>0</v>
      </c>
      <c r="E110" s="25"/>
      <c r="F110" s="39">
        <f t="shared" si="16"/>
        <v>2000</v>
      </c>
      <c r="G110" s="26"/>
      <c r="H110" s="26">
        <f t="shared" si="17"/>
        <v>0</v>
      </c>
    </row>
    <row r="111" spans="1:9" x14ac:dyDescent="0.25">
      <c r="A111" s="25">
        <v>5</v>
      </c>
      <c r="B111" s="38" t="s">
        <v>61</v>
      </c>
      <c r="C111" s="25"/>
      <c r="D111" s="25">
        <v>0</v>
      </c>
      <c r="E111" s="25"/>
      <c r="F111" s="39">
        <f t="shared" si="16"/>
        <v>1200</v>
      </c>
      <c r="G111" s="26"/>
      <c r="H111" s="26">
        <f t="shared" si="17"/>
        <v>0</v>
      </c>
    </row>
    <row r="112" spans="1:9" x14ac:dyDescent="0.25">
      <c r="A112" s="25">
        <v>6</v>
      </c>
      <c r="B112" s="38" t="s">
        <v>62</v>
      </c>
      <c r="C112" s="25"/>
      <c r="D112" s="34">
        <v>0</v>
      </c>
      <c r="E112" s="34"/>
      <c r="F112" s="39">
        <f t="shared" si="16"/>
        <v>2040</v>
      </c>
      <c r="G112" s="35"/>
      <c r="H112" s="26">
        <f t="shared" si="17"/>
        <v>0</v>
      </c>
    </row>
    <row r="113" spans="1:9" x14ac:dyDescent="0.25">
      <c r="A113" s="25">
        <v>7</v>
      </c>
      <c r="B113" s="38" t="s">
        <v>63</v>
      </c>
      <c r="C113" s="25"/>
      <c r="D113" s="25">
        <v>0</v>
      </c>
      <c r="E113" s="25"/>
      <c r="F113" s="39">
        <f t="shared" si="16"/>
        <v>250</v>
      </c>
      <c r="G113" s="26"/>
      <c r="H113" s="26">
        <f t="shared" si="17"/>
        <v>0</v>
      </c>
    </row>
    <row r="114" spans="1:9" x14ac:dyDescent="0.25">
      <c r="A114" s="25">
        <v>8</v>
      </c>
      <c r="B114" s="38" t="s">
        <v>64</v>
      </c>
      <c r="C114" s="25">
        <v>4</v>
      </c>
      <c r="D114" s="25"/>
      <c r="E114" s="25">
        <v>5</v>
      </c>
      <c r="F114" s="26"/>
      <c r="G114" s="39">
        <f>VLOOKUP(B114, J:K, 2, FALSE)</f>
        <v>10</v>
      </c>
      <c r="H114" s="26">
        <f>C114*E114*G114</f>
        <v>200</v>
      </c>
    </row>
    <row r="115" spans="1:9" x14ac:dyDescent="0.25">
      <c r="A115" s="25">
        <v>9</v>
      </c>
      <c r="B115" s="38" t="s">
        <v>65</v>
      </c>
      <c r="C115" s="25">
        <v>0</v>
      </c>
      <c r="D115" s="25"/>
      <c r="E115" s="25">
        <v>0</v>
      </c>
      <c r="F115" s="26"/>
      <c r="G115" s="39">
        <f>VLOOKUP(B115, J:K, 2, FALSE)</f>
        <v>20</v>
      </c>
      <c r="H115" s="26">
        <f>C115*E115*G115</f>
        <v>0</v>
      </c>
    </row>
    <row r="116" spans="1:9" x14ac:dyDescent="0.25">
      <c r="A116" s="25"/>
      <c r="B116" s="46" t="s">
        <v>13</v>
      </c>
      <c r="C116" s="46"/>
      <c r="D116" s="46"/>
      <c r="E116" s="46"/>
      <c r="F116" s="46"/>
      <c r="G116" s="46"/>
      <c r="H116" s="36">
        <f>SUM(H107:H115)</f>
        <v>241</v>
      </c>
      <c r="I116" s="24">
        <f>H116</f>
        <v>241</v>
      </c>
    </row>
    <row r="118" spans="1:9" x14ac:dyDescent="0.25">
      <c r="A118" s="42" t="s">
        <v>5</v>
      </c>
      <c r="B118" s="42"/>
      <c r="C118" s="43" t="s">
        <v>49</v>
      </c>
      <c r="D118" s="43"/>
      <c r="E118" s="43"/>
      <c r="F118" s="43"/>
      <c r="G118" s="43"/>
      <c r="H118" s="43"/>
    </row>
    <row r="119" spans="1:9" ht="25.5" x14ac:dyDescent="0.25">
      <c r="A119" s="31" t="s">
        <v>1</v>
      </c>
      <c r="B119" s="29" t="s">
        <v>8</v>
      </c>
      <c r="C119" s="32" t="s">
        <v>4</v>
      </c>
      <c r="D119" s="32" t="s">
        <v>9</v>
      </c>
      <c r="E119" s="32" t="s">
        <v>0</v>
      </c>
      <c r="F119" s="33" t="s">
        <v>11</v>
      </c>
      <c r="G119" s="33" t="s">
        <v>6</v>
      </c>
      <c r="H119" s="33" t="s">
        <v>7</v>
      </c>
    </row>
    <row r="120" spans="1:9" x14ac:dyDescent="0.25">
      <c r="A120" s="25">
        <v>1</v>
      </c>
      <c r="B120" s="38" t="s">
        <v>66</v>
      </c>
      <c r="C120" s="25"/>
      <c r="D120" s="25">
        <v>0</v>
      </c>
      <c r="E120" s="25"/>
      <c r="F120" s="39">
        <f>VLOOKUP(B120, J:K, 2, FALSE)</f>
        <v>3</v>
      </c>
      <c r="G120" s="26"/>
      <c r="H120" s="26">
        <f>D120*F120</f>
        <v>0</v>
      </c>
    </row>
    <row r="121" spans="1:9" x14ac:dyDescent="0.25">
      <c r="A121" s="25">
        <v>2</v>
      </c>
      <c r="B121" s="38" t="s">
        <v>10</v>
      </c>
      <c r="C121" s="25"/>
      <c r="D121" s="25">
        <v>0</v>
      </c>
      <c r="E121" s="25"/>
      <c r="F121" s="39">
        <f t="shared" ref="F121:F126" si="18">VLOOKUP(B121, J:K, 2, FALSE)</f>
        <v>14.5</v>
      </c>
      <c r="G121" s="26"/>
      <c r="H121" s="26">
        <f t="shared" ref="H121:H126" si="19">D121*F121</f>
        <v>0</v>
      </c>
    </row>
    <row r="122" spans="1:9" x14ac:dyDescent="0.25">
      <c r="A122" s="25">
        <v>3</v>
      </c>
      <c r="B122" s="38" t="s">
        <v>59</v>
      </c>
      <c r="C122" s="25"/>
      <c r="D122" s="25">
        <v>0</v>
      </c>
      <c r="E122" s="25"/>
      <c r="F122" s="39">
        <f t="shared" si="18"/>
        <v>240</v>
      </c>
      <c r="G122" s="26"/>
      <c r="H122" s="26">
        <f t="shared" si="19"/>
        <v>0</v>
      </c>
    </row>
    <row r="123" spans="1:9" x14ac:dyDescent="0.25">
      <c r="A123" s="25">
        <v>4</v>
      </c>
      <c r="B123" s="38" t="s">
        <v>60</v>
      </c>
      <c r="C123" s="25"/>
      <c r="D123" s="25">
        <v>5</v>
      </c>
      <c r="E123" s="25"/>
      <c r="F123" s="39">
        <f t="shared" si="18"/>
        <v>2000</v>
      </c>
      <c r="G123" s="26"/>
      <c r="H123" s="26">
        <f t="shared" si="19"/>
        <v>10000</v>
      </c>
    </row>
    <row r="124" spans="1:9" x14ac:dyDescent="0.25">
      <c r="A124" s="25">
        <v>5</v>
      </c>
      <c r="B124" s="38" t="s">
        <v>61</v>
      </c>
      <c r="C124" s="25"/>
      <c r="D124" s="25">
        <v>0</v>
      </c>
      <c r="E124" s="25"/>
      <c r="F124" s="39">
        <f t="shared" si="18"/>
        <v>1200</v>
      </c>
      <c r="G124" s="26"/>
      <c r="H124" s="26">
        <f t="shared" si="19"/>
        <v>0</v>
      </c>
    </row>
    <row r="125" spans="1:9" x14ac:dyDescent="0.25">
      <c r="A125" s="25">
        <v>6</v>
      </c>
      <c r="B125" s="38" t="s">
        <v>62</v>
      </c>
      <c r="C125" s="25"/>
      <c r="D125" s="34">
        <v>0</v>
      </c>
      <c r="E125" s="34"/>
      <c r="F125" s="39">
        <f t="shared" si="18"/>
        <v>2040</v>
      </c>
      <c r="G125" s="35"/>
      <c r="H125" s="26">
        <f t="shared" si="19"/>
        <v>0</v>
      </c>
    </row>
    <row r="126" spans="1:9" x14ac:dyDescent="0.25">
      <c r="A126" s="25">
        <v>7</v>
      </c>
      <c r="B126" s="38" t="s">
        <v>63</v>
      </c>
      <c r="C126" s="25"/>
      <c r="D126" s="25">
        <v>0</v>
      </c>
      <c r="E126" s="25"/>
      <c r="F126" s="39">
        <f t="shared" si="18"/>
        <v>250</v>
      </c>
      <c r="G126" s="26"/>
      <c r="H126" s="26">
        <f t="shared" si="19"/>
        <v>0</v>
      </c>
    </row>
    <row r="127" spans="1:9" x14ac:dyDescent="0.25">
      <c r="A127" s="25">
        <v>8</v>
      </c>
      <c r="B127" s="38" t="s">
        <v>64</v>
      </c>
      <c r="C127" s="25">
        <v>5</v>
      </c>
      <c r="D127" s="25"/>
      <c r="E127" s="25">
        <v>3</v>
      </c>
      <c r="F127" s="26"/>
      <c r="G127" s="39">
        <f>VLOOKUP(B127, J:K, 2, FALSE)</f>
        <v>10</v>
      </c>
      <c r="H127" s="26">
        <f>C127*E127*G127</f>
        <v>150</v>
      </c>
    </row>
    <row r="128" spans="1:9" x14ac:dyDescent="0.25">
      <c r="A128" s="25">
        <v>9</v>
      </c>
      <c r="B128" s="38" t="s">
        <v>65</v>
      </c>
      <c r="C128" s="25">
        <v>0</v>
      </c>
      <c r="D128" s="25"/>
      <c r="E128" s="25">
        <v>0</v>
      </c>
      <c r="F128" s="26"/>
      <c r="G128" s="39">
        <f>VLOOKUP(B128, J:K, 2, FALSE)</f>
        <v>20</v>
      </c>
      <c r="H128" s="26">
        <f>C128*E128*G128</f>
        <v>0</v>
      </c>
    </row>
    <row r="129" spans="1:9" x14ac:dyDescent="0.25">
      <c r="A129" s="25"/>
      <c r="B129" s="46" t="s">
        <v>13</v>
      </c>
      <c r="C129" s="46"/>
      <c r="D129" s="46"/>
      <c r="E129" s="46"/>
      <c r="F129" s="46"/>
      <c r="G129" s="46"/>
      <c r="H129" s="36">
        <f>SUM(H120:H128)</f>
        <v>10150</v>
      </c>
      <c r="I129" s="24">
        <f>H129</f>
        <v>10150</v>
      </c>
    </row>
    <row r="131" spans="1:9" x14ac:dyDescent="0.25">
      <c r="A131" s="42" t="s">
        <v>5</v>
      </c>
      <c r="B131" s="42"/>
      <c r="C131" s="43" t="s">
        <v>50</v>
      </c>
      <c r="D131" s="43"/>
      <c r="E131" s="43"/>
      <c r="F131" s="43"/>
      <c r="G131" s="43"/>
      <c r="H131" s="43"/>
    </row>
    <row r="132" spans="1:9" ht="25.5" x14ac:dyDescent="0.25">
      <c r="A132" s="31" t="s">
        <v>1</v>
      </c>
      <c r="B132" s="29" t="s">
        <v>8</v>
      </c>
      <c r="C132" s="32" t="s">
        <v>4</v>
      </c>
      <c r="D132" s="32" t="s">
        <v>9</v>
      </c>
      <c r="E132" s="32" t="s">
        <v>0</v>
      </c>
      <c r="F132" s="33" t="s">
        <v>11</v>
      </c>
      <c r="G132" s="33" t="s">
        <v>6</v>
      </c>
      <c r="H132" s="33" t="s">
        <v>7</v>
      </c>
    </row>
    <row r="133" spans="1:9" x14ac:dyDescent="0.25">
      <c r="A133" s="25">
        <v>1</v>
      </c>
      <c r="B133" s="38" t="s">
        <v>66</v>
      </c>
      <c r="C133" s="25"/>
      <c r="D133" s="25">
        <v>2</v>
      </c>
      <c r="E133" s="25"/>
      <c r="F133" s="39">
        <f>VLOOKUP(B133, J:K, 2, FALSE)</f>
        <v>3</v>
      </c>
      <c r="G133" s="26"/>
      <c r="H133" s="26">
        <f>D133*F133</f>
        <v>6</v>
      </c>
    </row>
    <row r="134" spans="1:9" x14ac:dyDescent="0.25">
      <c r="A134" s="25">
        <v>2</v>
      </c>
      <c r="B134" s="38" t="s">
        <v>10</v>
      </c>
      <c r="C134" s="25"/>
      <c r="D134" s="25">
        <v>0</v>
      </c>
      <c r="E134" s="25"/>
      <c r="F134" s="39">
        <f t="shared" ref="F134:F139" si="20">VLOOKUP(B134, J:K, 2, FALSE)</f>
        <v>14.5</v>
      </c>
      <c r="G134" s="26"/>
      <c r="H134" s="26">
        <f t="shared" ref="H134:H139" si="21">D134*F134</f>
        <v>0</v>
      </c>
    </row>
    <row r="135" spans="1:9" x14ac:dyDescent="0.25">
      <c r="A135" s="25">
        <v>3</v>
      </c>
      <c r="B135" s="38" t="s">
        <v>59</v>
      </c>
      <c r="C135" s="25"/>
      <c r="D135" s="25">
        <v>0</v>
      </c>
      <c r="E135" s="25"/>
      <c r="F135" s="39">
        <f t="shared" si="20"/>
        <v>240</v>
      </c>
      <c r="G135" s="26"/>
      <c r="H135" s="26">
        <f t="shared" si="21"/>
        <v>0</v>
      </c>
    </row>
    <row r="136" spans="1:9" x14ac:dyDescent="0.25">
      <c r="A136" s="25">
        <v>4</v>
      </c>
      <c r="B136" s="38" t="s">
        <v>60</v>
      </c>
      <c r="C136" s="25"/>
      <c r="D136" s="25">
        <v>0</v>
      </c>
      <c r="E136" s="25"/>
      <c r="F136" s="39">
        <f t="shared" si="20"/>
        <v>2000</v>
      </c>
      <c r="G136" s="26"/>
      <c r="H136" s="26">
        <f t="shared" si="21"/>
        <v>0</v>
      </c>
    </row>
    <row r="137" spans="1:9" x14ac:dyDescent="0.25">
      <c r="A137" s="25">
        <v>5</v>
      </c>
      <c r="B137" s="38" t="s">
        <v>61</v>
      </c>
      <c r="C137" s="25"/>
      <c r="D137" s="25">
        <v>0</v>
      </c>
      <c r="E137" s="25"/>
      <c r="F137" s="39">
        <f t="shared" si="20"/>
        <v>1200</v>
      </c>
      <c r="G137" s="26"/>
      <c r="H137" s="26">
        <f t="shared" si="21"/>
        <v>0</v>
      </c>
    </row>
    <row r="138" spans="1:9" x14ac:dyDescent="0.25">
      <c r="A138" s="25">
        <v>6</v>
      </c>
      <c r="B138" s="38" t="s">
        <v>62</v>
      </c>
      <c r="C138" s="25"/>
      <c r="D138" s="34">
        <v>0</v>
      </c>
      <c r="E138" s="34"/>
      <c r="F138" s="39">
        <f t="shared" si="20"/>
        <v>2040</v>
      </c>
      <c r="G138" s="35"/>
      <c r="H138" s="26">
        <f t="shared" si="21"/>
        <v>0</v>
      </c>
    </row>
    <row r="139" spans="1:9" x14ac:dyDescent="0.25">
      <c r="A139" s="25">
        <v>7</v>
      </c>
      <c r="B139" s="38" t="s">
        <v>63</v>
      </c>
      <c r="C139" s="25"/>
      <c r="D139" s="25">
        <v>0</v>
      </c>
      <c r="E139" s="25"/>
      <c r="F139" s="39">
        <f t="shared" si="20"/>
        <v>250</v>
      </c>
      <c r="G139" s="26"/>
      <c r="H139" s="26">
        <f t="shared" si="21"/>
        <v>0</v>
      </c>
    </row>
    <row r="140" spans="1:9" x14ac:dyDescent="0.25">
      <c r="A140" s="25">
        <v>8</v>
      </c>
      <c r="B140" s="38" t="s">
        <v>64</v>
      </c>
      <c r="C140" s="25">
        <v>4</v>
      </c>
      <c r="D140" s="25"/>
      <c r="E140" s="25">
        <v>10</v>
      </c>
      <c r="F140" s="26"/>
      <c r="G140" s="39">
        <f>VLOOKUP(B140, J:K, 2, FALSE)</f>
        <v>10</v>
      </c>
      <c r="H140" s="26">
        <f>C140*E140*G140</f>
        <v>400</v>
      </c>
    </row>
    <row r="141" spans="1:9" x14ac:dyDescent="0.25">
      <c r="A141" s="25">
        <v>9</v>
      </c>
      <c r="B141" s="38" t="s">
        <v>65</v>
      </c>
      <c r="C141" s="25">
        <v>0</v>
      </c>
      <c r="D141" s="25"/>
      <c r="E141" s="25">
        <v>0</v>
      </c>
      <c r="F141" s="26"/>
      <c r="G141" s="39">
        <f>VLOOKUP(B141, J:K, 2, FALSE)</f>
        <v>20</v>
      </c>
      <c r="H141" s="26">
        <f>C141*E141*G141</f>
        <v>0</v>
      </c>
    </row>
    <row r="142" spans="1:9" x14ac:dyDescent="0.25">
      <c r="A142" s="25"/>
      <c r="B142" s="46" t="s">
        <v>13</v>
      </c>
      <c r="C142" s="46"/>
      <c r="D142" s="46"/>
      <c r="E142" s="46"/>
      <c r="F142" s="46"/>
      <c r="G142" s="46"/>
      <c r="H142" s="36">
        <f>SUM(H133:H141)</f>
        <v>406</v>
      </c>
      <c r="I142" s="24">
        <f>H142</f>
        <v>406</v>
      </c>
    </row>
    <row r="144" spans="1:9" x14ac:dyDescent="0.25">
      <c r="A144" s="42" t="s">
        <v>5</v>
      </c>
      <c r="B144" s="42"/>
      <c r="C144" s="43" t="s">
        <v>51</v>
      </c>
      <c r="D144" s="43"/>
      <c r="E144" s="43"/>
      <c r="F144" s="43"/>
      <c r="G144" s="43"/>
      <c r="H144" s="43"/>
    </row>
    <row r="145" spans="1:9" ht="25.5" x14ac:dyDescent="0.25">
      <c r="A145" s="31" t="s">
        <v>1</v>
      </c>
      <c r="B145" s="29" t="s">
        <v>8</v>
      </c>
      <c r="C145" s="32" t="s">
        <v>4</v>
      </c>
      <c r="D145" s="32" t="s">
        <v>9</v>
      </c>
      <c r="E145" s="32" t="s">
        <v>0</v>
      </c>
      <c r="F145" s="33" t="s">
        <v>11</v>
      </c>
      <c r="G145" s="33" t="s">
        <v>6</v>
      </c>
      <c r="H145" s="33" t="s">
        <v>7</v>
      </c>
    </row>
    <row r="146" spans="1:9" x14ac:dyDescent="0.25">
      <c r="A146" s="25">
        <v>1</v>
      </c>
      <c r="B146" s="38" t="s">
        <v>66</v>
      </c>
      <c r="C146" s="25"/>
      <c r="D146" s="25">
        <v>0</v>
      </c>
      <c r="E146" s="25"/>
      <c r="F146" s="39">
        <f>VLOOKUP(B146, J:K, 2, FALSE)</f>
        <v>3</v>
      </c>
      <c r="G146" s="26"/>
      <c r="H146" s="26">
        <f>D146*F146</f>
        <v>0</v>
      </c>
    </row>
    <row r="147" spans="1:9" x14ac:dyDescent="0.25">
      <c r="A147" s="25">
        <v>2</v>
      </c>
      <c r="B147" s="38" t="s">
        <v>10</v>
      </c>
      <c r="C147" s="25"/>
      <c r="D147" s="25">
        <v>0</v>
      </c>
      <c r="E147" s="25"/>
      <c r="F147" s="39">
        <f t="shared" ref="F147:F152" si="22">VLOOKUP(B147, J:K, 2, FALSE)</f>
        <v>14.5</v>
      </c>
      <c r="G147" s="26"/>
      <c r="H147" s="26">
        <f t="shared" ref="H147:H152" si="23">D147*F147</f>
        <v>0</v>
      </c>
    </row>
    <row r="148" spans="1:9" x14ac:dyDescent="0.25">
      <c r="A148" s="25">
        <v>3</v>
      </c>
      <c r="B148" s="38" t="s">
        <v>59</v>
      </c>
      <c r="C148" s="25"/>
      <c r="D148" s="25">
        <v>0</v>
      </c>
      <c r="E148" s="25"/>
      <c r="F148" s="39">
        <f t="shared" si="22"/>
        <v>240</v>
      </c>
      <c r="G148" s="26"/>
      <c r="H148" s="26">
        <f t="shared" si="23"/>
        <v>0</v>
      </c>
    </row>
    <row r="149" spans="1:9" x14ac:dyDescent="0.25">
      <c r="A149" s="25">
        <v>4</v>
      </c>
      <c r="B149" s="38" t="s">
        <v>60</v>
      </c>
      <c r="C149" s="25"/>
      <c r="D149" s="25">
        <v>0</v>
      </c>
      <c r="E149" s="25"/>
      <c r="F149" s="39">
        <f t="shared" si="22"/>
        <v>2000</v>
      </c>
      <c r="G149" s="26"/>
      <c r="H149" s="26">
        <f t="shared" si="23"/>
        <v>0</v>
      </c>
    </row>
    <row r="150" spans="1:9" x14ac:dyDescent="0.25">
      <c r="A150" s="25">
        <v>5</v>
      </c>
      <c r="B150" s="38" t="s">
        <v>61</v>
      </c>
      <c r="C150" s="25"/>
      <c r="D150" s="25">
        <v>0</v>
      </c>
      <c r="E150" s="25"/>
      <c r="F150" s="39">
        <f t="shared" si="22"/>
        <v>1200</v>
      </c>
      <c r="G150" s="26"/>
      <c r="H150" s="26">
        <f t="shared" si="23"/>
        <v>0</v>
      </c>
    </row>
    <row r="151" spans="1:9" x14ac:dyDescent="0.25">
      <c r="A151" s="25">
        <v>6</v>
      </c>
      <c r="B151" s="38" t="s">
        <v>62</v>
      </c>
      <c r="C151" s="25"/>
      <c r="D151" s="34">
        <v>0</v>
      </c>
      <c r="E151" s="34"/>
      <c r="F151" s="39">
        <f t="shared" si="22"/>
        <v>2040</v>
      </c>
      <c r="G151" s="35"/>
      <c r="H151" s="26">
        <f t="shared" si="23"/>
        <v>0</v>
      </c>
    </row>
    <row r="152" spans="1:9" x14ac:dyDescent="0.25">
      <c r="A152" s="25">
        <v>7</v>
      </c>
      <c r="B152" s="38" t="s">
        <v>63</v>
      </c>
      <c r="C152" s="25"/>
      <c r="D152" s="25">
        <v>0</v>
      </c>
      <c r="E152" s="25"/>
      <c r="F152" s="39">
        <f t="shared" si="22"/>
        <v>250</v>
      </c>
      <c r="G152" s="26"/>
      <c r="H152" s="26">
        <f t="shared" si="23"/>
        <v>0</v>
      </c>
    </row>
    <row r="153" spans="1:9" x14ac:dyDescent="0.25">
      <c r="A153" s="25">
        <v>8</v>
      </c>
      <c r="B153" s="38" t="s">
        <v>64</v>
      </c>
      <c r="C153" s="25">
        <v>5</v>
      </c>
      <c r="D153" s="25"/>
      <c r="E153" s="25">
        <v>10</v>
      </c>
      <c r="F153" s="26"/>
      <c r="G153" s="39">
        <f>VLOOKUP(B153, J:K, 2, FALSE)</f>
        <v>10</v>
      </c>
      <c r="H153" s="26">
        <f>C153*E153*G153</f>
        <v>500</v>
      </c>
    </row>
    <row r="154" spans="1:9" x14ac:dyDescent="0.25">
      <c r="A154" s="25">
        <v>9</v>
      </c>
      <c r="B154" s="38" t="s">
        <v>65</v>
      </c>
      <c r="C154" s="25">
        <v>0</v>
      </c>
      <c r="D154" s="25"/>
      <c r="E154" s="25">
        <v>0</v>
      </c>
      <c r="F154" s="26"/>
      <c r="G154" s="39">
        <f>VLOOKUP(B154, J:K, 2, FALSE)</f>
        <v>20</v>
      </c>
      <c r="H154" s="26">
        <f>C154*E154*G154</f>
        <v>0</v>
      </c>
    </row>
    <row r="155" spans="1:9" x14ac:dyDescent="0.25">
      <c r="A155" s="25"/>
      <c r="B155" s="46" t="s">
        <v>13</v>
      </c>
      <c r="C155" s="46"/>
      <c r="D155" s="46"/>
      <c r="E155" s="46"/>
      <c r="F155" s="46"/>
      <c r="G155" s="46"/>
      <c r="H155" s="36">
        <f>SUM(H146:H154)</f>
        <v>500</v>
      </c>
      <c r="I155" s="24">
        <f>H155</f>
        <v>500</v>
      </c>
    </row>
    <row r="157" spans="1:9" x14ac:dyDescent="0.25">
      <c r="A157" s="42" t="s">
        <v>5</v>
      </c>
      <c r="B157" s="42"/>
      <c r="C157" s="43" t="s">
        <v>52</v>
      </c>
      <c r="D157" s="43"/>
      <c r="E157" s="43"/>
      <c r="F157" s="43"/>
      <c r="G157" s="43"/>
      <c r="H157" s="43"/>
    </row>
    <row r="158" spans="1:9" ht="25.5" x14ac:dyDescent="0.25">
      <c r="A158" s="31" t="s">
        <v>1</v>
      </c>
      <c r="B158" s="29" t="s">
        <v>8</v>
      </c>
      <c r="C158" s="32" t="s">
        <v>4</v>
      </c>
      <c r="D158" s="32" t="s">
        <v>9</v>
      </c>
      <c r="E158" s="32" t="s">
        <v>0</v>
      </c>
      <c r="F158" s="33" t="s">
        <v>11</v>
      </c>
      <c r="G158" s="33" t="s">
        <v>6</v>
      </c>
      <c r="H158" s="33" t="s">
        <v>7</v>
      </c>
    </row>
    <row r="159" spans="1:9" x14ac:dyDescent="0.25">
      <c r="A159" s="25">
        <v>1</v>
      </c>
      <c r="B159" s="38" t="s">
        <v>66</v>
      </c>
      <c r="C159" s="25"/>
      <c r="D159" s="25">
        <v>2</v>
      </c>
      <c r="E159" s="25"/>
      <c r="F159" s="39">
        <f>VLOOKUP(B159, J:K, 2, FALSE)</f>
        <v>3</v>
      </c>
      <c r="G159" s="26"/>
      <c r="H159" s="26">
        <f>D159*F159</f>
        <v>6</v>
      </c>
    </row>
    <row r="160" spans="1:9" x14ac:dyDescent="0.25">
      <c r="A160" s="25">
        <v>2</v>
      </c>
      <c r="B160" s="38" t="s">
        <v>10</v>
      </c>
      <c r="C160" s="25"/>
      <c r="D160" s="25">
        <v>1</v>
      </c>
      <c r="E160" s="25"/>
      <c r="F160" s="39">
        <f t="shared" ref="F160:F165" si="24">VLOOKUP(B160, J:K, 2, FALSE)</f>
        <v>14.5</v>
      </c>
      <c r="G160" s="26"/>
      <c r="H160" s="26">
        <f t="shared" ref="H160:H165" si="25">D160*F160</f>
        <v>14.5</v>
      </c>
    </row>
    <row r="161" spans="1:9" x14ac:dyDescent="0.25">
      <c r="A161" s="25">
        <v>3</v>
      </c>
      <c r="B161" s="38" t="s">
        <v>59</v>
      </c>
      <c r="C161" s="25"/>
      <c r="D161" s="25">
        <v>0</v>
      </c>
      <c r="E161" s="25"/>
      <c r="F161" s="39">
        <f t="shared" si="24"/>
        <v>240</v>
      </c>
      <c r="G161" s="26"/>
      <c r="H161" s="26">
        <f t="shared" si="25"/>
        <v>0</v>
      </c>
    </row>
    <row r="162" spans="1:9" x14ac:dyDescent="0.25">
      <c r="A162" s="25">
        <v>4</v>
      </c>
      <c r="B162" s="38" t="s">
        <v>60</v>
      </c>
      <c r="C162" s="25"/>
      <c r="D162" s="25">
        <v>0</v>
      </c>
      <c r="E162" s="25"/>
      <c r="F162" s="39">
        <f t="shared" si="24"/>
        <v>2000</v>
      </c>
      <c r="G162" s="26"/>
      <c r="H162" s="26">
        <f t="shared" si="25"/>
        <v>0</v>
      </c>
    </row>
    <row r="163" spans="1:9" x14ac:dyDescent="0.25">
      <c r="A163" s="25">
        <v>5</v>
      </c>
      <c r="B163" s="38" t="s">
        <v>61</v>
      </c>
      <c r="C163" s="25"/>
      <c r="D163" s="25">
        <v>0</v>
      </c>
      <c r="E163" s="25"/>
      <c r="F163" s="39">
        <f t="shared" si="24"/>
        <v>1200</v>
      </c>
      <c r="G163" s="26"/>
      <c r="H163" s="26">
        <f t="shared" si="25"/>
        <v>0</v>
      </c>
    </row>
    <row r="164" spans="1:9" x14ac:dyDescent="0.25">
      <c r="A164" s="25">
        <v>6</v>
      </c>
      <c r="B164" s="38" t="s">
        <v>62</v>
      </c>
      <c r="C164" s="25"/>
      <c r="D164" s="34">
        <v>0</v>
      </c>
      <c r="E164" s="34"/>
      <c r="F164" s="39">
        <f t="shared" si="24"/>
        <v>2040</v>
      </c>
      <c r="G164" s="35"/>
      <c r="H164" s="26">
        <f t="shared" si="25"/>
        <v>0</v>
      </c>
    </row>
    <row r="165" spans="1:9" x14ac:dyDescent="0.25">
      <c r="A165" s="25">
        <v>7</v>
      </c>
      <c r="B165" s="38" t="s">
        <v>63</v>
      </c>
      <c r="C165" s="25"/>
      <c r="D165" s="25">
        <v>0</v>
      </c>
      <c r="E165" s="25"/>
      <c r="F165" s="39">
        <f t="shared" si="24"/>
        <v>250</v>
      </c>
      <c r="G165" s="26"/>
      <c r="H165" s="26">
        <f t="shared" si="25"/>
        <v>0</v>
      </c>
    </row>
    <row r="166" spans="1:9" x14ac:dyDescent="0.25">
      <c r="A166" s="25">
        <v>8</v>
      </c>
      <c r="B166" s="38" t="s">
        <v>64</v>
      </c>
      <c r="C166" s="25">
        <v>5</v>
      </c>
      <c r="D166" s="25"/>
      <c r="E166" s="25">
        <v>5</v>
      </c>
      <c r="F166" s="26"/>
      <c r="G166" s="39">
        <f>VLOOKUP(B166, J:K, 2, FALSE)</f>
        <v>10</v>
      </c>
      <c r="H166" s="26">
        <f>C166*E166*G166</f>
        <v>250</v>
      </c>
    </row>
    <row r="167" spans="1:9" x14ac:dyDescent="0.25">
      <c r="A167" s="25">
        <v>9</v>
      </c>
      <c r="B167" s="38" t="s">
        <v>65</v>
      </c>
      <c r="C167" s="25">
        <v>0</v>
      </c>
      <c r="D167" s="25"/>
      <c r="E167" s="25">
        <v>0</v>
      </c>
      <c r="F167" s="26"/>
      <c r="G167" s="39">
        <f>VLOOKUP(B167, J:K, 2, FALSE)</f>
        <v>20</v>
      </c>
      <c r="H167" s="26">
        <f>C167*E167*G167</f>
        <v>0</v>
      </c>
    </row>
    <row r="168" spans="1:9" x14ac:dyDescent="0.25">
      <c r="A168" s="25"/>
      <c r="B168" s="46" t="s">
        <v>13</v>
      </c>
      <c r="C168" s="46"/>
      <c r="D168" s="46"/>
      <c r="E168" s="46"/>
      <c r="F168" s="46"/>
      <c r="G168" s="46"/>
      <c r="H168" s="36">
        <f>SUM(H159:H167)</f>
        <v>270.5</v>
      </c>
      <c r="I168" s="24">
        <f>H168</f>
        <v>270.5</v>
      </c>
    </row>
    <row r="170" spans="1:9" x14ac:dyDescent="0.25">
      <c r="A170" s="42" t="s">
        <v>5</v>
      </c>
      <c r="B170" s="42"/>
      <c r="C170" s="43" t="s">
        <v>53</v>
      </c>
      <c r="D170" s="43"/>
      <c r="E170" s="43"/>
      <c r="F170" s="43"/>
      <c r="G170" s="43"/>
      <c r="H170" s="43"/>
    </row>
    <row r="171" spans="1:9" ht="25.5" x14ac:dyDescent="0.25">
      <c r="A171" s="31" t="s">
        <v>1</v>
      </c>
      <c r="B171" s="29" t="s">
        <v>8</v>
      </c>
      <c r="C171" s="32" t="s">
        <v>4</v>
      </c>
      <c r="D171" s="32" t="s">
        <v>9</v>
      </c>
      <c r="E171" s="32" t="s">
        <v>0</v>
      </c>
      <c r="F171" s="33" t="s">
        <v>11</v>
      </c>
      <c r="G171" s="33" t="s">
        <v>6</v>
      </c>
      <c r="H171" s="33" t="s">
        <v>7</v>
      </c>
    </row>
    <row r="172" spans="1:9" x14ac:dyDescent="0.25">
      <c r="A172" s="25">
        <v>1</v>
      </c>
      <c r="B172" s="38" t="s">
        <v>66</v>
      </c>
      <c r="C172" s="25"/>
      <c r="D172" s="25">
        <v>0</v>
      </c>
      <c r="E172" s="25"/>
      <c r="F172" s="39">
        <f>VLOOKUP(B172, J:K, 2, FALSE)</f>
        <v>3</v>
      </c>
      <c r="G172" s="26"/>
      <c r="H172" s="26">
        <f>D172*F172</f>
        <v>0</v>
      </c>
    </row>
    <row r="173" spans="1:9" x14ac:dyDescent="0.25">
      <c r="A173" s="25">
        <v>2</v>
      </c>
      <c r="B173" s="38" t="s">
        <v>10</v>
      </c>
      <c r="C173" s="25"/>
      <c r="D173" s="25">
        <v>0</v>
      </c>
      <c r="E173" s="25"/>
      <c r="F173" s="39">
        <f t="shared" ref="F173:F178" si="26">VLOOKUP(B173, J:K, 2, FALSE)</f>
        <v>14.5</v>
      </c>
      <c r="G173" s="26"/>
      <c r="H173" s="26">
        <f t="shared" ref="H173:H178" si="27">D173*F173</f>
        <v>0</v>
      </c>
    </row>
    <row r="174" spans="1:9" x14ac:dyDescent="0.25">
      <c r="A174" s="25">
        <v>3</v>
      </c>
      <c r="B174" s="38" t="s">
        <v>59</v>
      </c>
      <c r="C174" s="25"/>
      <c r="D174" s="25">
        <v>0</v>
      </c>
      <c r="E174" s="25"/>
      <c r="F174" s="39">
        <f t="shared" si="26"/>
        <v>240</v>
      </c>
      <c r="G174" s="26"/>
      <c r="H174" s="26">
        <f t="shared" si="27"/>
        <v>0</v>
      </c>
    </row>
    <row r="175" spans="1:9" x14ac:dyDescent="0.25">
      <c r="A175" s="25">
        <v>4</v>
      </c>
      <c r="B175" s="38" t="s">
        <v>60</v>
      </c>
      <c r="C175" s="25"/>
      <c r="D175" s="25">
        <v>0</v>
      </c>
      <c r="E175" s="25"/>
      <c r="F175" s="39">
        <f t="shared" si="26"/>
        <v>2000</v>
      </c>
      <c r="G175" s="26"/>
      <c r="H175" s="26">
        <f t="shared" si="27"/>
        <v>0</v>
      </c>
    </row>
    <row r="176" spans="1:9" x14ac:dyDescent="0.25">
      <c r="A176" s="25">
        <v>5</v>
      </c>
      <c r="B176" s="38" t="s">
        <v>61</v>
      </c>
      <c r="C176" s="25"/>
      <c r="D176" s="25">
        <v>0</v>
      </c>
      <c r="E176" s="25"/>
      <c r="F176" s="39">
        <f t="shared" si="26"/>
        <v>1200</v>
      </c>
      <c r="G176" s="26"/>
      <c r="H176" s="26">
        <f t="shared" si="27"/>
        <v>0</v>
      </c>
    </row>
    <row r="177" spans="1:9" x14ac:dyDescent="0.25">
      <c r="A177" s="25">
        <v>6</v>
      </c>
      <c r="B177" s="38" t="s">
        <v>62</v>
      </c>
      <c r="C177" s="25"/>
      <c r="D177" s="34">
        <v>0</v>
      </c>
      <c r="E177" s="34"/>
      <c r="F177" s="39">
        <f t="shared" si="26"/>
        <v>2040</v>
      </c>
      <c r="G177" s="35"/>
      <c r="H177" s="26">
        <f t="shared" si="27"/>
        <v>0</v>
      </c>
    </row>
    <row r="178" spans="1:9" x14ac:dyDescent="0.25">
      <c r="A178" s="25">
        <v>7</v>
      </c>
      <c r="B178" s="38" t="s">
        <v>63</v>
      </c>
      <c r="C178" s="25"/>
      <c r="D178" s="25">
        <v>0</v>
      </c>
      <c r="E178" s="25"/>
      <c r="F178" s="39">
        <f t="shared" si="26"/>
        <v>250</v>
      </c>
      <c r="G178" s="26"/>
      <c r="H178" s="26">
        <f t="shared" si="27"/>
        <v>0</v>
      </c>
    </row>
    <row r="179" spans="1:9" x14ac:dyDescent="0.25">
      <c r="A179" s="25">
        <v>8</v>
      </c>
      <c r="B179" s="38" t="s">
        <v>64</v>
      </c>
      <c r="C179" s="25">
        <v>4</v>
      </c>
      <c r="D179" s="25"/>
      <c r="E179" s="25">
        <v>5</v>
      </c>
      <c r="F179" s="26"/>
      <c r="G179" s="39">
        <f>VLOOKUP(B179, J:K, 2, FALSE)</f>
        <v>10</v>
      </c>
      <c r="H179" s="26">
        <f>C179*E179*G179</f>
        <v>200</v>
      </c>
    </row>
    <row r="180" spans="1:9" x14ac:dyDescent="0.25">
      <c r="A180" s="25">
        <v>9</v>
      </c>
      <c r="B180" s="38" t="s">
        <v>65</v>
      </c>
      <c r="C180" s="25">
        <v>2</v>
      </c>
      <c r="D180" s="25"/>
      <c r="E180" s="25">
        <v>5</v>
      </c>
      <c r="F180" s="26"/>
      <c r="G180" s="39">
        <f>VLOOKUP(B180, J:K, 2, FALSE)</f>
        <v>20</v>
      </c>
      <c r="H180" s="26">
        <f>C180*E180*G180</f>
        <v>200</v>
      </c>
    </row>
    <row r="181" spans="1:9" x14ac:dyDescent="0.25">
      <c r="A181" s="25"/>
      <c r="B181" s="46" t="s">
        <v>13</v>
      </c>
      <c r="C181" s="46"/>
      <c r="D181" s="46"/>
      <c r="E181" s="46"/>
      <c r="F181" s="46"/>
      <c r="G181" s="46"/>
      <c r="H181" s="36">
        <f>SUM(H172:H180)</f>
        <v>400</v>
      </c>
      <c r="I181" s="24">
        <f>H181</f>
        <v>400</v>
      </c>
    </row>
    <row r="183" spans="1:9" x14ac:dyDescent="0.25">
      <c r="A183" s="42" t="s">
        <v>5</v>
      </c>
      <c r="B183" s="42"/>
      <c r="C183" s="43" t="s">
        <v>54</v>
      </c>
      <c r="D183" s="43"/>
      <c r="E183" s="43"/>
      <c r="F183" s="43"/>
      <c r="G183" s="43"/>
      <c r="H183" s="43"/>
    </row>
    <row r="184" spans="1:9" ht="25.5" x14ac:dyDescent="0.25">
      <c r="A184" s="31" t="s">
        <v>1</v>
      </c>
      <c r="B184" s="29" t="s">
        <v>8</v>
      </c>
      <c r="C184" s="32" t="s">
        <v>4</v>
      </c>
      <c r="D184" s="32" t="s">
        <v>9</v>
      </c>
      <c r="E184" s="32" t="s">
        <v>0</v>
      </c>
      <c r="F184" s="33" t="s">
        <v>11</v>
      </c>
      <c r="G184" s="33" t="s">
        <v>6</v>
      </c>
      <c r="H184" s="33" t="s">
        <v>7</v>
      </c>
    </row>
    <row r="185" spans="1:9" x14ac:dyDescent="0.25">
      <c r="A185" s="25">
        <v>1</v>
      </c>
      <c r="B185" s="38" t="s">
        <v>66</v>
      </c>
      <c r="C185" s="25"/>
      <c r="D185" s="25">
        <v>0</v>
      </c>
      <c r="E185" s="25"/>
      <c r="F185" s="39">
        <f>VLOOKUP(B185, J:K, 2, FALSE)</f>
        <v>3</v>
      </c>
      <c r="G185" s="26"/>
      <c r="H185" s="26">
        <f>D185*F185</f>
        <v>0</v>
      </c>
    </row>
    <row r="186" spans="1:9" x14ac:dyDescent="0.25">
      <c r="A186" s="25">
        <v>2</v>
      </c>
      <c r="B186" s="38" t="s">
        <v>10</v>
      </c>
      <c r="C186" s="25"/>
      <c r="D186" s="25">
        <v>0</v>
      </c>
      <c r="E186" s="25"/>
      <c r="F186" s="39">
        <f t="shared" ref="F186:F191" si="28">VLOOKUP(B186, J:K, 2, FALSE)</f>
        <v>14.5</v>
      </c>
      <c r="G186" s="26"/>
      <c r="H186" s="26">
        <f t="shared" ref="H186:H191" si="29">D186*F186</f>
        <v>0</v>
      </c>
    </row>
    <row r="187" spans="1:9" x14ac:dyDescent="0.25">
      <c r="A187" s="25">
        <v>3</v>
      </c>
      <c r="B187" s="38" t="s">
        <v>59</v>
      </c>
      <c r="C187" s="25"/>
      <c r="D187" s="25">
        <v>0</v>
      </c>
      <c r="E187" s="25"/>
      <c r="F187" s="39">
        <f t="shared" si="28"/>
        <v>240</v>
      </c>
      <c r="G187" s="26"/>
      <c r="H187" s="26">
        <f t="shared" si="29"/>
        <v>0</v>
      </c>
    </row>
    <row r="188" spans="1:9" x14ac:dyDescent="0.25">
      <c r="A188" s="25">
        <v>4</v>
      </c>
      <c r="B188" s="38" t="s">
        <v>60</v>
      </c>
      <c r="C188" s="25"/>
      <c r="D188" s="25">
        <v>0</v>
      </c>
      <c r="E188" s="25"/>
      <c r="F188" s="39">
        <f t="shared" si="28"/>
        <v>2000</v>
      </c>
      <c r="G188" s="26"/>
      <c r="H188" s="26">
        <f t="shared" si="29"/>
        <v>0</v>
      </c>
    </row>
    <row r="189" spans="1:9" x14ac:dyDescent="0.25">
      <c r="A189" s="25">
        <v>5</v>
      </c>
      <c r="B189" s="38" t="s">
        <v>61</v>
      </c>
      <c r="C189" s="25"/>
      <c r="D189" s="25">
        <v>0</v>
      </c>
      <c r="E189" s="25"/>
      <c r="F189" s="39">
        <f t="shared" si="28"/>
        <v>1200</v>
      </c>
      <c r="G189" s="26"/>
      <c r="H189" s="26">
        <f t="shared" si="29"/>
        <v>0</v>
      </c>
    </row>
    <row r="190" spans="1:9" x14ac:dyDescent="0.25">
      <c r="A190" s="25">
        <v>6</v>
      </c>
      <c r="B190" s="38" t="s">
        <v>62</v>
      </c>
      <c r="C190" s="25"/>
      <c r="D190" s="34">
        <v>0</v>
      </c>
      <c r="E190" s="34"/>
      <c r="F190" s="39">
        <f t="shared" si="28"/>
        <v>2040</v>
      </c>
      <c r="G190" s="35"/>
      <c r="H190" s="26">
        <f t="shared" si="29"/>
        <v>0</v>
      </c>
    </row>
    <row r="191" spans="1:9" x14ac:dyDescent="0.25">
      <c r="A191" s="25">
        <v>7</v>
      </c>
      <c r="B191" s="38" t="s">
        <v>63</v>
      </c>
      <c r="C191" s="25"/>
      <c r="D191" s="25">
        <v>0</v>
      </c>
      <c r="E191" s="25"/>
      <c r="F191" s="39">
        <f t="shared" si="28"/>
        <v>250</v>
      </c>
      <c r="G191" s="26"/>
      <c r="H191" s="26">
        <f t="shared" si="29"/>
        <v>0</v>
      </c>
    </row>
    <row r="192" spans="1:9" x14ac:dyDescent="0.25">
      <c r="A192" s="25">
        <v>8</v>
      </c>
      <c r="B192" s="38" t="s">
        <v>64</v>
      </c>
      <c r="C192" s="25">
        <v>4</v>
      </c>
      <c r="D192" s="25"/>
      <c r="E192" s="25">
        <v>3</v>
      </c>
      <c r="F192" s="26"/>
      <c r="G192" s="39">
        <f>VLOOKUP(B192, J:K, 2, FALSE)</f>
        <v>10</v>
      </c>
      <c r="H192" s="26">
        <f>C192*E192*G192</f>
        <v>120</v>
      </c>
    </row>
    <row r="193" spans="1:9" x14ac:dyDescent="0.25">
      <c r="A193" s="25">
        <v>9</v>
      </c>
      <c r="B193" s="38" t="s">
        <v>65</v>
      </c>
      <c r="C193" s="25">
        <v>0</v>
      </c>
      <c r="D193" s="25"/>
      <c r="E193" s="25">
        <v>0</v>
      </c>
      <c r="F193" s="26"/>
      <c r="G193" s="39">
        <f>VLOOKUP(B193, J:K, 2, FALSE)</f>
        <v>20</v>
      </c>
      <c r="H193" s="26">
        <f>C193*E193*G193</f>
        <v>0</v>
      </c>
    </row>
    <row r="194" spans="1:9" x14ac:dyDescent="0.25">
      <c r="A194" s="25"/>
      <c r="B194" s="46" t="s">
        <v>13</v>
      </c>
      <c r="C194" s="46"/>
      <c r="D194" s="46"/>
      <c r="E194" s="46"/>
      <c r="F194" s="46"/>
      <c r="G194" s="46"/>
      <c r="H194" s="36">
        <f>SUM(H185:H193)</f>
        <v>120</v>
      </c>
      <c r="I194" s="24">
        <f>H194</f>
        <v>120</v>
      </c>
    </row>
    <row r="196" spans="1:9" x14ac:dyDescent="0.25">
      <c r="A196" s="42" t="s">
        <v>5</v>
      </c>
      <c r="B196" s="42"/>
      <c r="C196" s="43" t="s">
        <v>55</v>
      </c>
      <c r="D196" s="43"/>
      <c r="E196" s="43"/>
      <c r="F196" s="43"/>
      <c r="G196" s="43"/>
      <c r="H196" s="43"/>
    </row>
    <row r="197" spans="1:9" ht="25.5" x14ac:dyDescent="0.25">
      <c r="A197" s="31" t="s">
        <v>1</v>
      </c>
      <c r="B197" s="29" t="s">
        <v>8</v>
      </c>
      <c r="C197" s="32" t="s">
        <v>4</v>
      </c>
      <c r="D197" s="32" t="s">
        <v>9</v>
      </c>
      <c r="E197" s="32" t="s">
        <v>0</v>
      </c>
      <c r="F197" s="33" t="s">
        <v>11</v>
      </c>
      <c r="G197" s="33" t="s">
        <v>6</v>
      </c>
      <c r="H197" s="33" t="s">
        <v>7</v>
      </c>
    </row>
    <row r="198" spans="1:9" x14ac:dyDescent="0.25">
      <c r="A198" s="25">
        <v>1</v>
      </c>
      <c r="B198" s="38" t="s">
        <v>66</v>
      </c>
      <c r="C198" s="25"/>
      <c r="D198" s="25">
        <v>0</v>
      </c>
      <c r="E198" s="25"/>
      <c r="F198" s="39">
        <f>VLOOKUP(B198, J:K, 2, FALSE)</f>
        <v>3</v>
      </c>
      <c r="G198" s="26"/>
      <c r="H198" s="26">
        <f>D198*F198</f>
        <v>0</v>
      </c>
    </row>
    <row r="199" spans="1:9" x14ac:dyDescent="0.25">
      <c r="A199" s="25">
        <v>2</v>
      </c>
      <c r="B199" s="38" t="s">
        <v>10</v>
      </c>
      <c r="C199" s="25"/>
      <c r="D199" s="25">
        <v>0</v>
      </c>
      <c r="E199" s="25"/>
      <c r="F199" s="39">
        <f t="shared" ref="F199:F204" si="30">VLOOKUP(B199, J:K, 2, FALSE)</f>
        <v>14.5</v>
      </c>
      <c r="G199" s="26"/>
      <c r="H199" s="26">
        <f t="shared" ref="H199:H204" si="31">D199*F199</f>
        <v>0</v>
      </c>
    </row>
    <row r="200" spans="1:9" x14ac:dyDescent="0.25">
      <c r="A200" s="25">
        <v>3</v>
      </c>
      <c r="B200" s="38" t="s">
        <v>59</v>
      </c>
      <c r="C200" s="25"/>
      <c r="D200" s="25">
        <v>0</v>
      </c>
      <c r="E200" s="25"/>
      <c r="F200" s="39">
        <f t="shared" si="30"/>
        <v>240</v>
      </c>
      <c r="G200" s="26"/>
      <c r="H200" s="26">
        <f t="shared" si="31"/>
        <v>0</v>
      </c>
    </row>
    <row r="201" spans="1:9" x14ac:dyDescent="0.25">
      <c r="A201" s="25">
        <v>4</v>
      </c>
      <c r="B201" s="38" t="s">
        <v>60</v>
      </c>
      <c r="C201" s="25"/>
      <c r="D201" s="25">
        <v>0</v>
      </c>
      <c r="E201" s="25"/>
      <c r="F201" s="39">
        <f t="shared" si="30"/>
        <v>2000</v>
      </c>
      <c r="G201" s="26"/>
      <c r="H201" s="26">
        <f t="shared" si="31"/>
        <v>0</v>
      </c>
    </row>
    <row r="202" spans="1:9" x14ac:dyDescent="0.25">
      <c r="A202" s="25">
        <v>5</v>
      </c>
      <c r="B202" s="38" t="s">
        <v>61</v>
      </c>
      <c r="C202" s="25"/>
      <c r="D202" s="25">
        <v>0</v>
      </c>
      <c r="E202" s="25"/>
      <c r="F202" s="39">
        <f t="shared" si="30"/>
        <v>1200</v>
      </c>
      <c r="G202" s="26"/>
      <c r="H202" s="26">
        <f t="shared" si="31"/>
        <v>0</v>
      </c>
    </row>
    <row r="203" spans="1:9" x14ac:dyDescent="0.25">
      <c r="A203" s="25">
        <v>6</v>
      </c>
      <c r="B203" s="38" t="s">
        <v>62</v>
      </c>
      <c r="C203" s="25"/>
      <c r="D203" s="34">
        <v>0</v>
      </c>
      <c r="E203" s="34"/>
      <c r="F203" s="39">
        <f t="shared" si="30"/>
        <v>2040</v>
      </c>
      <c r="G203" s="35"/>
      <c r="H203" s="26">
        <f t="shared" si="31"/>
        <v>0</v>
      </c>
    </row>
    <row r="204" spans="1:9" x14ac:dyDescent="0.25">
      <c r="A204" s="25">
        <v>7</v>
      </c>
      <c r="B204" s="38" t="s">
        <v>63</v>
      </c>
      <c r="C204" s="25"/>
      <c r="D204" s="25">
        <v>0</v>
      </c>
      <c r="E204" s="25"/>
      <c r="F204" s="39">
        <f t="shared" si="30"/>
        <v>250</v>
      </c>
      <c r="G204" s="26"/>
      <c r="H204" s="26">
        <f t="shared" si="31"/>
        <v>0</v>
      </c>
    </row>
    <row r="205" spans="1:9" x14ac:dyDescent="0.25">
      <c r="A205" s="25">
        <v>8</v>
      </c>
      <c r="B205" s="38" t="s">
        <v>64</v>
      </c>
      <c r="C205" s="25">
        <v>4</v>
      </c>
      <c r="D205" s="25"/>
      <c r="E205" s="25">
        <v>6</v>
      </c>
      <c r="F205" s="26"/>
      <c r="G205" s="39">
        <f>VLOOKUP(B205, J:K, 2, FALSE)</f>
        <v>10</v>
      </c>
      <c r="H205" s="26">
        <f>C205*E205*G205</f>
        <v>240</v>
      </c>
    </row>
    <row r="206" spans="1:9" x14ac:dyDescent="0.25">
      <c r="A206" s="25">
        <v>9</v>
      </c>
      <c r="B206" s="38" t="s">
        <v>65</v>
      </c>
      <c r="C206" s="25">
        <v>0</v>
      </c>
      <c r="D206" s="25"/>
      <c r="E206" s="25">
        <v>0</v>
      </c>
      <c r="F206" s="26"/>
      <c r="G206" s="39">
        <f>VLOOKUP(B206, J:K, 2, FALSE)</f>
        <v>20</v>
      </c>
      <c r="H206" s="26">
        <f>C206*E206*G206</f>
        <v>0</v>
      </c>
    </row>
    <row r="207" spans="1:9" x14ac:dyDescent="0.25">
      <c r="A207" s="25"/>
      <c r="B207" s="46" t="s">
        <v>13</v>
      </c>
      <c r="C207" s="46"/>
      <c r="D207" s="46"/>
      <c r="E207" s="46"/>
      <c r="F207" s="46"/>
      <c r="G207" s="46"/>
      <c r="H207" s="36">
        <f>SUM(H198:H206)</f>
        <v>240</v>
      </c>
      <c r="I207" s="24">
        <f>H207</f>
        <v>240</v>
      </c>
    </row>
    <row r="209" spans="1:9" x14ac:dyDescent="0.25">
      <c r="A209" s="42" t="s">
        <v>5</v>
      </c>
      <c r="B209" s="42"/>
      <c r="C209" s="43" t="s">
        <v>56</v>
      </c>
      <c r="D209" s="43"/>
      <c r="E209" s="43"/>
      <c r="F209" s="43"/>
      <c r="G209" s="43"/>
      <c r="H209" s="43"/>
    </row>
    <row r="210" spans="1:9" ht="25.5" x14ac:dyDescent="0.25">
      <c r="A210" s="31" t="s">
        <v>1</v>
      </c>
      <c r="B210" s="29" t="s">
        <v>8</v>
      </c>
      <c r="C210" s="32" t="s">
        <v>4</v>
      </c>
      <c r="D210" s="32" t="s">
        <v>9</v>
      </c>
      <c r="E210" s="32" t="s">
        <v>0</v>
      </c>
      <c r="F210" s="33" t="s">
        <v>11</v>
      </c>
      <c r="G210" s="33" t="s">
        <v>6</v>
      </c>
      <c r="H210" s="33" t="s">
        <v>7</v>
      </c>
    </row>
    <row r="211" spans="1:9" x14ac:dyDescent="0.25">
      <c r="A211" s="25">
        <v>1</v>
      </c>
      <c r="B211" s="38" t="s">
        <v>66</v>
      </c>
      <c r="C211" s="25"/>
      <c r="D211" s="25">
        <v>1</v>
      </c>
      <c r="E211" s="25"/>
      <c r="F211" s="39">
        <f>VLOOKUP(B211, J:K, 2, FALSE)</f>
        <v>3</v>
      </c>
      <c r="G211" s="26"/>
      <c r="H211" s="26">
        <f>D211*F211</f>
        <v>3</v>
      </c>
    </row>
    <row r="212" spans="1:9" x14ac:dyDescent="0.25">
      <c r="A212" s="25">
        <v>2</v>
      </c>
      <c r="B212" s="38" t="s">
        <v>10</v>
      </c>
      <c r="C212" s="25"/>
      <c r="D212" s="25">
        <v>1</v>
      </c>
      <c r="E212" s="25"/>
      <c r="F212" s="39">
        <f t="shared" ref="F212:F217" si="32">VLOOKUP(B212, J:K, 2, FALSE)</f>
        <v>14.5</v>
      </c>
      <c r="G212" s="26"/>
      <c r="H212" s="26">
        <f t="shared" ref="H212:H217" si="33">D212*F212</f>
        <v>14.5</v>
      </c>
    </row>
    <row r="213" spans="1:9" x14ac:dyDescent="0.25">
      <c r="A213" s="25">
        <v>3</v>
      </c>
      <c r="B213" s="38" t="s">
        <v>59</v>
      </c>
      <c r="C213" s="25"/>
      <c r="D213" s="25">
        <v>0</v>
      </c>
      <c r="E213" s="25"/>
      <c r="F213" s="39">
        <f t="shared" si="32"/>
        <v>240</v>
      </c>
      <c r="G213" s="26"/>
      <c r="H213" s="26">
        <f t="shared" si="33"/>
        <v>0</v>
      </c>
    </row>
    <row r="214" spans="1:9" x14ac:dyDescent="0.25">
      <c r="A214" s="25">
        <v>4</v>
      </c>
      <c r="B214" s="38" t="s">
        <v>60</v>
      </c>
      <c r="C214" s="25"/>
      <c r="D214" s="25">
        <v>0</v>
      </c>
      <c r="E214" s="25"/>
      <c r="F214" s="39">
        <f t="shared" si="32"/>
        <v>2000</v>
      </c>
      <c r="G214" s="26"/>
      <c r="H214" s="26">
        <f t="shared" si="33"/>
        <v>0</v>
      </c>
    </row>
    <row r="215" spans="1:9" x14ac:dyDescent="0.25">
      <c r="A215" s="25">
        <v>5</v>
      </c>
      <c r="B215" s="38" t="s">
        <v>61</v>
      </c>
      <c r="C215" s="25"/>
      <c r="D215" s="25">
        <v>0</v>
      </c>
      <c r="E215" s="25"/>
      <c r="F215" s="39">
        <f t="shared" si="32"/>
        <v>1200</v>
      </c>
      <c r="G215" s="26"/>
      <c r="H215" s="26">
        <f t="shared" si="33"/>
        <v>0</v>
      </c>
    </row>
    <row r="216" spans="1:9" x14ac:dyDescent="0.25">
      <c r="A216" s="25">
        <v>6</v>
      </c>
      <c r="B216" s="38" t="s">
        <v>62</v>
      </c>
      <c r="C216" s="25"/>
      <c r="D216" s="34">
        <v>0</v>
      </c>
      <c r="E216" s="34"/>
      <c r="F216" s="39">
        <f t="shared" si="32"/>
        <v>2040</v>
      </c>
      <c r="G216" s="35"/>
      <c r="H216" s="26">
        <f t="shared" si="33"/>
        <v>0</v>
      </c>
    </row>
    <row r="217" spans="1:9" x14ac:dyDescent="0.25">
      <c r="A217" s="25">
        <v>7</v>
      </c>
      <c r="B217" s="38" t="s">
        <v>63</v>
      </c>
      <c r="C217" s="25"/>
      <c r="D217" s="25">
        <v>0</v>
      </c>
      <c r="E217" s="25"/>
      <c r="F217" s="39">
        <f t="shared" si="32"/>
        <v>250</v>
      </c>
      <c r="G217" s="26"/>
      <c r="H217" s="26">
        <f t="shared" si="33"/>
        <v>0</v>
      </c>
    </row>
    <row r="218" spans="1:9" x14ac:dyDescent="0.25">
      <c r="A218" s="25">
        <v>8</v>
      </c>
      <c r="B218" s="38" t="s">
        <v>64</v>
      </c>
      <c r="C218" s="25">
        <v>4</v>
      </c>
      <c r="D218" s="25"/>
      <c r="E218" s="25">
        <v>10</v>
      </c>
      <c r="F218" s="26"/>
      <c r="G218" s="39">
        <f>VLOOKUP(B218, J:K, 2, FALSE)</f>
        <v>10</v>
      </c>
      <c r="H218" s="26">
        <f>C218*E218*G218</f>
        <v>400</v>
      </c>
    </row>
    <row r="219" spans="1:9" x14ac:dyDescent="0.25">
      <c r="A219" s="25">
        <v>9</v>
      </c>
      <c r="B219" s="38" t="s">
        <v>65</v>
      </c>
      <c r="C219" s="25">
        <v>2</v>
      </c>
      <c r="D219" s="25"/>
      <c r="E219" s="25">
        <v>10</v>
      </c>
      <c r="F219" s="26"/>
      <c r="G219" s="39">
        <f>VLOOKUP(B219, J:K, 2, FALSE)</f>
        <v>20</v>
      </c>
      <c r="H219" s="26">
        <f>C219*E219*G219</f>
        <v>400</v>
      </c>
    </row>
    <row r="220" spans="1:9" x14ac:dyDescent="0.25">
      <c r="A220" s="25"/>
      <c r="B220" s="46" t="s">
        <v>13</v>
      </c>
      <c r="C220" s="46"/>
      <c r="D220" s="46"/>
      <c r="E220" s="46"/>
      <c r="F220" s="46"/>
      <c r="G220" s="46"/>
      <c r="H220" s="36">
        <f>SUM(H211:H219)</f>
        <v>817.5</v>
      </c>
      <c r="I220" s="24">
        <f>H220</f>
        <v>817.5</v>
      </c>
    </row>
    <row r="222" spans="1:9" x14ac:dyDescent="0.25">
      <c r="A222" s="42" t="s">
        <v>5</v>
      </c>
      <c r="B222" s="42"/>
      <c r="C222" s="43" t="s">
        <v>57</v>
      </c>
      <c r="D222" s="43"/>
      <c r="E222" s="43"/>
      <c r="F222" s="43"/>
      <c r="G222" s="43"/>
      <c r="H222" s="43"/>
    </row>
    <row r="223" spans="1:9" ht="25.5" x14ac:dyDescent="0.25">
      <c r="A223" s="31" t="s">
        <v>1</v>
      </c>
      <c r="B223" s="29" t="s">
        <v>8</v>
      </c>
      <c r="C223" s="32" t="s">
        <v>4</v>
      </c>
      <c r="D223" s="32" t="s">
        <v>9</v>
      </c>
      <c r="E223" s="32" t="s">
        <v>0</v>
      </c>
      <c r="F223" s="33" t="s">
        <v>11</v>
      </c>
      <c r="G223" s="33" t="s">
        <v>6</v>
      </c>
      <c r="H223" s="33" t="s">
        <v>7</v>
      </c>
    </row>
    <row r="224" spans="1:9" x14ac:dyDescent="0.25">
      <c r="A224" s="25">
        <v>1</v>
      </c>
      <c r="B224" s="38" t="s">
        <v>66</v>
      </c>
      <c r="C224" s="25"/>
      <c r="D224" s="25">
        <v>5</v>
      </c>
      <c r="E224" s="25"/>
      <c r="F224" s="39">
        <f>VLOOKUP(B224, J:K, 2, FALSE)</f>
        <v>3</v>
      </c>
      <c r="G224" s="26"/>
      <c r="H224" s="26">
        <f>D224*F224</f>
        <v>15</v>
      </c>
    </row>
    <row r="225" spans="1:9" x14ac:dyDescent="0.25">
      <c r="A225" s="25">
        <v>2</v>
      </c>
      <c r="B225" s="38" t="s">
        <v>10</v>
      </c>
      <c r="C225" s="25"/>
      <c r="D225" s="25">
        <v>2</v>
      </c>
      <c r="E225" s="25"/>
      <c r="F225" s="39">
        <f t="shared" ref="F225:F230" si="34">VLOOKUP(B225, J:K, 2, FALSE)</f>
        <v>14.5</v>
      </c>
      <c r="G225" s="26"/>
      <c r="H225" s="26">
        <f t="shared" ref="H225:H230" si="35">D225*F225</f>
        <v>29</v>
      </c>
    </row>
    <row r="226" spans="1:9" x14ac:dyDescent="0.25">
      <c r="A226" s="25">
        <v>3</v>
      </c>
      <c r="B226" s="38" t="s">
        <v>59</v>
      </c>
      <c r="C226" s="25"/>
      <c r="D226" s="25">
        <v>0</v>
      </c>
      <c r="E226" s="25"/>
      <c r="F226" s="39">
        <f t="shared" si="34"/>
        <v>240</v>
      </c>
      <c r="G226" s="26"/>
      <c r="H226" s="26">
        <f t="shared" si="35"/>
        <v>0</v>
      </c>
    </row>
    <row r="227" spans="1:9" x14ac:dyDescent="0.25">
      <c r="A227" s="25">
        <v>4</v>
      </c>
      <c r="B227" s="38" t="s">
        <v>60</v>
      </c>
      <c r="C227" s="25"/>
      <c r="D227" s="25">
        <v>0</v>
      </c>
      <c r="E227" s="25"/>
      <c r="F227" s="39">
        <f t="shared" si="34"/>
        <v>2000</v>
      </c>
      <c r="G227" s="26"/>
      <c r="H227" s="26">
        <f t="shared" si="35"/>
        <v>0</v>
      </c>
    </row>
    <row r="228" spans="1:9" x14ac:dyDescent="0.25">
      <c r="A228" s="25">
        <v>5</v>
      </c>
      <c r="B228" s="38" t="s">
        <v>61</v>
      </c>
      <c r="C228" s="25"/>
      <c r="D228" s="25">
        <v>0</v>
      </c>
      <c r="E228" s="25"/>
      <c r="F228" s="39">
        <f t="shared" si="34"/>
        <v>1200</v>
      </c>
      <c r="G228" s="26"/>
      <c r="H228" s="26">
        <f t="shared" si="35"/>
        <v>0</v>
      </c>
    </row>
    <row r="229" spans="1:9" x14ac:dyDescent="0.25">
      <c r="A229" s="25">
        <v>6</v>
      </c>
      <c r="B229" s="38" t="s">
        <v>62</v>
      </c>
      <c r="C229" s="25"/>
      <c r="D229" s="34">
        <v>0</v>
      </c>
      <c r="E229" s="34"/>
      <c r="F229" s="39">
        <f t="shared" si="34"/>
        <v>2040</v>
      </c>
      <c r="G229" s="35"/>
      <c r="H229" s="26">
        <f t="shared" si="35"/>
        <v>0</v>
      </c>
    </row>
    <row r="230" spans="1:9" x14ac:dyDescent="0.25">
      <c r="A230" s="25">
        <v>7</v>
      </c>
      <c r="B230" s="38" t="s">
        <v>63</v>
      </c>
      <c r="C230" s="25"/>
      <c r="D230" s="25">
        <v>0</v>
      </c>
      <c r="E230" s="25"/>
      <c r="F230" s="39">
        <f t="shared" si="34"/>
        <v>250</v>
      </c>
      <c r="G230" s="26"/>
      <c r="H230" s="26">
        <f t="shared" si="35"/>
        <v>0</v>
      </c>
    </row>
    <row r="231" spans="1:9" x14ac:dyDescent="0.25">
      <c r="A231" s="25">
        <v>8</v>
      </c>
      <c r="B231" s="38" t="s">
        <v>64</v>
      </c>
      <c r="C231" s="25">
        <v>4</v>
      </c>
      <c r="D231" s="25"/>
      <c r="E231" s="25">
        <v>10</v>
      </c>
      <c r="F231" s="26"/>
      <c r="G231" s="39">
        <f>VLOOKUP(B231, J:K, 2, FALSE)</f>
        <v>10</v>
      </c>
      <c r="H231" s="26">
        <f>C231*E231*G231</f>
        <v>400</v>
      </c>
    </row>
    <row r="232" spans="1:9" x14ac:dyDescent="0.25">
      <c r="A232" s="25">
        <v>9</v>
      </c>
      <c r="B232" s="38" t="s">
        <v>65</v>
      </c>
      <c r="C232" s="25">
        <v>4</v>
      </c>
      <c r="D232" s="25"/>
      <c r="E232" s="25">
        <v>4</v>
      </c>
      <c r="F232" s="26"/>
      <c r="G232" s="39">
        <f>VLOOKUP(B232, J:K, 2, FALSE)</f>
        <v>20</v>
      </c>
      <c r="H232" s="26">
        <f>C232*E232*G232</f>
        <v>320</v>
      </c>
    </row>
    <row r="233" spans="1:9" x14ac:dyDescent="0.25">
      <c r="A233" s="25"/>
      <c r="B233" s="46" t="s">
        <v>13</v>
      </c>
      <c r="C233" s="46"/>
      <c r="D233" s="46"/>
      <c r="E233" s="46"/>
      <c r="F233" s="46"/>
      <c r="G233" s="46"/>
      <c r="H233" s="36">
        <f>SUM(H224:H232)</f>
        <v>764</v>
      </c>
      <c r="I233" s="24">
        <f>H233</f>
        <v>764</v>
      </c>
    </row>
    <row r="234" spans="1:9" x14ac:dyDescent="0.25">
      <c r="B234" s="46" t="s">
        <v>67</v>
      </c>
      <c r="C234" s="46"/>
      <c r="D234" s="46"/>
      <c r="E234" s="46"/>
      <c r="F234" s="46"/>
      <c r="G234" s="46"/>
      <c r="I234" s="24">
        <f>SUM(I1:I233)</f>
        <v>21850</v>
      </c>
    </row>
  </sheetData>
  <mergeCells count="55">
    <mergeCell ref="A1:B1"/>
    <mergeCell ref="C1:H1"/>
    <mergeCell ref="B12:G12"/>
    <mergeCell ref="A14:B14"/>
    <mergeCell ref="C14:H14"/>
    <mergeCell ref="B25:G25"/>
    <mergeCell ref="A27:B27"/>
    <mergeCell ref="C27:H27"/>
    <mergeCell ref="B38:G38"/>
    <mergeCell ref="A40:B40"/>
    <mergeCell ref="C40:H40"/>
    <mergeCell ref="B51:G51"/>
    <mergeCell ref="A53:B53"/>
    <mergeCell ref="C53:H53"/>
    <mergeCell ref="B64:G64"/>
    <mergeCell ref="A66:B66"/>
    <mergeCell ref="C66:H66"/>
    <mergeCell ref="B77:G77"/>
    <mergeCell ref="A79:B79"/>
    <mergeCell ref="C79:H79"/>
    <mergeCell ref="B90:G90"/>
    <mergeCell ref="A92:B92"/>
    <mergeCell ref="C92:H92"/>
    <mergeCell ref="B103:G103"/>
    <mergeCell ref="A105:B105"/>
    <mergeCell ref="C105:H105"/>
    <mergeCell ref="B116:G116"/>
    <mergeCell ref="A118:B118"/>
    <mergeCell ref="C118:H118"/>
    <mergeCell ref="B129:G129"/>
    <mergeCell ref="A131:B131"/>
    <mergeCell ref="C131:H131"/>
    <mergeCell ref="B142:G142"/>
    <mergeCell ref="A144:B144"/>
    <mergeCell ref="C144:H144"/>
    <mergeCell ref="B155:G155"/>
    <mergeCell ref="A157:B157"/>
    <mergeCell ref="C157:H157"/>
    <mergeCell ref="B168:G168"/>
    <mergeCell ref="A170:B170"/>
    <mergeCell ref="C170:H170"/>
    <mergeCell ref="B181:G181"/>
    <mergeCell ref="A183:B183"/>
    <mergeCell ref="C183:H183"/>
    <mergeCell ref="B194:G194"/>
    <mergeCell ref="A196:B196"/>
    <mergeCell ref="C196:H196"/>
    <mergeCell ref="B233:G233"/>
    <mergeCell ref="B234:G234"/>
    <mergeCell ref="B207:G207"/>
    <mergeCell ref="A209:B209"/>
    <mergeCell ref="C209:H209"/>
    <mergeCell ref="B220:G220"/>
    <mergeCell ref="A222:B222"/>
    <mergeCell ref="C222:H2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COST</vt:lpstr>
      <vt:lpstr>Man</vt:lpstr>
      <vt:lpstr>Machine (Tools, Logistic, etc)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KALVIN CHEN SIEW KIT.</cp:lastModifiedBy>
  <dcterms:created xsi:type="dcterms:W3CDTF">2015-06-05T18:17:20Z</dcterms:created>
  <dcterms:modified xsi:type="dcterms:W3CDTF">2024-04-26T06:33:02Z</dcterms:modified>
</cp:coreProperties>
</file>