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20730" windowHeight="11760" tabRatio="329"/>
  </bookViews>
  <sheets>
    <sheet name="моргунов" sheetId="1" r:id="rId1"/>
    <sheet name="мелещенко" sheetId="2" r:id="rId2"/>
    <sheet name="Лист3" sheetId="3" r:id="rId3"/>
  </sheets>
  <calcPr calcId="145621" refMode="R1C1"/>
</workbook>
</file>

<file path=xl/calcChain.xml><?xml version="1.0" encoding="utf-8"?>
<calcChain xmlns="http://schemas.openxmlformats.org/spreadsheetml/2006/main">
  <c r="O2" i="1" l="1"/>
  <c r="O5" i="1"/>
  <c r="O6" i="1"/>
  <c r="O9" i="1"/>
  <c r="O10" i="1"/>
  <c r="O13" i="1"/>
  <c r="O14" i="1"/>
  <c r="O17" i="1"/>
  <c r="O18" i="1"/>
  <c r="O21" i="1"/>
  <c r="O22" i="1"/>
  <c r="O25" i="1"/>
  <c r="O26" i="1"/>
  <c r="O29" i="1"/>
  <c r="O30" i="1"/>
  <c r="B9" i="1"/>
  <c r="B10" i="1"/>
  <c r="B11" i="1"/>
  <c r="B12" i="1"/>
  <c r="B8" i="1"/>
  <c r="M3" i="1" s="1"/>
  <c r="M1" i="1"/>
  <c r="O3" i="1" s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1" i="1"/>
  <c r="M2" i="1" s="1"/>
  <c r="O28" i="1" l="1"/>
  <c r="O24" i="1"/>
  <c r="O20" i="1"/>
  <c r="O16" i="1"/>
  <c r="O12" i="1"/>
  <c r="O8" i="1"/>
  <c r="O4" i="1"/>
  <c r="O1" i="1"/>
  <c r="O27" i="1"/>
  <c r="O23" i="1"/>
  <c r="O19" i="1"/>
  <c r="O15" i="1"/>
  <c r="O11" i="1"/>
  <c r="O7" i="1"/>
  <c r="B2" i="1"/>
  <c r="D2" i="1" s="1"/>
  <c r="B3" i="1"/>
  <c r="D3" i="1" s="1"/>
  <c r="B4" i="1"/>
  <c r="D4" i="1" s="1"/>
  <c r="B5" i="1"/>
  <c r="D5" i="1" s="1"/>
  <c r="B1" i="1"/>
  <c r="D1" i="1" s="1"/>
  <c r="E3" i="2"/>
  <c r="E5" i="2"/>
  <c r="E2" i="2"/>
  <c r="D3" i="2"/>
  <c r="D4" i="2"/>
  <c r="E4" i="2" s="1"/>
  <c r="D5" i="2"/>
  <c r="D6" i="2"/>
  <c r="E6" i="2" s="1"/>
  <c r="D2" i="2"/>
  <c r="G6" i="2" l="1"/>
  <c r="P1" i="1"/>
  <c r="D6" i="1"/>
  <c r="Q1" i="1" l="1"/>
  <c r="P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_р_._-;\-* #,##0.00_р_._-;_-* &quot;-&quot;??_р_._-;_-@_-"/>
  </numFmts>
  <fonts count="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">
    <xf numFmtId="0" fontId="0" fillId="0" borderId="0" xfId="0"/>
    <xf numFmtId="1" fontId="0" fillId="0" borderId="0" xfId="0" applyNumberFormat="1"/>
    <xf numFmtId="2" fontId="0" fillId="0" borderId="0" xfId="0" applyNumberFormat="1"/>
    <xf numFmtId="1" fontId="0" fillId="0" borderId="0" xfId="1" applyNumberFormat="1" applyFont="1" applyAlignment="1">
      <alignment horizontal="right"/>
    </xf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1"/>
  <sheetViews>
    <sheetView tabSelected="1" zoomScale="85" zoomScaleNormal="85" workbookViewId="0">
      <selection activeCell="N1" sqref="N1:N1048576"/>
    </sheetView>
  </sheetViews>
  <sheetFormatPr defaultRowHeight="15" x14ac:dyDescent="0.25"/>
  <cols>
    <col min="16" max="16" width="12.7109375" bestFit="1" customWidth="1"/>
  </cols>
  <sheetData>
    <row r="1" spans="1:18" x14ac:dyDescent="0.25">
      <c r="A1">
        <v>10</v>
      </c>
      <c r="B1">
        <f>(A1/30)/$C$1</f>
        <v>6.6666666666666666E-2</v>
      </c>
      <c r="C1">
        <v>5</v>
      </c>
      <c r="D1">
        <f>B1*$C$1</f>
        <v>0.33333333333333331</v>
      </c>
      <c r="G1">
        <v>15.6</v>
      </c>
      <c r="I1">
        <v>15.6</v>
      </c>
      <c r="J1">
        <v>1</v>
      </c>
      <c r="K1">
        <f>I1*J1</f>
        <v>15.6</v>
      </c>
      <c r="M1">
        <f>SUM(G1:G30)/30</f>
        <v>25.853333333333335</v>
      </c>
      <c r="O1" s="2">
        <f>(G1-$M$1)^4</f>
        <v>11052.494453601985</v>
      </c>
      <c r="P1" s="2">
        <f>SUM(O1:O30)/30</f>
        <v>5916.416685594073</v>
      </c>
      <c r="Q1">
        <f>P1^(1/2)</f>
        <v>76.918246766252238</v>
      </c>
      <c r="R1" s="2"/>
    </row>
    <row r="2" spans="1:18" x14ac:dyDescent="0.25">
      <c r="A2">
        <v>4</v>
      </c>
      <c r="B2">
        <f t="shared" ref="B2:B5" si="0">(A2/30)/$C$1</f>
        <v>2.6666666666666665E-2</v>
      </c>
      <c r="D2">
        <f t="shared" ref="D2:D5" si="1">B2*$C$1</f>
        <v>0.13333333333333333</v>
      </c>
      <c r="G2">
        <v>15.7</v>
      </c>
      <c r="I2">
        <v>15.7</v>
      </c>
      <c r="J2">
        <v>1</v>
      </c>
      <c r="K2">
        <f t="shared" ref="K2:K29" si="2">I2*J2</f>
        <v>15.7</v>
      </c>
      <c r="M2">
        <f>SUM(K1:K29)/30</f>
        <v>25.853333333333335</v>
      </c>
      <c r="O2" s="2">
        <f t="shared" ref="O2:O30" si="3">(G2-$M$1)^4</f>
        <v>10627.584754253838</v>
      </c>
      <c r="P2">
        <f>P1/7.22^4-3</f>
        <v>-0.82274165935055166</v>
      </c>
    </row>
    <row r="3" spans="1:18" x14ac:dyDescent="0.25">
      <c r="A3">
        <v>10</v>
      </c>
      <c r="B3">
        <f t="shared" si="0"/>
        <v>6.6666666666666666E-2</v>
      </c>
      <c r="D3">
        <f t="shared" si="1"/>
        <v>0.33333333333333331</v>
      </c>
      <c r="G3">
        <v>15.8</v>
      </c>
      <c r="I3">
        <v>15.8</v>
      </c>
      <c r="J3">
        <v>1</v>
      </c>
      <c r="K3">
        <f t="shared" si="2"/>
        <v>15.8</v>
      </c>
      <c r="M3">
        <f>SUM(B8:B12)/30</f>
        <v>25.766666666666666</v>
      </c>
      <c r="O3" s="2">
        <f t="shared" si="3"/>
        <v>10215.046076239018</v>
      </c>
    </row>
    <row r="4" spans="1:18" x14ac:dyDescent="0.25">
      <c r="A4">
        <v>2</v>
      </c>
      <c r="B4">
        <f t="shared" si="0"/>
        <v>1.3333333333333332E-2</v>
      </c>
      <c r="D4">
        <f t="shared" si="1"/>
        <v>6.6666666666666666E-2</v>
      </c>
      <c r="G4">
        <v>16.100000000000001</v>
      </c>
      <c r="I4">
        <v>16.100000000000001</v>
      </c>
      <c r="J4">
        <v>1</v>
      </c>
      <c r="K4">
        <f t="shared" si="2"/>
        <v>16.100000000000001</v>
      </c>
      <c r="O4" s="2">
        <f t="shared" si="3"/>
        <v>9049.2433701945702</v>
      </c>
    </row>
    <row r="5" spans="1:18" x14ac:dyDescent="0.25">
      <c r="A5">
        <v>4</v>
      </c>
      <c r="B5">
        <f t="shared" si="0"/>
        <v>2.6666666666666665E-2</v>
      </c>
      <c r="D5">
        <f t="shared" si="1"/>
        <v>0.13333333333333333</v>
      </c>
      <c r="G5">
        <v>16.2</v>
      </c>
      <c r="I5">
        <v>16.2</v>
      </c>
      <c r="J5">
        <v>1</v>
      </c>
      <c r="K5">
        <f t="shared" si="2"/>
        <v>16.2</v>
      </c>
      <c r="O5" s="2">
        <f t="shared" si="3"/>
        <v>8683.787977513095</v>
      </c>
    </row>
    <row r="6" spans="1:18" x14ac:dyDescent="0.25">
      <c r="D6" s="2">
        <f>SUM(D1:D5)</f>
        <v>1</v>
      </c>
      <c r="G6">
        <v>16.899999999999999</v>
      </c>
      <c r="I6">
        <v>16.899999999999999</v>
      </c>
      <c r="J6">
        <v>1</v>
      </c>
      <c r="K6">
        <f t="shared" si="2"/>
        <v>16.899999999999999</v>
      </c>
      <c r="O6" s="2">
        <f t="shared" si="3"/>
        <v>6425.97474607606</v>
      </c>
    </row>
    <row r="7" spans="1:18" x14ac:dyDescent="0.25">
      <c r="G7">
        <v>19.8</v>
      </c>
      <c r="I7">
        <v>19.8</v>
      </c>
      <c r="J7">
        <v>1</v>
      </c>
      <c r="K7">
        <f t="shared" si="2"/>
        <v>19.8</v>
      </c>
      <c r="O7" s="2">
        <f t="shared" si="3"/>
        <v>1342.698048979754</v>
      </c>
    </row>
    <row r="8" spans="1:18" x14ac:dyDescent="0.25">
      <c r="A8">
        <v>18.100000000000001</v>
      </c>
      <c r="B8">
        <f>A1*A8</f>
        <v>181</v>
      </c>
      <c r="G8">
        <v>20.3</v>
      </c>
      <c r="I8">
        <v>20.3</v>
      </c>
      <c r="J8">
        <v>1</v>
      </c>
      <c r="K8">
        <f t="shared" si="2"/>
        <v>20.3</v>
      </c>
      <c r="O8" s="2">
        <f t="shared" si="3"/>
        <v>951.07544557234655</v>
      </c>
    </row>
    <row r="9" spans="1:18" x14ac:dyDescent="0.25">
      <c r="A9">
        <v>23.1</v>
      </c>
      <c r="B9">
        <f t="shared" ref="B9:B12" si="4">A2*A9</f>
        <v>92.4</v>
      </c>
      <c r="G9">
        <v>20.399999999999999</v>
      </c>
      <c r="I9">
        <v>20.399999999999999</v>
      </c>
      <c r="J9">
        <v>1</v>
      </c>
      <c r="K9">
        <f t="shared" si="2"/>
        <v>20.399999999999999</v>
      </c>
      <c r="O9" s="2">
        <f t="shared" si="3"/>
        <v>884.39886889086642</v>
      </c>
    </row>
    <row r="10" spans="1:18" x14ac:dyDescent="0.25">
      <c r="A10">
        <v>28.1</v>
      </c>
      <c r="B10">
        <f t="shared" si="4"/>
        <v>281</v>
      </c>
      <c r="G10">
        <v>20.6</v>
      </c>
      <c r="I10">
        <v>20.6</v>
      </c>
      <c r="J10">
        <v>1</v>
      </c>
      <c r="K10">
        <f t="shared" si="2"/>
        <v>20.6</v>
      </c>
      <c r="O10" s="2">
        <f t="shared" si="3"/>
        <v>761.62261952790163</v>
      </c>
    </row>
    <row r="11" spans="1:18" x14ac:dyDescent="0.25">
      <c r="A11">
        <v>33.1</v>
      </c>
      <c r="B11">
        <f t="shared" si="4"/>
        <v>66.2</v>
      </c>
      <c r="G11">
        <v>21</v>
      </c>
      <c r="I11">
        <v>21</v>
      </c>
      <c r="J11">
        <v>1</v>
      </c>
      <c r="K11">
        <f t="shared" si="2"/>
        <v>21</v>
      </c>
      <c r="O11" s="2">
        <f t="shared" si="3"/>
        <v>554.83069680197616</v>
      </c>
    </row>
    <row r="12" spans="1:18" x14ac:dyDescent="0.25">
      <c r="A12">
        <v>38.1</v>
      </c>
      <c r="B12">
        <f t="shared" si="4"/>
        <v>152.4</v>
      </c>
      <c r="G12">
        <v>23.2</v>
      </c>
      <c r="I12">
        <v>23.2</v>
      </c>
      <c r="J12">
        <v>1</v>
      </c>
      <c r="K12">
        <f t="shared" si="2"/>
        <v>23.2</v>
      </c>
      <c r="O12" s="2">
        <f t="shared" si="3"/>
        <v>49.564103142716242</v>
      </c>
    </row>
    <row r="13" spans="1:18" x14ac:dyDescent="0.25">
      <c r="G13">
        <v>25.3</v>
      </c>
      <c r="I13">
        <v>25.3</v>
      </c>
      <c r="J13">
        <v>1</v>
      </c>
      <c r="K13">
        <f t="shared" si="2"/>
        <v>25.3</v>
      </c>
      <c r="O13" s="2">
        <f t="shared" si="3"/>
        <v>9.3744831604939113E-2</v>
      </c>
    </row>
    <row r="14" spans="1:18" x14ac:dyDescent="0.25">
      <c r="G14">
        <v>25.5</v>
      </c>
      <c r="I14">
        <v>25.5</v>
      </c>
      <c r="J14">
        <v>1</v>
      </c>
      <c r="K14">
        <f t="shared" si="2"/>
        <v>25.5</v>
      </c>
      <c r="O14" s="2">
        <f t="shared" si="3"/>
        <v>1.5586135308642318E-2</v>
      </c>
    </row>
    <row r="15" spans="1:18" x14ac:dyDescent="0.25">
      <c r="G15">
        <v>26.5</v>
      </c>
      <c r="I15">
        <v>26.5</v>
      </c>
      <c r="J15">
        <v>1</v>
      </c>
      <c r="K15">
        <f t="shared" si="2"/>
        <v>26.5</v>
      </c>
      <c r="O15" s="2">
        <f t="shared" si="3"/>
        <v>0.17487265382715839</v>
      </c>
    </row>
    <row r="16" spans="1:18" x14ac:dyDescent="0.25">
      <c r="G16">
        <v>26.8</v>
      </c>
      <c r="I16">
        <v>26.8</v>
      </c>
      <c r="J16">
        <v>1</v>
      </c>
      <c r="K16">
        <f t="shared" si="2"/>
        <v>26.8</v>
      </c>
      <c r="O16" s="2">
        <f t="shared" si="3"/>
        <v>0.80313460938271175</v>
      </c>
    </row>
    <row r="17" spans="7:15" x14ac:dyDescent="0.25">
      <c r="G17">
        <v>27.2</v>
      </c>
      <c r="I17">
        <v>27.2</v>
      </c>
      <c r="J17">
        <v>1</v>
      </c>
      <c r="K17">
        <f t="shared" si="2"/>
        <v>27.2</v>
      </c>
      <c r="O17" s="2">
        <f t="shared" si="3"/>
        <v>3.2888225501234309</v>
      </c>
    </row>
    <row r="18" spans="7:15" x14ac:dyDescent="0.25">
      <c r="G18">
        <v>27.6</v>
      </c>
      <c r="I18">
        <v>27.6</v>
      </c>
      <c r="J18">
        <v>1</v>
      </c>
      <c r="K18">
        <f t="shared" si="2"/>
        <v>27.6</v>
      </c>
      <c r="O18" s="2">
        <f t="shared" si="3"/>
        <v>9.3076518241975208</v>
      </c>
    </row>
    <row r="19" spans="7:15" x14ac:dyDescent="0.25">
      <c r="G19">
        <v>28</v>
      </c>
      <c r="I19">
        <v>28</v>
      </c>
      <c r="J19">
        <v>2</v>
      </c>
      <c r="K19">
        <f t="shared" si="2"/>
        <v>56</v>
      </c>
      <c r="O19" s="2">
        <f t="shared" si="3"/>
        <v>21.235302431604865</v>
      </c>
    </row>
    <row r="20" spans="7:15" x14ac:dyDescent="0.25">
      <c r="G20">
        <v>28</v>
      </c>
      <c r="I20">
        <v>29</v>
      </c>
      <c r="J20">
        <v>1</v>
      </c>
      <c r="K20">
        <f t="shared" si="2"/>
        <v>29</v>
      </c>
      <c r="O20" s="2">
        <f t="shared" si="3"/>
        <v>21.235302431604865</v>
      </c>
    </row>
    <row r="21" spans="7:15" x14ac:dyDescent="0.25">
      <c r="G21">
        <v>29</v>
      </c>
      <c r="I21">
        <v>29.7</v>
      </c>
      <c r="J21">
        <v>1</v>
      </c>
      <c r="K21">
        <f t="shared" si="2"/>
        <v>29.7</v>
      </c>
      <c r="O21" s="2">
        <f t="shared" si="3"/>
        <v>98.039922283456534</v>
      </c>
    </row>
    <row r="22" spans="7:15" x14ac:dyDescent="0.25">
      <c r="G22">
        <v>29.7</v>
      </c>
      <c r="I22">
        <v>30</v>
      </c>
      <c r="J22">
        <v>1</v>
      </c>
      <c r="K22">
        <f t="shared" si="2"/>
        <v>30</v>
      </c>
      <c r="O22" s="2">
        <f t="shared" si="3"/>
        <v>218.94660551308584</v>
      </c>
    </row>
    <row r="23" spans="7:15" x14ac:dyDescent="0.25">
      <c r="G23">
        <v>30</v>
      </c>
      <c r="I23">
        <v>30.3</v>
      </c>
      <c r="J23">
        <v>1</v>
      </c>
      <c r="K23">
        <f t="shared" si="2"/>
        <v>30.3</v>
      </c>
      <c r="O23" s="2">
        <f t="shared" si="3"/>
        <v>295.6626754686414</v>
      </c>
    </row>
    <row r="24" spans="7:15" x14ac:dyDescent="0.25">
      <c r="G24">
        <v>30.3</v>
      </c>
      <c r="I24">
        <v>31.4</v>
      </c>
      <c r="J24">
        <v>1</v>
      </c>
      <c r="K24">
        <f t="shared" si="2"/>
        <v>31.4</v>
      </c>
      <c r="O24" s="2">
        <f t="shared" si="3"/>
        <v>390.96537742419713</v>
      </c>
    </row>
    <row r="25" spans="7:15" x14ac:dyDescent="0.25">
      <c r="G25">
        <v>31.4</v>
      </c>
      <c r="I25">
        <v>34.700000000000003</v>
      </c>
      <c r="J25">
        <v>1</v>
      </c>
      <c r="K25">
        <f t="shared" si="2"/>
        <v>34.700000000000003</v>
      </c>
      <c r="O25" s="2">
        <f t="shared" si="3"/>
        <v>946.51667392789898</v>
      </c>
    </row>
    <row r="26" spans="7:15" x14ac:dyDescent="0.25">
      <c r="G26">
        <v>34.700000000000003</v>
      </c>
      <c r="I26">
        <v>37.4</v>
      </c>
      <c r="J26">
        <v>1</v>
      </c>
      <c r="K26">
        <f t="shared" si="2"/>
        <v>37.4</v>
      </c>
      <c r="O26" s="2">
        <f t="shared" si="3"/>
        <v>6125.1771714390152</v>
      </c>
    </row>
    <row r="27" spans="7:15" x14ac:dyDescent="0.25">
      <c r="G27">
        <v>37.4</v>
      </c>
      <c r="I27">
        <v>37.700000000000003</v>
      </c>
      <c r="J27">
        <v>1</v>
      </c>
      <c r="K27">
        <f t="shared" si="2"/>
        <v>37.700000000000003</v>
      </c>
      <c r="O27" s="2">
        <f t="shared" si="3"/>
        <v>17775.691913038994</v>
      </c>
    </row>
    <row r="28" spans="7:15" x14ac:dyDescent="0.25">
      <c r="G28">
        <v>37.700000000000003</v>
      </c>
      <c r="I28">
        <v>38.299999999999997</v>
      </c>
      <c r="J28">
        <v>1</v>
      </c>
      <c r="K28">
        <f t="shared" si="2"/>
        <v>38.299999999999997</v>
      </c>
      <c r="O28" s="2">
        <f t="shared" si="3"/>
        <v>19696.301110994573</v>
      </c>
    </row>
    <row r="29" spans="7:15" x14ac:dyDescent="0.25">
      <c r="G29">
        <v>38.299999999999997</v>
      </c>
      <c r="I29">
        <v>40.6</v>
      </c>
      <c r="J29">
        <v>1</v>
      </c>
      <c r="K29">
        <f t="shared" si="2"/>
        <v>40.6</v>
      </c>
      <c r="O29" s="2">
        <f t="shared" si="3"/>
        <v>24000.054922905638</v>
      </c>
    </row>
    <row r="30" spans="7:15" x14ac:dyDescent="0.25">
      <c r="G30">
        <v>40.6</v>
      </c>
      <c r="O30" s="2">
        <f t="shared" si="3"/>
        <v>47290.66861656493</v>
      </c>
    </row>
    <row r="31" spans="7:15" x14ac:dyDescent="0.25">
      <c r="O31" s="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6"/>
  <sheetViews>
    <sheetView zoomScale="120" zoomScaleNormal="120" workbookViewId="0">
      <selection activeCell="B3" sqref="B3"/>
    </sheetView>
  </sheetViews>
  <sheetFormatPr defaultRowHeight="15" x14ac:dyDescent="0.25"/>
  <sheetData>
    <row r="2" spans="2:7" x14ac:dyDescent="0.25">
      <c r="B2">
        <v>0.34</v>
      </c>
      <c r="C2" s="1">
        <v>5</v>
      </c>
      <c r="D2">
        <f>C2/($B$2*$B$3)</f>
        <v>0.49019607843137247</v>
      </c>
      <c r="E2">
        <f>D2*$B$2</f>
        <v>0.16666666666666666</v>
      </c>
    </row>
    <row r="3" spans="2:7" x14ac:dyDescent="0.25">
      <c r="B3">
        <v>30</v>
      </c>
      <c r="C3">
        <v>8</v>
      </c>
      <c r="D3">
        <f t="shared" ref="D3:D6" si="0">C3/($B$2*$B$3)</f>
        <v>0.78431372549019596</v>
      </c>
      <c r="E3">
        <f t="shared" ref="E3:E6" si="1">D3*$B$2</f>
        <v>0.26666666666666666</v>
      </c>
    </row>
    <row r="4" spans="2:7" x14ac:dyDescent="0.25">
      <c r="C4">
        <v>10</v>
      </c>
      <c r="D4">
        <f t="shared" si="0"/>
        <v>0.98039215686274495</v>
      </c>
      <c r="E4">
        <f t="shared" si="1"/>
        <v>0.33333333333333331</v>
      </c>
    </row>
    <row r="5" spans="2:7" x14ac:dyDescent="0.25">
      <c r="C5">
        <v>6</v>
      </c>
      <c r="D5">
        <f t="shared" si="0"/>
        <v>0.58823529411764697</v>
      </c>
      <c r="E5">
        <f t="shared" si="1"/>
        <v>0.19999999999999998</v>
      </c>
    </row>
    <row r="6" spans="2:7" x14ac:dyDescent="0.25">
      <c r="C6">
        <v>1</v>
      </c>
      <c r="D6">
        <f t="shared" si="0"/>
        <v>9.8039215686274495E-2</v>
      </c>
      <c r="E6">
        <f t="shared" si="1"/>
        <v>3.3333333333333333E-2</v>
      </c>
      <c r="G6" s="3">
        <f>SUM(E2:E6)</f>
        <v>0.99999999999999989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моргунов</vt:lpstr>
      <vt:lpstr>мелещенко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Арсений</cp:lastModifiedBy>
  <dcterms:created xsi:type="dcterms:W3CDTF">2020-02-07T06:09:16Z</dcterms:created>
  <dcterms:modified xsi:type="dcterms:W3CDTF">2020-05-09T12:55:08Z</dcterms:modified>
</cp:coreProperties>
</file>