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нНТУ\5 семестр\Экономика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P2" i="1"/>
  <c r="N2" i="1"/>
  <c r="N10" i="1"/>
  <c r="N7" i="1"/>
  <c r="L2" i="1"/>
  <c r="J2" i="1"/>
  <c r="J7" i="1"/>
  <c r="L7" i="1"/>
  <c r="J10" i="1"/>
  <c r="H10" i="1"/>
  <c r="H7" i="1"/>
</calcChain>
</file>

<file path=xl/sharedStrings.xml><?xml version="1.0" encoding="utf-8"?>
<sst xmlns="http://schemas.openxmlformats.org/spreadsheetml/2006/main" count="26" uniqueCount="26">
  <si>
    <t>Показатели</t>
  </si>
  <si>
    <t>Варианты</t>
  </si>
  <si>
    <t>Материалы, д.ед./ед.</t>
  </si>
  <si>
    <t>Комплектующие, д.ед./ед.</t>
  </si>
  <si>
    <t>Норма  запаса,  дн.:</t>
  </si>
  <si>
    <t xml:space="preserve">  - транспортный</t>
  </si>
  <si>
    <t xml:space="preserve">  - на  прием  и  отгрузку</t>
  </si>
  <si>
    <t xml:space="preserve">   -  на подготовку мат. к производству</t>
  </si>
  <si>
    <t>Интервал между поставками, дн.</t>
  </si>
  <si>
    <t>Однодневный выпуск изделий, шт./дн.</t>
  </si>
  <si>
    <t>Длительность производственного  цикла,  дн.</t>
  </si>
  <si>
    <t>Время подготовки и отгрузки продукции, дн.</t>
  </si>
  <si>
    <t>Полная себестоимость изделия, тыс.д.ед./ед.</t>
  </si>
  <si>
    <t xml:space="preserve"> Цена изделия, изделия, тыс.д.ед./ед.</t>
  </si>
  <si>
    <t>Нормирование оборотных средств в произв запасах</t>
  </si>
  <si>
    <t>Однодневные издержки мат ценностей</t>
  </si>
  <si>
    <t>Норма запаса</t>
  </si>
  <si>
    <t>Норматив оборотных средств в нез производстве</t>
  </si>
  <si>
    <t>Коэф нарастания затрат</t>
  </si>
  <si>
    <t>Удельный вес нач затрат</t>
  </si>
  <si>
    <t>Норматив оборотных средств</t>
  </si>
  <si>
    <t>Среднесуточная отгрузка</t>
  </si>
  <si>
    <t>Коэф оборачиваемости</t>
  </si>
  <si>
    <t>Средний остаток об средств</t>
  </si>
  <si>
    <t>Объем реализации</t>
  </si>
  <si>
    <t>Прод оборота в днях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</si>
</sst>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zoomScaleNormal="100" workbookViewId="0">
      <selection activeCell="F6" sqref="F6"/>
    </sheetView>
  </sheetViews>
  <sheetFormatPr defaultRowHeight="15" x14ac:dyDescent="0.25"/>
  <cols>
    <col min="1" max="1" width="20.85546875" customWidth="1"/>
    <col min="6" max="6" width="18.5703125" customWidth="1"/>
    <col min="8" max="8" width="27.42578125" customWidth="1"/>
    <col min="10" max="10" width="31.5703125" customWidth="1"/>
    <col min="12" max="12" width="27.5703125" customWidth="1"/>
    <col min="14" max="14" width="26.42578125" customWidth="1"/>
    <col min="16" max="16" width="20.28515625" customWidth="1"/>
    <col min="18" max="18" width="13.140625" customWidth="1"/>
    <col min="20" max="20" width="15.42578125" customWidth="1"/>
  </cols>
  <sheetData>
    <row r="1" spans="1:24" ht="33.75" customHeight="1" thickBot="1" x14ac:dyDescent="0.3">
      <c r="A1" s="10" t="s">
        <v>0</v>
      </c>
      <c r="B1" s="3" t="s">
        <v>1</v>
      </c>
      <c r="C1" s="1"/>
      <c r="D1" s="1"/>
      <c r="E1" s="1"/>
      <c r="F1" s="1"/>
      <c r="G1" s="1"/>
      <c r="H1" s="2" t="s">
        <v>14</v>
      </c>
      <c r="I1" s="1"/>
      <c r="J1" s="2" t="s">
        <v>17</v>
      </c>
      <c r="K1" s="1"/>
      <c r="L1" s="1" t="s">
        <v>20</v>
      </c>
      <c r="M1" s="1"/>
      <c r="N1" s="1" t="s">
        <v>22</v>
      </c>
      <c r="O1" s="1"/>
      <c r="P1" s="1" t="s">
        <v>25</v>
      </c>
      <c r="Q1" s="1"/>
      <c r="R1" s="1"/>
      <c r="S1" s="1"/>
      <c r="T1" s="1"/>
    </row>
    <row r="2" spans="1:24" ht="14.25" customHeight="1" thickBot="1" x14ac:dyDescent="0.3">
      <c r="A2" s="11"/>
      <c r="B2" s="4">
        <v>6.16</v>
      </c>
      <c r="C2" s="1"/>
      <c r="D2" s="1"/>
      <c r="E2" s="1"/>
      <c r="F2" s="2"/>
      <c r="G2" s="1"/>
      <c r="H2" s="2">
        <f>H7*H10</f>
        <v>239184</v>
      </c>
      <c r="I2" s="1"/>
      <c r="J2" s="2">
        <f>B15*B20*1000*B16*J7</f>
        <v>60144.000000000007</v>
      </c>
      <c r="K2" s="1"/>
      <c r="L2" s="2">
        <f>L7*B18</f>
        <v>25600</v>
      </c>
      <c r="M2" s="1"/>
      <c r="N2" s="2">
        <f>N10/N7</f>
        <v>24.325389009257435</v>
      </c>
      <c r="O2" s="1"/>
      <c r="P2" s="2">
        <f>ROUNDUP(N7*360/N10,0)</f>
        <v>15</v>
      </c>
      <c r="Q2" s="1"/>
      <c r="R2" s="2"/>
      <c r="S2" s="1"/>
      <c r="T2" s="2"/>
    </row>
    <row r="3" spans="1:24" ht="32.25" thickBot="1" x14ac:dyDescent="0.3">
      <c r="A3" s="5" t="s">
        <v>2</v>
      </c>
      <c r="B3" s="4">
        <v>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13" t="s">
        <v>3</v>
      </c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thickBot="1" x14ac:dyDescent="0.3">
      <c r="A5" s="14"/>
      <c r="B5" s="7">
        <v>378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34.5" customHeight="1" x14ac:dyDescent="0.25">
      <c r="A6" s="8" t="s">
        <v>4</v>
      </c>
      <c r="B6" s="9"/>
      <c r="C6" s="1"/>
      <c r="D6" s="1"/>
      <c r="E6" s="1"/>
      <c r="F6" s="1"/>
      <c r="G6" s="1"/>
      <c r="H6" s="2" t="s">
        <v>15</v>
      </c>
      <c r="I6" s="1"/>
      <c r="J6" s="1" t="s">
        <v>18</v>
      </c>
      <c r="K6" s="1"/>
      <c r="L6" s="1" t="s">
        <v>21</v>
      </c>
      <c r="M6" s="1"/>
      <c r="N6" s="1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 thickBot="1" x14ac:dyDescent="0.3">
      <c r="A7" s="6" t="s">
        <v>5</v>
      </c>
      <c r="B7" s="4">
        <v>7</v>
      </c>
      <c r="C7" s="1"/>
      <c r="D7" s="1"/>
      <c r="E7" s="1"/>
      <c r="F7" s="2"/>
      <c r="G7" s="1"/>
      <c r="H7" s="1">
        <f>(B3+B5)*B15</f>
        <v>14496</v>
      </c>
      <c r="I7" s="1"/>
      <c r="J7" s="1">
        <f>(1+J10)/2</f>
        <v>0.78312500000000007</v>
      </c>
      <c r="K7" s="1"/>
      <c r="L7" s="1">
        <f>B15*B20*1000</f>
        <v>25600</v>
      </c>
      <c r="M7" s="1"/>
      <c r="N7" s="1">
        <f>H2+J2+L2</f>
        <v>324928</v>
      </c>
      <c r="O7" s="1"/>
      <c r="P7" s="1"/>
      <c r="Q7" s="1"/>
      <c r="R7" s="1"/>
      <c r="S7" s="1"/>
      <c r="T7" s="1"/>
    </row>
    <row r="8" spans="1:24" ht="15.75" x14ac:dyDescent="0.25">
      <c r="A8" s="12" t="s">
        <v>6</v>
      </c>
      <c r="B8" s="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4" ht="16.5" thickBot="1" x14ac:dyDescent="0.3">
      <c r="A9" s="12"/>
      <c r="B9" s="4">
        <v>1</v>
      </c>
      <c r="C9" s="1"/>
      <c r="D9" s="1"/>
      <c r="E9" s="1"/>
      <c r="F9" s="1"/>
      <c r="G9" s="1"/>
      <c r="H9" s="1" t="s">
        <v>16</v>
      </c>
      <c r="I9" s="1"/>
      <c r="J9" s="1" t="s">
        <v>19</v>
      </c>
      <c r="K9" s="1"/>
      <c r="L9" s="1"/>
      <c r="M9" s="1"/>
      <c r="N9" s="1" t="s">
        <v>24</v>
      </c>
      <c r="O9" s="1"/>
      <c r="P9" s="1"/>
      <c r="Q9" s="1"/>
      <c r="R9" s="1"/>
      <c r="S9" s="1"/>
      <c r="T9" s="1"/>
    </row>
    <row r="10" spans="1:24" ht="15.75" x14ac:dyDescent="0.25">
      <c r="A10" s="12" t="s">
        <v>7</v>
      </c>
      <c r="B10" s="7"/>
      <c r="C10" s="1"/>
      <c r="D10" s="1"/>
      <c r="E10" s="1"/>
      <c r="F10" s="1"/>
      <c r="G10" s="1"/>
      <c r="H10" s="1">
        <f>(B13/2)+(B13/4)+B7+B9+B11</f>
        <v>16.5</v>
      </c>
      <c r="I10" s="1"/>
      <c r="J10" s="1">
        <f>(B3+B5)/(B20*1000)</f>
        <v>0.56625000000000003</v>
      </c>
      <c r="K10" s="1"/>
      <c r="L10" s="1"/>
      <c r="M10" s="1"/>
      <c r="N10" s="1">
        <f>B22*1000*247*B15</f>
        <v>7904000</v>
      </c>
      <c r="O10" s="1"/>
      <c r="P10" s="1"/>
      <c r="Q10" s="1"/>
      <c r="R10" s="1"/>
      <c r="S10" s="1"/>
      <c r="T10" s="1"/>
    </row>
    <row r="11" spans="1:24" ht="16.5" thickBot="1" x14ac:dyDescent="0.3">
      <c r="A11" s="14"/>
      <c r="B11" s="4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4" ht="15.75" x14ac:dyDescent="0.25">
      <c r="A12" s="13" t="s">
        <v>8</v>
      </c>
      <c r="B12" s="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4" ht="16.5" thickBot="1" x14ac:dyDescent="0.3">
      <c r="A13" s="14"/>
      <c r="B13" s="4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ht="30.75" customHeight="1" x14ac:dyDescent="0.25">
      <c r="A14" s="13" t="s">
        <v>9</v>
      </c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ht="16.5" thickBot="1" x14ac:dyDescent="0.3">
      <c r="A15" s="14"/>
      <c r="B15" s="4">
        <v>32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4" ht="48" thickBot="1" x14ac:dyDescent="0.3">
      <c r="A16" s="5" t="s">
        <v>10</v>
      </c>
      <c r="B16" s="4">
        <v>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30.75" customHeight="1" x14ac:dyDescent="0.25">
      <c r="A17" s="13" t="s">
        <v>11</v>
      </c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.5" thickBot="1" x14ac:dyDescent="0.3">
      <c r="A18" s="14"/>
      <c r="B18" s="4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46.5" customHeight="1" x14ac:dyDescent="0.25">
      <c r="A19" s="13" t="s">
        <v>12</v>
      </c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.5" thickBot="1" x14ac:dyDescent="0.3">
      <c r="A20" s="14"/>
      <c r="B20" s="4">
        <v>0.8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30.75" customHeight="1" x14ac:dyDescent="0.25">
      <c r="A21" s="13" t="s">
        <v>13</v>
      </c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.5" thickBot="1" x14ac:dyDescent="0.3">
      <c r="A22" s="14"/>
      <c r="B22" s="4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</sheetData>
  <mergeCells count="9">
    <mergeCell ref="A17:A18"/>
    <mergeCell ref="A19:A20"/>
    <mergeCell ref="A21:A22"/>
    <mergeCell ref="A1:A2"/>
    <mergeCell ref="A4:A5"/>
    <mergeCell ref="A8:A9"/>
    <mergeCell ref="A10:A11"/>
    <mergeCell ref="A12:A13"/>
    <mergeCell ref="A14:A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2020-10-03T13:35:23Z</dcterms:created>
  <dcterms:modified xsi:type="dcterms:W3CDTF">2020-10-17T18:40:03Z</dcterms:modified>
</cp:coreProperties>
</file>