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 firstSheet="1" activeTab="1"/>
  </bookViews>
  <sheets>
    <sheet name="Ранний этап проектирования" sheetId="1" r:id="rId1"/>
    <sheet name="Сценарий нового микропроцессора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" i="2" l="1"/>
  <c r="A12" i="2"/>
  <c r="A17" i="2" s="1"/>
  <c r="A22" i="2" s="1"/>
  <c r="D22" i="2" s="1"/>
  <c r="A7" i="2"/>
  <c r="A2" i="1"/>
  <c r="K2" i="1"/>
  <c r="J2" i="1"/>
</calcChain>
</file>

<file path=xl/sharedStrings.xml><?xml version="1.0" encoding="utf-8"?>
<sst xmlns="http://schemas.openxmlformats.org/spreadsheetml/2006/main" count="60" uniqueCount="51">
  <si>
    <t>ЗАТРАТЫ = А х РАЗМЕР^B х Ме + ЗАТРАТЫаuto[чел.-мес],</t>
  </si>
  <si>
    <t>A</t>
  </si>
  <si>
    <t>Размер</t>
  </si>
  <si>
    <t>B</t>
  </si>
  <si>
    <t>Me</t>
  </si>
  <si>
    <t>Затраты auto</t>
  </si>
  <si>
    <t>Предсказуемость</t>
  </si>
  <si>
    <t>Гибкость разработки</t>
  </si>
  <si>
    <t>Разрешение архитектуры/риска</t>
  </si>
  <si>
    <t>Связность группы</t>
  </si>
  <si>
    <t>Зрелость процесса</t>
  </si>
  <si>
    <t>W1(PREC)</t>
  </si>
  <si>
    <t>W2(FLEX)</t>
  </si>
  <si>
    <t>W3(RESL)</t>
  </si>
  <si>
    <t>W4(TEAM)</t>
  </si>
  <si>
    <t>W5(PMAT)</t>
  </si>
  <si>
    <t>PERS</t>
  </si>
  <si>
    <t>RCPX</t>
  </si>
  <si>
    <t>RUSE</t>
  </si>
  <si>
    <t>PDIF</t>
  </si>
  <si>
    <t>PREX</t>
  </si>
  <si>
    <t>FCIL</t>
  </si>
  <si>
    <t>SCED</t>
  </si>
  <si>
    <t>по 6-бальной шкале</t>
  </si>
  <si>
    <t>Соответствующие значения в таблице Боэма</t>
  </si>
  <si>
    <t>RELY</t>
  </si>
  <si>
    <t>DATA</t>
  </si>
  <si>
    <t>CPLX</t>
  </si>
  <si>
    <t>DOCU</t>
  </si>
  <si>
    <t>TIME</t>
  </si>
  <si>
    <t>STOR</t>
  </si>
  <si>
    <t>PVOL</t>
  </si>
  <si>
    <t>ACAP</t>
  </si>
  <si>
    <t>PCAP</t>
  </si>
  <si>
    <t>AEXP</t>
  </si>
  <si>
    <t>PEXP</t>
  </si>
  <si>
    <t>LTEX</t>
  </si>
  <si>
    <t>PCON</t>
  </si>
  <si>
    <t>TOOL</t>
  </si>
  <si>
    <t>SITE</t>
  </si>
  <si>
    <t>Mp</t>
  </si>
  <si>
    <t>Mp (new)</t>
  </si>
  <si>
    <t>LTEX(new)</t>
  </si>
  <si>
    <t>TOOL(new)</t>
  </si>
  <si>
    <t>Затраты</t>
  </si>
  <si>
    <t>Затраты(new)</t>
  </si>
  <si>
    <t>Стоимость</t>
  </si>
  <si>
    <t>Зарплата</t>
  </si>
  <si>
    <t>Стоимость(new)</t>
  </si>
  <si>
    <t>Разница в стоимости</t>
  </si>
  <si>
    <t xml:space="preserve">Стоимость процессора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</si>
</sst>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0" borderId="0" xfId="0" applyFill="1" applyBorder="1"/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4" borderId="0" xfId="0" applyFill="1" applyBorder="1"/>
    <xf numFmtId="0" fontId="0" fillId="0" borderId="2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0</xdr:colOff>
      <xdr:row>2</xdr:row>
      <xdr:rowOff>0</xdr:rowOff>
    </xdr:from>
    <xdr:to>
      <xdr:col>40</xdr:col>
      <xdr:colOff>495834</xdr:colOff>
      <xdr:row>10</xdr:row>
      <xdr:rowOff>171238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66036" y="381000"/>
          <a:ext cx="6619048" cy="1695238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11</xdr:row>
      <xdr:rowOff>47625</xdr:rowOff>
    </xdr:from>
    <xdr:to>
      <xdr:col>41</xdr:col>
      <xdr:colOff>180114</xdr:colOff>
      <xdr:row>51</xdr:row>
      <xdr:rowOff>122863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098000" y="2143125"/>
          <a:ext cx="6885714" cy="7695238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53</xdr:row>
      <xdr:rowOff>0</xdr:rowOff>
    </xdr:from>
    <xdr:to>
      <xdr:col>41</xdr:col>
      <xdr:colOff>199162</xdr:colOff>
      <xdr:row>73</xdr:row>
      <xdr:rowOff>123333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098000" y="10096500"/>
          <a:ext cx="6904762" cy="39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zoomScaleNormal="100" workbookViewId="0">
      <selection activeCell="A2" sqref="A2"/>
    </sheetView>
  </sheetViews>
  <sheetFormatPr defaultRowHeight="15" x14ac:dyDescent="0.25"/>
  <cols>
    <col min="11" max="11" width="16.5703125" customWidth="1"/>
    <col min="12" max="12" width="19.42578125" customWidth="1"/>
    <col min="13" max="13" width="31.140625" customWidth="1"/>
    <col min="14" max="14" width="17.28515625" customWidth="1"/>
    <col min="15" max="15" width="18.42578125" customWidth="1"/>
  </cols>
  <sheetData>
    <row r="1" spans="1:17" x14ac:dyDescent="0.25">
      <c r="A1" s="6" t="s">
        <v>0</v>
      </c>
      <c r="B1" s="5"/>
      <c r="C1" s="5"/>
      <c r="D1" s="5"/>
      <c r="E1" s="5"/>
      <c r="F1" s="5"/>
      <c r="H1" s="3" t="s">
        <v>1</v>
      </c>
      <c r="I1" s="3" t="s">
        <v>2</v>
      </c>
      <c r="J1" s="1" t="s">
        <v>3</v>
      </c>
      <c r="K1" s="4" t="s">
        <v>4</v>
      </c>
      <c r="L1" s="3" t="s">
        <v>5</v>
      </c>
    </row>
    <row r="2" spans="1:17" x14ac:dyDescent="0.25">
      <c r="A2" s="5">
        <f>H2*(I2^J2)*K2+0</f>
        <v>3.50818380196386</v>
      </c>
      <c r="H2" s="3">
        <v>2.5</v>
      </c>
      <c r="I2" s="3">
        <v>1.4</v>
      </c>
      <c r="J2" s="1">
        <f>1.01+0.01*SUM(K11:O11)</f>
        <v>1.1400000000000001</v>
      </c>
      <c r="K2" s="4">
        <f>PRODUCT(K23:Q23)</f>
        <v>0.95621679999999998</v>
      </c>
      <c r="L2" s="3">
        <v>0</v>
      </c>
    </row>
    <row r="9" spans="1:17" x14ac:dyDescent="0.25">
      <c r="H9" s="2"/>
      <c r="I9" s="2"/>
      <c r="K9" s="1" t="s">
        <v>11</v>
      </c>
      <c r="L9" s="1" t="s">
        <v>12</v>
      </c>
      <c r="M9" s="1" t="s">
        <v>13</v>
      </c>
      <c r="N9" s="1" t="s">
        <v>14</v>
      </c>
      <c r="O9" s="1" t="s">
        <v>15</v>
      </c>
    </row>
    <row r="10" spans="1:17" x14ac:dyDescent="0.25">
      <c r="H10" s="2"/>
      <c r="I10" s="2"/>
      <c r="K10" s="1" t="s">
        <v>6</v>
      </c>
      <c r="L10" s="1" t="s">
        <v>7</v>
      </c>
      <c r="M10" s="1" t="s">
        <v>8</v>
      </c>
      <c r="N10" s="1" t="s">
        <v>9</v>
      </c>
      <c r="O10" s="1" t="s">
        <v>10</v>
      </c>
    </row>
    <row r="11" spans="1:17" x14ac:dyDescent="0.25">
      <c r="K11" s="1">
        <v>4</v>
      </c>
      <c r="L11" s="1">
        <v>1</v>
      </c>
      <c r="M11" s="1">
        <v>5</v>
      </c>
      <c r="N11" s="1">
        <v>0</v>
      </c>
      <c r="O11" s="1">
        <v>3</v>
      </c>
    </row>
    <row r="15" spans="1:17" x14ac:dyDescent="0.25">
      <c r="K15" t="s">
        <v>23</v>
      </c>
    </row>
    <row r="16" spans="1:17" x14ac:dyDescent="0.25">
      <c r="K16" s="4" t="s">
        <v>16</v>
      </c>
      <c r="L16" s="4" t="s">
        <v>17</v>
      </c>
      <c r="M16" s="4" t="s">
        <v>18</v>
      </c>
      <c r="N16" s="4" t="s">
        <v>19</v>
      </c>
      <c r="O16" s="4" t="s">
        <v>20</v>
      </c>
      <c r="P16" s="4" t="s">
        <v>21</v>
      </c>
      <c r="Q16" s="4" t="s">
        <v>22</v>
      </c>
    </row>
    <row r="17" spans="11:17" x14ac:dyDescent="0.25">
      <c r="K17" s="4">
        <v>2</v>
      </c>
      <c r="L17" s="4">
        <v>4</v>
      </c>
      <c r="M17" s="4">
        <v>2</v>
      </c>
      <c r="N17" s="4">
        <v>3</v>
      </c>
      <c r="O17" s="4">
        <v>3</v>
      </c>
      <c r="P17" s="4">
        <v>4</v>
      </c>
      <c r="Q17" s="4">
        <v>3</v>
      </c>
    </row>
    <row r="21" spans="11:17" x14ac:dyDescent="0.25">
      <c r="K21" t="s">
        <v>24</v>
      </c>
    </row>
    <row r="22" spans="11:17" x14ac:dyDescent="0.25">
      <c r="K22" s="4" t="s">
        <v>16</v>
      </c>
      <c r="L22" s="4" t="s">
        <v>17</v>
      </c>
      <c r="M22" s="4" t="s">
        <v>18</v>
      </c>
      <c r="N22" s="4" t="s">
        <v>19</v>
      </c>
      <c r="O22" s="4" t="s">
        <v>20</v>
      </c>
      <c r="P22" s="4" t="s">
        <v>21</v>
      </c>
      <c r="Q22" s="4" t="s">
        <v>22</v>
      </c>
    </row>
    <row r="23" spans="11:17" x14ac:dyDescent="0.25">
      <c r="K23" s="4">
        <v>0.88</v>
      </c>
      <c r="L23" s="4">
        <v>1.33</v>
      </c>
      <c r="M23" s="4">
        <v>0.95</v>
      </c>
      <c r="N23" s="4">
        <v>1</v>
      </c>
      <c r="O23" s="4">
        <v>1</v>
      </c>
      <c r="P23" s="4">
        <v>0.86</v>
      </c>
      <c r="Q23" s="4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tabSelected="1" topLeftCell="A4" zoomScale="90" zoomScaleNormal="90" workbookViewId="0">
      <selection activeCell="D22" sqref="D22"/>
    </sheetView>
  </sheetViews>
  <sheetFormatPr defaultRowHeight="15" x14ac:dyDescent="0.25"/>
  <sheetData>
    <row r="1" spans="1:23" x14ac:dyDescent="0.25">
      <c r="A1" t="s">
        <v>25</v>
      </c>
      <c r="B1" t="s">
        <v>26</v>
      </c>
      <c r="C1" t="s">
        <v>27</v>
      </c>
      <c r="D1" t="s">
        <v>18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22</v>
      </c>
      <c r="S1" t="s">
        <v>44</v>
      </c>
      <c r="U1" t="s">
        <v>47</v>
      </c>
      <c r="W1" t="s">
        <v>46</v>
      </c>
    </row>
    <row r="2" spans="1:23" x14ac:dyDescent="0.25">
      <c r="A2">
        <v>1</v>
      </c>
      <c r="B2">
        <v>0.95</v>
      </c>
      <c r="C2">
        <v>1.25</v>
      </c>
      <c r="D2">
        <v>1</v>
      </c>
      <c r="E2">
        <v>1</v>
      </c>
      <c r="F2">
        <v>1</v>
      </c>
      <c r="G2">
        <v>1.06</v>
      </c>
      <c r="H2">
        <v>1</v>
      </c>
      <c r="I2">
        <v>0.9</v>
      </c>
      <c r="J2">
        <v>0.87</v>
      </c>
      <c r="K2">
        <v>1</v>
      </c>
      <c r="L2">
        <v>1.06</v>
      </c>
      <c r="M2">
        <v>1</v>
      </c>
      <c r="N2">
        <v>1</v>
      </c>
      <c r="O2">
        <v>1</v>
      </c>
      <c r="P2">
        <v>1.1000000000000001</v>
      </c>
      <c r="Q2">
        <v>1</v>
      </c>
      <c r="S2">
        <v>3.8</v>
      </c>
      <c r="U2">
        <v>15000</v>
      </c>
      <c r="W2">
        <f>S2*U2</f>
        <v>57000</v>
      </c>
    </row>
    <row r="6" spans="1:23" x14ac:dyDescent="0.25">
      <c r="A6" t="s">
        <v>40</v>
      </c>
      <c r="C6" t="s">
        <v>42</v>
      </c>
      <c r="E6" t="s">
        <v>43</v>
      </c>
      <c r="G6" t="s">
        <v>50</v>
      </c>
    </row>
    <row r="7" spans="1:23" x14ac:dyDescent="0.25">
      <c r="A7">
        <f>PRODUCT(A2:Q2)</f>
        <v>1.1492110575000001</v>
      </c>
      <c r="C7">
        <v>1</v>
      </c>
      <c r="E7">
        <v>0.82</v>
      </c>
      <c r="G7">
        <v>500</v>
      </c>
    </row>
    <row r="11" spans="1:23" x14ac:dyDescent="0.25">
      <c r="A11" t="s">
        <v>41</v>
      </c>
    </row>
    <row r="12" spans="1:23" x14ac:dyDescent="0.25">
      <c r="A12">
        <f>A7*C7*E7</f>
        <v>0.94235306715</v>
      </c>
    </row>
    <row r="16" spans="1:23" x14ac:dyDescent="0.25">
      <c r="A16" t="s">
        <v>45</v>
      </c>
    </row>
    <row r="17" spans="1:4" x14ac:dyDescent="0.25">
      <c r="A17">
        <f>S2*A12</f>
        <v>3.5809416551699997</v>
      </c>
    </row>
    <row r="21" spans="1:4" ht="15.75" thickBot="1" x14ac:dyDescent="0.3">
      <c r="A21" t="s">
        <v>48</v>
      </c>
      <c r="D21" t="s">
        <v>49</v>
      </c>
    </row>
    <row r="22" spans="1:4" ht="15.75" thickBot="1" x14ac:dyDescent="0.3">
      <c r="A22">
        <f>A17*U2</f>
        <v>53714.124827549997</v>
      </c>
      <c r="D22" s="7">
        <f>A22-W2</f>
        <v>-3285.8751724500034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Ранний этап проектирования</vt:lpstr>
      <vt:lpstr>Сценарий нового микропроцессора</vt:lpstr>
    </vt:vector>
  </TitlesOfParts>
  <Company>diakov.net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Leontieva</cp:lastModifiedBy>
  <dcterms:created xsi:type="dcterms:W3CDTF">2021-03-16T14:43:50Z</dcterms:created>
  <dcterms:modified xsi:type="dcterms:W3CDTF">2021-03-17T08:09:27Z</dcterms:modified>
</cp:coreProperties>
</file>