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Data" sheetId="1" r:id="rId4"/>
    <sheet state="visible" name="Individual Data" sheetId="2" r:id="rId5"/>
    <sheet state="visible" name="t-Test" sheetId="3" r:id="rId6"/>
    <sheet state="visible" name="F Test" sheetId="4" r:id="rId7"/>
    <sheet state="visible" name="Comp % vs Rate Regression " sheetId="5" r:id="rId8"/>
    <sheet state="visible" name="TD% vs Rate" sheetId="6" r:id="rId9"/>
    <sheet state="visible" name="YA vs Rate" sheetId="7" r:id="rId10"/>
    <sheet state="visible" name="Sheet33" sheetId="8" r:id="rId11"/>
    <sheet state="visible" name="KC Chiefs " sheetId="9" r:id="rId12"/>
    <sheet state="visible" name="Baltimore Ravens" sheetId="10" r:id="rId13"/>
    <sheet state="visible" name="Buffalo Bills" sheetId="11" r:id="rId14"/>
    <sheet state="visible" name="NY Jets" sheetId="12" r:id="rId15"/>
    <sheet state="visible" name="Miami Dolphins" sheetId="13" r:id="rId16"/>
    <sheet state="visible" name="NE Patriots" sheetId="14" r:id="rId17"/>
    <sheet state="visible" name="Cincinnati Bengals" sheetId="15" r:id="rId18"/>
    <sheet state="visible" name="Ind. Colts" sheetId="16" r:id="rId19"/>
    <sheet state="visible" name="LV Raiders" sheetId="17" r:id="rId20"/>
    <sheet state="visible" name="LA Chargers" sheetId="18" r:id="rId21"/>
    <sheet state="visible" name="Denver Broncos" sheetId="19" r:id="rId22"/>
    <sheet state="visible" name="Cleve. Browns" sheetId="20" r:id="rId23"/>
    <sheet state="visible" name="Houston Texans" sheetId="21" r:id="rId24"/>
    <sheet state="visible" name="Pitt. Steelers" sheetId="22" r:id="rId25"/>
    <sheet state="visible" name="GB Packers" sheetId="23" r:id="rId26"/>
    <sheet state="visible" name="TB Buccaneers" sheetId="24" r:id="rId27"/>
    <sheet state="visible" name="SF 49ers" sheetId="25" r:id="rId28"/>
    <sheet state="visible" name="Phil. Eagles" sheetId="26" r:id="rId29"/>
    <sheet state="visible" name="Jacksnv. Jaguars" sheetId="27" r:id="rId30"/>
    <sheet state="visible" name="AZ Cardinals" sheetId="28" r:id="rId31"/>
    <sheet state="visible" name="Sea. Seahawks" sheetId="29" r:id="rId32"/>
    <sheet state="visible" name="Washington FT" sheetId="30" r:id="rId33"/>
    <sheet state="visible" name="MN Vikings" sheetId="31" r:id="rId34"/>
    <sheet state="visible" name="LA Rams" sheetId="32" r:id="rId35"/>
    <sheet state="visible" name="NO Saints" sheetId="33" r:id="rId36"/>
    <sheet state="visible" name="NY Giants" sheetId="34" r:id="rId37"/>
    <sheet state="visible" name="Chi. Bears" sheetId="35" r:id="rId38"/>
    <sheet state="visible" name="Det. Lions" sheetId="36" r:id="rId39"/>
    <sheet state="visible" name="Caro. Panthers" sheetId="37" r:id="rId40"/>
    <sheet state="visible" name="Atl. Falcons" sheetId="38" r:id="rId41"/>
    <sheet state="visible" name="Dal. Cowboys" sheetId="39" r:id="rId42"/>
  </sheets>
  <definedNames/>
  <calcPr/>
</workbook>
</file>

<file path=xl/sharedStrings.xml><?xml version="1.0" encoding="utf-8"?>
<sst xmlns="http://schemas.openxmlformats.org/spreadsheetml/2006/main" count="2467" uniqueCount="633">
  <si>
    <t>Rk</t>
  </si>
  <si>
    <t>Tm</t>
  </si>
  <si>
    <t>G</t>
  </si>
  <si>
    <t>Cmp</t>
  </si>
  <si>
    <t>Att</t>
  </si>
  <si>
    <t>Cmp%</t>
  </si>
  <si>
    <t>Yds</t>
  </si>
  <si>
    <t>TD</t>
  </si>
  <si>
    <t>TD%</t>
  </si>
  <si>
    <t>Int</t>
  </si>
  <si>
    <t>Int%</t>
  </si>
  <si>
    <t>Lng</t>
  </si>
  <si>
    <t>Y/A</t>
  </si>
  <si>
    <t>AY/A</t>
  </si>
  <si>
    <t>Y/C</t>
  </si>
  <si>
    <t>Y/G</t>
  </si>
  <si>
    <t>Rate</t>
  </si>
  <si>
    <t>Sk</t>
  </si>
  <si>
    <t>Sk%</t>
  </si>
  <si>
    <t>NY/A</t>
  </si>
  <si>
    <t>ANY/A</t>
  </si>
  <si>
    <t>4QC</t>
  </si>
  <si>
    <t>GWD</t>
  </si>
  <si>
    <t>EXP</t>
  </si>
  <si>
    <t>Kansas City Chiefs</t>
  </si>
  <si>
    <t>Tampa Bay Buccaneers</t>
  </si>
  <si>
    <t>Buffalo Bills</t>
  </si>
  <si>
    <t>Houston Texans</t>
  </si>
  <si>
    <t>Atlanta Falcons</t>
  </si>
  <si>
    <t>Los Angeles Chargers</t>
  </si>
  <si>
    <t>Las Vegas Raiders</t>
  </si>
  <si>
    <t>Dallas Cowboys</t>
  </si>
  <si>
    <t>Green Bay Packers</t>
  </si>
  <si>
    <t>Detroit Lions</t>
  </si>
  <si>
    <t>Indianapolis Colts</t>
  </si>
  <si>
    <t>San Francisco 49ers</t>
  </si>
  <si>
    <t>Los Angeles Rams</t>
  </si>
  <si>
    <t>Minnesota Vikings</t>
  </si>
  <si>
    <t>Pittsburgh Steelers</t>
  </si>
  <si>
    <t>Seattle Seahawks</t>
  </si>
  <si>
    <t>Arizona Cardinals</t>
  </si>
  <si>
    <t>Carolina Panthers</t>
  </si>
  <si>
    <t>New Orleans Saints</t>
  </si>
  <si>
    <t>Miami Dolphins</t>
  </si>
  <si>
    <t>Jacksonville Jaguars</t>
  </si>
  <si>
    <t>Chicago Bears</t>
  </si>
  <si>
    <t>Tennessee Titans</t>
  </si>
  <si>
    <t>Cleveland Browns</t>
  </si>
  <si>
    <t>Washington Football Team</t>
  </si>
  <si>
    <t>Denver Broncos</t>
  </si>
  <si>
    <t>Cincinnati Bengals</t>
  </si>
  <si>
    <t>Philadelphia Eagles</t>
  </si>
  <si>
    <t>New York Giants</t>
  </si>
  <si>
    <t>New England Patriots</t>
  </si>
  <si>
    <t>New York Jets</t>
  </si>
  <si>
    <t>Baltimore Ravens</t>
  </si>
  <si>
    <t>Mean</t>
  </si>
  <si>
    <t>Standard Deviation</t>
  </si>
  <si>
    <t>Outlier Detection</t>
  </si>
  <si>
    <t>mu+2sd</t>
  </si>
  <si>
    <t>mu-2sd</t>
  </si>
  <si>
    <t>Player</t>
  </si>
  <si>
    <t>Team</t>
  </si>
  <si>
    <t>TD % Average</t>
  </si>
  <si>
    <t>TD % SD</t>
  </si>
  <si>
    <t>AVG Rating</t>
  </si>
  <si>
    <t>Patrick Mahomes</t>
  </si>
  <si>
    <t>Lamar Jackson</t>
  </si>
  <si>
    <t>Josh Allen</t>
  </si>
  <si>
    <t>Sam Donald</t>
  </si>
  <si>
    <t>NY Jets</t>
  </si>
  <si>
    <t>Tua Tagovailoa</t>
  </si>
  <si>
    <t>Cam Newton</t>
  </si>
  <si>
    <t>NE Patriots</t>
  </si>
  <si>
    <t>Joe Burrow</t>
  </si>
  <si>
    <t>Cincinatti Bengals</t>
  </si>
  <si>
    <t>Phillip Rivers</t>
  </si>
  <si>
    <t>Ind. Colts</t>
  </si>
  <si>
    <t>Derek Carr</t>
  </si>
  <si>
    <t>LV Raiders</t>
  </si>
  <si>
    <t>Justin Herbert</t>
  </si>
  <si>
    <t>LA Chargers</t>
  </si>
  <si>
    <t>Drew Lock</t>
  </si>
  <si>
    <t>Baker Mayfield</t>
  </si>
  <si>
    <t>Cleve. Browns</t>
  </si>
  <si>
    <t>Deshaun Watson</t>
  </si>
  <si>
    <t>Ben Roethlisberger</t>
  </si>
  <si>
    <t>Pitt. Steelers</t>
  </si>
  <si>
    <t>Aaron Rodgers</t>
  </si>
  <si>
    <t>GB Packers</t>
  </si>
  <si>
    <t>Tom Brady</t>
  </si>
  <si>
    <t>TB Buccaneers</t>
  </si>
  <si>
    <t>Jimmy Garoppolo</t>
  </si>
  <si>
    <t>SF 49ers</t>
  </si>
  <si>
    <t>Carson Wentz</t>
  </si>
  <si>
    <t>Phil. Eagles</t>
  </si>
  <si>
    <t>Gardner Minshew</t>
  </si>
  <si>
    <t>Jacksnv. Jaguars</t>
  </si>
  <si>
    <t>Kyler Murray</t>
  </si>
  <si>
    <t>AZ Cardinals</t>
  </si>
  <si>
    <t>Russell Wilson</t>
  </si>
  <si>
    <t>Sea. Seahawks</t>
  </si>
  <si>
    <t>Alex Smith</t>
  </si>
  <si>
    <t>Washington FT</t>
  </si>
  <si>
    <t>Kirk Cousins</t>
  </si>
  <si>
    <t>MN Vikings</t>
  </si>
  <si>
    <t>Jared Goff</t>
  </si>
  <si>
    <t>LA Rams</t>
  </si>
  <si>
    <t>Drew Brees</t>
  </si>
  <si>
    <t>NO Saints</t>
  </si>
  <si>
    <t>Daniel Jones</t>
  </si>
  <si>
    <t>NY Giants</t>
  </si>
  <si>
    <t>Mitch Trubisky</t>
  </si>
  <si>
    <t>Chi. Bears</t>
  </si>
  <si>
    <t>Matthew Stafford</t>
  </si>
  <si>
    <t>Det. Lions</t>
  </si>
  <si>
    <t>Teddy Bridgewater</t>
  </si>
  <si>
    <t>Caro. Panthers</t>
  </si>
  <si>
    <t>Matt Ryan</t>
  </si>
  <si>
    <t>Atl. Falcons</t>
  </si>
  <si>
    <t>Andy Dalton</t>
  </si>
  <si>
    <t>Dal. Cowboys</t>
  </si>
  <si>
    <t>t-Test: Two-Sample Assuming Unequal Variances</t>
  </si>
  <si>
    <t>RW</t>
  </si>
  <si>
    <t>LJ</t>
  </si>
  <si>
    <t>AR</t>
  </si>
  <si>
    <t>TD %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</si>
  <si>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</si>
  <si>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</si>
  <si>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</si>
  <si>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</si>
  <si>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</si>
  <si>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</si>
  <si>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</si>
  <si>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</si>
  <si>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</si>
  <si>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P one tail test is greater than .05 so we can not say one player is more efficient than the other </t>
  </si>
  <si>
    <t xml:space="preserve">Same here, p one tail is greater than .05 so we can not say one player is more efficient than the other </t>
  </si>
  <si>
    <t xml:space="preserve">P one tail is .376 which is greater than .05 so it is not statistically significant </t>
  </si>
  <si>
    <t xml:space="preserve">Can not say one plauer is better than the other based on this </t>
  </si>
  <si>
    <t xml:space="preserve">could be random error within the data </t>
  </si>
  <si>
    <t>Overall- the differences between the variance and the means is not statistically significant because all p one tail tests are greater than .05</t>
  </si>
  <si>
    <t>F-Test Two-Sample for Variances</t>
  </si>
  <si>
    <t>F</t>
  </si>
  <si>
    <t>P(F&lt;=f) one-tail</t>
  </si>
  <si>
    <t>F Critical one-tail</t>
  </si>
  <si>
    <t xml:space="preserve">P one tail test is greater than .05 so we can not say </t>
  </si>
  <si>
    <t xml:space="preserve">Less than .05 so Aaron Rogers is more consistent </t>
  </si>
  <si>
    <t>Less than .05 so Aaron Rogers is more consistent than Lamar Jackson</t>
  </si>
  <si>
    <t xml:space="preserve">one player is more consistent than the other. </t>
  </si>
  <si>
    <t xml:space="preserve">than Russell Wilson. </t>
  </si>
  <si>
    <t xml:space="preserve">could be random error present in the data </t>
  </si>
  <si>
    <t xml:space="preserve">not statistically significant </t>
  </si>
  <si>
    <t xml:space="preserve">Overall- Aaron is more consistent than both Russell Wilson and Lamar Jackson </t>
  </si>
  <si>
    <t xml:space="preserve">Russell Wilson and Lamar Jackson - not determinable who is more consistent </t>
  </si>
  <si>
    <t>Comple</t>
  </si>
  <si>
    <t>Regression Statistics</t>
  </si>
  <si>
    <t>Multiple R</t>
  </si>
  <si>
    <t>R Square</t>
  </si>
  <si>
    <t>Adjusted R Square</t>
  </si>
  <si>
    <t>Standard Error</t>
  </si>
  <si>
    <t>ANOVA</t>
  </si>
  <si>
    <t>SS</t>
  </si>
  <si>
    <t>MS</t>
  </si>
  <si>
    <t>Significance F</t>
  </si>
  <si>
    <t>Regression</t>
  </si>
  <si>
    <t>Residual</t>
  </si>
  <si>
    <t>Total</t>
  </si>
  <si>
    <t>Coefficients</t>
  </si>
  <si>
    <t>P-value</t>
  </si>
  <si>
    <t>Lower 95%</t>
  </si>
  <si>
    <t>Upper 95%</t>
  </si>
  <si>
    <t>Lower 95.0%</t>
  </si>
  <si>
    <t>Upper 95.0%</t>
  </si>
  <si>
    <t>Intercept</t>
  </si>
  <si>
    <t>The R squared value is .65683927 = 65.68% correlation</t>
  </si>
  <si>
    <t>Coefficient for comp% is 2.738575203</t>
  </si>
  <si>
    <t>This means if the comp % increases by 1 the rate will increase by 2.738575203</t>
  </si>
  <si>
    <t>The p value is .0000000189088 meaning that these numbers are statistically significant</t>
  </si>
  <si>
    <t>Below the .05 threshold</t>
  </si>
  <si>
    <t>SUMMARY OUTPUT</t>
  </si>
  <si>
    <t>The R Squared is .7735060557</t>
  </si>
  <si>
    <t>If the TD% increases by 1, the rate should increase by 6.486056676%</t>
  </si>
  <si>
    <t>The p-value is 0.00000000343%, which is statistically significant</t>
  </si>
  <si>
    <t>The R squared value is 0.72408369= 72.40%</t>
  </si>
  <si>
    <t>Everytime Y/A changes by 1 it will then increase by 14.4468498 every single time</t>
  </si>
  <si>
    <t>The P-Value is 0.00000000068626 which means it is statistically significant</t>
  </si>
  <si>
    <t>Identifier</t>
  </si>
  <si>
    <t>POSTSEASON</t>
  </si>
  <si>
    <t>PASSING</t>
  </si>
  <si>
    <t>RUSHING</t>
  </si>
  <si>
    <t>DATE</t>
  </si>
  <si>
    <t>OPP</t>
  </si>
  <si>
    <t>RESULT</t>
  </si>
  <si>
    <t>CMP</t>
  </si>
  <si>
    <t>ATT</t>
  </si>
  <si>
    <t>YDS</t>
  </si>
  <si>
    <t>CMP%</t>
  </si>
  <si>
    <t>AVG</t>
  </si>
  <si>
    <t>INT</t>
  </si>
  <si>
    <t>LNG</t>
  </si>
  <si>
    <t>SACK</t>
  </si>
  <si>
    <t>RTG</t>
  </si>
  <si>
    <t>QBR</t>
  </si>
  <si>
    <t>vsTB</t>
  </si>
  <si>
    <t>L
31-9</t>
  </si>
  <si>
    <t>SUPER BOWL LV</t>
  </si>
  <si>
    <t>vsBUF</t>
  </si>
  <si>
    <t>W
38-24</t>
  </si>
  <si>
    <t>AFC CHAMPIONSHIP</t>
  </si>
  <si>
    <t>vsCLE</t>
  </si>
  <si>
    <t>W
22-17</t>
  </si>
  <si>
    <t>AFC DIVISIONAL PLAYOFFS</t>
  </si>
  <si>
    <t>2020 REGULAR SEASON</t>
  </si>
  <si>
    <t>vsATL</t>
  </si>
  <si>
    <t>W
17-14</t>
  </si>
  <si>
    <t>@NO</t>
  </si>
  <si>
    <t>W
32-29</t>
  </si>
  <si>
    <t>@MIA</t>
  </si>
  <si>
    <t>W
33-27</t>
  </si>
  <si>
    <t>vsDEN</t>
  </si>
  <si>
    <t>W
22-16</t>
  </si>
  <si>
    <t>@TB</t>
  </si>
  <si>
    <t>W
27-24</t>
  </si>
  <si>
    <t>@LV</t>
  </si>
  <si>
    <t>W
35-31</t>
  </si>
  <si>
    <t>vsCAR</t>
  </si>
  <si>
    <t>W
33-31</t>
  </si>
  <si>
    <t>@DEN</t>
  </si>
  <si>
    <t>W
43-16</t>
  </si>
  <si>
    <t>@BUF</t>
  </si>
  <si>
    <t>W
26-17</t>
  </si>
  <si>
    <t>vsLV</t>
  </si>
  <si>
    <t>L
40-32</t>
  </si>
  <si>
    <t>vsNE</t>
  </si>
  <si>
    <t>W
26-10</t>
  </si>
  <si>
    <t>@BAL</t>
  </si>
  <si>
    <t>W
34-20</t>
  </si>
  <si>
    <t>@LAC</t>
  </si>
  <si>
    <t>W
23-20 OT</t>
  </si>
  <si>
    <t>vsHOU</t>
  </si>
  <si>
    <t>REGULAR SEASON STATS</t>
  </si>
  <si>
    <t>Average</t>
  </si>
  <si>
    <t>SD</t>
  </si>
  <si>
    <t>Mu+2sd</t>
  </si>
  <si>
    <t>Mu-2sd</t>
  </si>
  <si>
    <t>L
17-3</t>
  </si>
  <si>
    <t>@TEN</t>
  </si>
  <si>
    <t>W
20-13</t>
  </si>
  <si>
    <t>AFC WILD CARD PLAYOFFS</t>
  </si>
  <si>
    <t>NO OUTLIERS</t>
  </si>
  <si>
    <t>@CIN</t>
  </si>
  <si>
    <t>W
38-3</t>
  </si>
  <si>
    <t>vsNYG</t>
  </si>
  <si>
    <t>W
27-13</t>
  </si>
  <si>
    <t>vsJAX</t>
  </si>
  <si>
    <t>W
40-14</t>
  </si>
  <si>
    <t>@CLE</t>
  </si>
  <si>
    <t>W
47-42</t>
  </si>
  <si>
    <t>vsDAL</t>
  </si>
  <si>
    <t>W
34-17</t>
  </si>
  <si>
    <t>vsTEN</t>
  </si>
  <si>
    <t>L
30-24 OT</t>
  </si>
  <si>
    <t>@NE</t>
  </si>
  <si>
    <t>L
23-17</t>
  </si>
  <si>
    <t>@IND</t>
  </si>
  <si>
    <t>W
24-10</t>
  </si>
  <si>
    <t>vsPIT</t>
  </si>
  <si>
    <t>L
28-24</t>
  </si>
  <si>
    <t>@PHI</t>
  </si>
  <si>
    <t>W
30-28</t>
  </si>
  <si>
    <t>vsCIN</t>
  </si>
  <si>
    <t>W
27-3</t>
  </si>
  <si>
    <t>@WSH</t>
  </si>
  <si>
    <t>W
31-17</t>
  </si>
  <si>
    <t>vsKC</t>
  </si>
  <si>
    <t>L
34-20</t>
  </si>
  <si>
    <t>@HOU</t>
  </si>
  <si>
    <t>W
33-16</t>
  </si>
  <si>
    <t>W
38-6</t>
  </si>
  <si>
    <t>Mu+2</t>
  </si>
  <si>
    <t>Mu-2</t>
  </si>
  <si>
    <t>@KC</t>
  </si>
  <si>
    <t>L
38-24</t>
  </si>
  <si>
    <t>vsBAL</t>
  </si>
  <si>
    <t>W
17-3</t>
  </si>
  <si>
    <t>vsIND</t>
  </si>
  <si>
    <t>No OUTLIERS</t>
  </si>
  <si>
    <t>vsMIA</t>
  </si>
  <si>
    <t>W
56-26</t>
  </si>
  <si>
    <t>W
38-9</t>
  </si>
  <si>
    <t>W
48-19</t>
  </si>
  <si>
    <t>W
26-15</t>
  </si>
  <si>
    <t>@SF</t>
  </si>
  <si>
    <t>W
34-24</t>
  </si>
  <si>
    <t>vsLAC</t>
  </si>
  <si>
    <t>W
27-17</t>
  </si>
  <si>
    <t>@ARI</t>
  </si>
  <si>
    <t>L
32-30</t>
  </si>
  <si>
    <t>vsSEA</t>
  </si>
  <si>
    <t>W
44-34</t>
  </si>
  <si>
    <t>W
24-21</t>
  </si>
  <si>
    <t>@NYJ</t>
  </si>
  <si>
    <t>W
18-10</t>
  </si>
  <si>
    <t>L
26-17</t>
  </si>
  <si>
    <t>L
42-16</t>
  </si>
  <si>
    <t>W
30-23</t>
  </si>
  <si>
    <t>vsLAR</t>
  </si>
  <si>
    <t>W
35-32</t>
  </si>
  <si>
    <t>W
31-28</t>
  </si>
  <si>
    <t>vsNYJ</t>
  </si>
  <si>
    <t>Sam Darnold</t>
  </si>
  <si>
    <t>L
28-14</t>
  </si>
  <si>
    <t>W
23-16</t>
  </si>
  <si>
    <t>@LAR</t>
  </si>
  <si>
    <t>W
23-20</t>
  </si>
  <si>
    <t>@SEA</t>
  </si>
  <si>
    <t>L
40-3</t>
  </si>
  <si>
    <t>L
31-28</t>
  </si>
  <si>
    <t>L
20-3</t>
  </si>
  <si>
    <t>L
35-9</t>
  </si>
  <si>
    <t>L
18-10</t>
  </si>
  <si>
    <t>L
37-28</t>
  </si>
  <si>
    <t>L
36-7</t>
  </si>
  <si>
    <t>vsSF</t>
  </si>
  <si>
    <t>L
31-13</t>
  </si>
  <si>
    <t>L
27-17</t>
  </si>
  <si>
    <t>L
56-26</t>
  </si>
  <si>
    <t>W
26-25</t>
  </si>
  <si>
    <t>W
22-12</t>
  </si>
  <si>
    <t>L
33-27</t>
  </si>
  <si>
    <t>W
19-7</t>
  </si>
  <si>
    <t>L
20-13</t>
  </si>
  <si>
    <t>W
29-21</t>
  </si>
  <si>
    <t>W
34-31</t>
  </si>
  <si>
    <t>W
28-17</t>
  </si>
  <si>
    <t>W
24-0</t>
  </si>
  <si>
    <t>L
38-9</t>
  </si>
  <si>
    <t>L
22-12</t>
  </si>
  <si>
    <t>L
24-3</t>
  </si>
  <si>
    <t>W
45-0</t>
  </si>
  <si>
    <t>vsARI</t>
  </si>
  <si>
    <t>W
20-17</t>
  </si>
  <si>
    <t>L
27-20</t>
  </si>
  <si>
    <t>W
23-17</t>
  </si>
  <si>
    <t>W
30-27</t>
  </si>
  <si>
    <t>L
24-21</t>
  </si>
  <si>
    <t>L
33-6</t>
  </si>
  <si>
    <t>L
18-12</t>
  </si>
  <si>
    <t>W
36-20</t>
  </si>
  <si>
    <t>L
35-30</t>
  </si>
  <si>
    <t>W
21-11</t>
  </si>
  <si>
    <t>L
20-9</t>
  </si>
  <si>
    <t>@PIT</t>
  </si>
  <si>
    <t>L
36-10</t>
  </si>
  <si>
    <t>W
31-20</t>
  </si>
  <si>
    <t>L
37-34</t>
  </si>
  <si>
    <t>L
31-27</t>
  </si>
  <si>
    <t>L
27-3</t>
  </si>
  <si>
    <t>W
33-25</t>
  </si>
  <si>
    <t>T
23-23 OT</t>
  </si>
  <si>
    <t>L
16-13</t>
  </si>
  <si>
    <t>L
27-24</t>
  </si>
  <si>
    <t>W
28-14</t>
  </si>
  <si>
    <t>W
27-20</t>
  </si>
  <si>
    <t>W
44-27</t>
  </si>
  <si>
    <t>W
26-20</t>
  </si>
  <si>
    <t>L
45-26</t>
  </si>
  <si>
    <t>vsGB</t>
  </si>
  <si>
    <t>W
34-31 OT</t>
  </si>
  <si>
    <t>L
24-10</t>
  </si>
  <si>
    <t>@DET</t>
  </si>
  <si>
    <t>W
41-21</t>
  </si>
  <si>
    <t>W
31-27</t>
  </si>
  <si>
    <t>L
32-23</t>
  </si>
  <si>
    <t>@CHI</t>
  </si>
  <si>
    <t>W
19-11</t>
  </si>
  <si>
    <t>W
36-7</t>
  </si>
  <si>
    <t>vsMIN</t>
  </si>
  <si>
    <t>W
28-11</t>
  </si>
  <si>
    <t>@JAX</t>
  </si>
  <si>
    <t>W
32-31</t>
  </si>
  <si>
    <t>L
26-25</t>
  </si>
  <si>
    <t>L
30-27 OT</t>
  </si>
  <si>
    <t>L
44-27</t>
  </si>
  <si>
    <t>@ATL</t>
  </si>
  <si>
    <t>L
43-6</t>
  </si>
  <si>
    <t>L
35-31</t>
  </si>
  <si>
    <t>W
37-12</t>
  </si>
  <si>
    <t>W
31-26</t>
  </si>
  <si>
    <t>W
16-6</t>
  </si>
  <si>
    <t>L
45-20</t>
  </si>
  <si>
    <t>W
40-32</t>
  </si>
  <si>
    <t>L
30-23</t>
  </si>
  <si>
    <t>L
36-20</t>
  </si>
  <si>
    <t>vsNO</t>
  </si>
  <si>
    <t>@CAR</t>
  </si>
  <si>
    <t>W
34-30</t>
  </si>
  <si>
    <t>W
38-21</t>
  </si>
  <si>
    <t>W
19-16</t>
  </si>
  <si>
    <t>W
30-27 OT</t>
  </si>
  <si>
    <t>L
45-0</t>
  </si>
  <si>
    <t>W
34-28</t>
  </si>
  <si>
    <t>L
29-21</t>
  </si>
  <si>
    <t>L
31-26</t>
  </si>
  <si>
    <t>L
31-30</t>
  </si>
  <si>
    <t>W
39-29</t>
  </si>
  <si>
    <t>L
38-31</t>
  </si>
  <si>
    <t>L
21-16</t>
  </si>
  <si>
    <t>L
23-20 OT</t>
  </si>
  <si>
    <t>L
32-31</t>
  </si>
  <si>
    <t>L
19-16</t>
  </si>
  <si>
    <t>L
48-19</t>
  </si>
  <si>
    <t>L
22-16</t>
  </si>
  <si>
    <t>L
37-12</t>
  </si>
  <si>
    <t>L
34-27</t>
  </si>
  <si>
    <t>W
31-30</t>
  </si>
  <si>
    <t>L
43-16</t>
  </si>
  <si>
    <t>W
18-12</t>
  </si>
  <si>
    <t>L
26-21</t>
  </si>
  <si>
    <t>L
16-14</t>
  </si>
  <si>
    <t>L
22-17</t>
  </si>
  <si>
    <t>W
48-37</t>
  </si>
  <si>
    <t>W
24-22</t>
  </si>
  <si>
    <t>L
23-16</t>
  </si>
  <si>
    <t>@NYG</t>
  </si>
  <si>
    <t>W
20-6</t>
  </si>
  <si>
    <t>L
47-42</t>
  </si>
  <si>
    <t>W
41-35</t>
  </si>
  <si>
    <t>W
27-25</t>
  </si>
  <si>
    <t>vsPHI</t>
  </si>
  <si>
    <t>W
10-7</t>
  </si>
  <si>
    <t>L
16-6</t>
  </si>
  <si>
    <t>L
38-7</t>
  </si>
  <si>
    <t>W
32-23</t>
  </si>
  <si>
    <t>@DAL</t>
  </si>
  <si>
    <t>W
49-38</t>
  </si>
  <si>
    <t>vsWSH</t>
  </si>
  <si>
    <t>W
35-30</t>
  </si>
  <si>
    <t>L
38-6</t>
  </si>
  <si>
    <t xml:space="preserve">NO OUTLIERS </t>
  </si>
  <si>
    <t>L
41-38</t>
  </si>
  <si>
    <t>L
37-31</t>
  </si>
  <si>
    <t>L
26-20</t>
  </si>
  <si>
    <t>W
41-25</t>
  </si>
  <si>
    <t>L
10-7</t>
  </si>
  <si>
    <t>L
35-20</t>
  </si>
  <si>
    <t>L
42-36 OT</t>
  </si>
  <si>
    <t>W
30-14</t>
  </si>
  <si>
    <t>L
31-23</t>
  </si>
  <si>
    <t>L
28-21</t>
  </si>
  <si>
    <t>L
33-16</t>
  </si>
  <si>
    <t>L
48-37</t>
  </si>
  <si>
    <t>W
28-24</t>
  </si>
  <si>
    <t>L
26-15</t>
  </si>
  <si>
    <t>W
19-14</t>
  </si>
  <si>
    <t>W
24-19</t>
  </si>
  <si>
    <t>W
38-7</t>
  </si>
  <si>
    <t>W
38-29</t>
  </si>
  <si>
    <t>W
28-21</t>
  </si>
  <si>
    <t>W
26-21</t>
  </si>
  <si>
    <t>W
26-16</t>
  </si>
  <si>
    <t>NFC CHAMPIONSHIP</t>
  </si>
  <si>
    <t>W
32-18</t>
  </si>
  <si>
    <t>NFC DIVISIONAL PLAYOFFS</t>
  </si>
  <si>
    <t xml:space="preserve">TD % </t>
  </si>
  <si>
    <t>W
35-16</t>
  </si>
  <si>
    <t>W
24-16</t>
  </si>
  <si>
    <t>W
31-24</t>
  </si>
  <si>
    <t>W
30-16</t>
  </si>
  <si>
    <t>vsCHI</t>
  </si>
  <si>
    <t>L
34-31 OT</t>
  </si>
  <si>
    <t>W
24-20</t>
  </si>
  <si>
    <t>L
28-22</t>
  </si>
  <si>
    <t>W
35-20</t>
  </si>
  <si>
    <t>W
37-30</t>
  </si>
  <si>
    <t>vsDET</t>
  </si>
  <si>
    <t>W
42-21</t>
  </si>
  <si>
    <t>@MIN</t>
  </si>
  <si>
    <t>W
43-34</t>
  </si>
  <si>
    <t>W
31-9</t>
  </si>
  <si>
    <t>@GB</t>
  </si>
  <si>
    <t>W
30-20</t>
  </si>
  <si>
    <t>W
31-23</t>
  </si>
  <si>
    <t>NFC WILD CARD PLAYOFFS</t>
  </si>
  <si>
    <t>W
47-7</t>
  </si>
  <si>
    <t>W
26-14</t>
  </si>
  <si>
    <t>W
46-23</t>
  </si>
  <si>
    <t>L
38-3</t>
  </si>
  <si>
    <t>W
25-23</t>
  </si>
  <si>
    <t>W
45-20</t>
  </si>
  <si>
    <t>W
38-10</t>
  </si>
  <si>
    <t>L
20-19</t>
  </si>
  <si>
    <t>W
38-31</t>
  </si>
  <si>
    <t>W
28-10</t>
  </si>
  <si>
    <t>L
34-23</t>
  </si>
  <si>
    <t>L
37-27</t>
  </si>
  <si>
    <t>W
33-6</t>
  </si>
  <si>
    <t>L
43-17</t>
  </si>
  <si>
    <t>W
31-13</t>
  </si>
  <si>
    <t>L
24-20</t>
  </si>
  <si>
    <t>L
30-16</t>
  </si>
  <si>
    <t>W
23-9</t>
  </si>
  <si>
    <t>W
22-21</t>
  </si>
  <si>
    <t>L
30-28</t>
  </si>
  <si>
    <t>L
38-29</t>
  </si>
  <si>
    <t>W
25-20</t>
  </si>
  <si>
    <t>L
37-19</t>
  </si>
  <si>
    <t>L
40-14</t>
  </si>
  <si>
    <t>L
31-10</t>
  </si>
  <si>
    <t>L
39-29</t>
  </si>
  <si>
    <t>L
34-16</t>
  </si>
  <si>
    <t>L
30-14</t>
  </si>
  <si>
    <t>L
33-25</t>
  </si>
  <si>
    <t>L
33-30</t>
  </si>
  <si>
    <t>L
18-7</t>
  </si>
  <si>
    <t>L
20-12</t>
  </si>
  <si>
    <t>W
33-26</t>
  </si>
  <si>
    <t>W
26-7</t>
  </si>
  <si>
    <t>L
38-28</t>
  </si>
  <si>
    <t>L
20-17</t>
  </si>
  <si>
    <t>W
32-30</t>
  </si>
  <si>
    <t>L
34-31</t>
  </si>
  <si>
    <t>W
37-34 OT</t>
  </si>
  <si>
    <t>W
30-10</t>
  </si>
  <si>
    <t>L
31-21</t>
  </si>
  <si>
    <t>L
26-23</t>
  </si>
  <si>
    <t>W
30-15</t>
  </si>
  <si>
    <t>L
30-20</t>
  </si>
  <si>
    <t>W
26-23</t>
  </si>
  <si>
    <t>W
20-9</t>
  </si>
  <si>
    <t>W
20-15</t>
  </si>
  <si>
    <t>W
40-3</t>
  </si>
  <si>
    <t>L
17-12</t>
  </si>
  <si>
    <t>L
44-34</t>
  </si>
  <si>
    <t>W
37-27</t>
  </si>
  <si>
    <t>L
37-34 OT</t>
  </si>
  <si>
    <t>W
27-26</t>
  </si>
  <si>
    <t>W
38-25</t>
  </si>
  <si>
    <t>020 REGULAR SEASON</t>
  </si>
  <si>
    <t>W
20-14</t>
  </si>
  <si>
    <t>W
23-15</t>
  </si>
  <si>
    <t>W
41-16</t>
  </si>
  <si>
    <t>L
30-27</t>
  </si>
  <si>
    <t>L
23-20</t>
  </si>
  <si>
    <t>L
30-10</t>
  </si>
  <si>
    <t>W
37-35</t>
  </si>
  <si>
    <t>L
52-33</t>
  </si>
  <si>
    <t>L
26-14</t>
  </si>
  <si>
    <t>W
27-24 OT</t>
  </si>
  <si>
    <t>W
28-27</t>
  </si>
  <si>
    <t>W
19-13</t>
  </si>
  <si>
    <t>W
28-22</t>
  </si>
  <si>
    <t>L
40-23</t>
  </si>
  <si>
    <t>L
27-26</t>
  </si>
  <si>
    <t>L
43-34</t>
  </si>
  <si>
    <t>L
32-18</t>
  </si>
  <si>
    <t>W
24-3</t>
  </si>
  <si>
    <t>W
38-28</t>
  </si>
  <si>
    <t>L
28-17</t>
  </si>
  <si>
    <t>L
24-16</t>
  </si>
  <si>
    <t>W
17-9</t>
  </si>
  <si>
    <t>L
35-32</t>
  </si>
  <si>
    <t>W
37-19</t>
  </si>
  <si>
    <t>W
21-9</t>
  </si>
  <si>
    <t>W
33-7</t>
  </si>
  <si>
    <t>W
52-33</t>
  </si>
  <si>
    <t>L
32-29</t>
  </si>
  <si>
    <t>W
26-23 OT</t>
  </si>
  <si>
    <t>W
35-29</t>
  </si>
  <si>
    <t>L
37-30</t>
  </si>
  <si>
    <t>L
34-24</t>
  </si>
  <si>
    <t>W
34-23</t>
  </si>
  <si>
    <t>W
23-19</t>
  </si>
  <si>
    <t>L
27-13</t>
  </si>
  <si>
    <t>L
26-7</t>
  </si>
  <si>
    <t>W
19-17</t>
  </si>
  <si>
    <t>L
25-23</t>
  </si>
  <si>
    <t>L
22-21</t>
  </si>
  <si>
    <t>W
20-19</t>
  </si>
  <si>
    <t>L
17-9</t>
  </si>
  <si>
    <t>L
36-9</t>
  </si>
  <si>
    <t>L
17-13</t>
  </si>
  <si>
    <t>L
26-16</t>
  </si>
  <si>
    <t>L
21-9</t>
  </si>
  <si>
    <t>L
35-16</t>
  </si>
  <si>
    <t>W
41-17</t>
  </si>
  <si>
    <t>L
34-30</t>
  </si>
  <si>
    <t>L
41-25</t>
  </si>
  <si>
    <t>L
26-23 OT</t>
  </si>
  <si>
    <t>W
30-26</t>
  </si>
  <si>
    <t>W
17-13</t>
  </si>
  <si>
    <t>W
27-23</t>
  </si>
  <si>
    <t>L
37-35</t>
  </si>
  <si>
    <t>L
47-7</t>
  </si>
  <si>
    <t>L
46-25</t>
  </si>
  <si>
    <t>L
31-24</t>
  </si>
  <si>
    <t>L
20-0</t>
  </si>
  <si>
    <t>L
41-21</t>
  </si>
  <si>
    <t>W
23-22</t>
  </si>
  <si>
    <t>W
34-16</t>
  </si>
  <si>
    <t>L
35-29</t>
  </si>
  <si>
    <t>L
42-21</t>
  </si>
  <si>
    <t>L
27-23</t>
  </si>
  <si>
    <t>L
33-7</t>
  </si>
  <si>
    <t>L
32-27</t>
  </si>
  <si>
    <t>L
28-27</t>
  </si>
  <si>
    <t>L
46-23</t>
  </si>
  <si>
    <t>L
33-31</t>
  </si>
  <si>
    <t>L
25-17</t>
  </si>
  <si>
    <t>W
31-21</t>
  </si>
  <si>
    <t>W
21-16</t>
  </si>
  <si>
    <t>L
31-17</t>
  </si>
  <si>
    <t>L
17-14</t>
  </si>
  <si>
    <t>W
43-6</t>
  </si>
  <si>
    <t>L
24-9</t>
  </si>
  <si>
    <t>W
34-27</t>
  </si>
  <si>
    <t>W
25-17</t>
  </si>
  <si>
    <t>L
23-22</t>
  </si>
  <si>
    <t>W
40-23</t>
  </si>
  <si>
    <t>L
30-26</t>
  </si>
  <si>
    <t>L
40-39</t>
  </si>
  <si>
    <t>L
38-25</t>
  </si>
  <si>
    <t>L
23-19</t>
  </si>
  <si>
    <t>W
37-17</t>
  </si>
  <si>
    <t>W
41-33</t>
  </si>
  <si>
    <t>W
30-7</t>
  </si>
  <si>
    <t>L
34-17</t>
  </si>
  <si>
    <t>L
41-16</t>
  </si>
  <si>
    <t>L
25-3</t>
  </si>
  <si>
    <t>L
38-10</t>
  </si>
  <si>
    <t>W
37-34</t>
  </si>
  <si>
    <t>W
40-39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</si>
</sst>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"/>
    <numFmt numFmtId="165" formatCode="0.000000000"/>
    <numFmt numFmtId="166" formatCode="ddd m/d"/>
  </numFmts>
  <fonts count="26">
    <font>
      <sz val="10.0"/>
      <color rgb="FF000000"/>
      <name val="Arial"/>
    </font>
    <font>
      <b/>
      <color rgb="FF990000"/>
      <name val="Verdana"/>
    </font>
    <font>
      <color rgb="FF000000"/>
      <name val="Verdana"/>
    </font>
    <font>
      <u/>
      <color rgb="FF884488"/>
      <name val="Verdana"/>
    </font>
    <font>
      <u/>
      <color rgb="FF884488"/>
      <name val="Verdana"/>
    </font>
    <font>
      <color theme="1"/>
      <name val="Arial"/>
    </font>
    <font>
      <color rgb="FF000000"/>
      <name val="Arial"/>
    </font>
    <font>
      <sz val="11.0"/>
      <color rgb="FF000000"/>
      <name val="Calibri"/>
    </font>
    <font>
      <sz val="10.0"/>
      <color theme="1"/>
      <name val="Arial"/>
    </font>
    <font>
      <sz val="12.0"/>
      <color rgb="FF000000"/>
      <name val="Calibri"/>
    </font>
    <font>
      <i/>
      <sz val="12.0"/>
      <color rgb="FF000000"/>
      <name val="Calibri"/>
    </font>
    <font>
      <i/>
      <sz val="11.0"/>
      <color rgb="FF000000"/>
      <name val="Calibri"/>
    </font>
    <font/>
    <font>
      <u/>
      <color rgb="FF884488"/>
      <name val="Verdana"/>
    </font>
    <font>
      <b/>
      <sz val="8.0"/>
      <color rgb="FF48494A"/>
      <name val="Arial"/>
    </font>
    <font>
      <b/>
      <sz val="8.0"/>
      <color rgb="FF48494A"/>
      <name val="-apple-system"/>
    </font>
    <font>
      <sz val="9.0"/>
      <color rgb="FF6C6D6F"/>
      <name val="-apple-system"/>
    </font>
    <font>
      <u/>
      <sz val="9.0"/>
      <color rgb="FF6C6D6F"/>
      <name val="-apple-system"/>
    </font>
    <font>
      <u/>
      <sz val="9.0"/>
      <color rgb="FFDD0000"/>
      <name val="-apple-system"/>
    </font>
    <font>
      <u/>
      <sz val="9.0"/>
      <color rgb="FF009944"/>
      <name val="-apple-system"/>
    </font>
    <font>
      <b/>
      <sz val="9.0"/>
      <color rgb="FF151617"/>
      <name val="-apple-system"/>
    </font>
    <font>
      <b/>
      <color rgb="FF000000"/>
      <name val="Calibri"/>
    </font>
    <font>
      <color rgb="FF000000"/>
      <name val="Calibri"/>
    </font>
    <font>
      <b/>
      <sz val="9.0"/>
      <color rgb="FF151617"/>
      <name val="Arial"/>
    </font>
    <font>
      <u/>
      <sz val="9.0"/>
      <color rgb="FF6C6D6F"/>
      <name val="-apple-system"/>
    </font>
    <font>
      <sz val="11.0"/>
      <color rgb="FF7E3794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EEEEEE"/>
        <bgColor rgb="FFEEEEEE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DCDDDF"/>
      </top>
      <bottom style="thin">
        <color rgb="FFDCDDDF"/>
      </bottom>
    </border>
    <border>
      <bottom style="thin">
        <color rgb="FFF1F2F3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0"/>
    </xf>
    <xf borderId="1" fillId="2" fontId="1" numFmtId="0" xfId="0" applyAlignment="1" applyBorder="1" applyFont="1">
      <alignment horizontal="left" readingOrder="0" shrinkToFit="0" wrapText="0"/>
    </xf>
    <xf borderId="1" fillId="3" fontId="1" numFmtId="0" xfId="0" applyAlignment="1" applyBorder="1" applyFill="1" applyFont="1">
      <alignment horizontal="center" readingOrder="0" shrinkToFit="0" wrapText="0"/>
    </xf>
    <xf borderId="1" fillId="4" fontId="2" numFmtId="0" xfId="0" applyAlignment="1" applyBorder="1" applyFill="1" applyFont="1">
      <alignment horizontal="right" readingOrder="0" shrinkToFit="0" wrapText="0"/>
    </xf>
    <xf borderId="2" fillId="0" fontId="3" numFmtId="0" xfId="0" applyAlignment="1" applyBorder="1" applyFont="1">
      <alignment horizontal="left" readingOrder="0" shrinkToFit="0" wrapText="0"/>
    </xf>
    <xf borderId="2" fillId="0" fontId="2" numFmtId="0" xfId="0" applyAlignment="1" applyBorder="1" applyFont="1">
      <alignment horizontal="right" readingOrder="0" shrinkToFit="0" wrapText="0"/>
    </xf>
    <xf borderId="2" fillId="3" fontId="2" numFmtId="0" xfId="0" applyAlignment="1" applyBorder="1" applyFont="1">
      <alignment horizontal="right" readingOrder="0" shrinkToFit="0" wrapText="0"/>
    </xf>
    <xf borderId="1" fillId="0" fontId="2" numFmtId="0" xfId="0" applyAlignment="1" applyBorder="1" applyFont="1">
      <alignment horizontal="right" readingOrder="0" shrinkToFit="0" wrapText="0"/>
    </xf>
    <xf borderId="2" fillId="0" fontId="2" numFmtId="0" xfId="0" applyAlignment="1" applyBorder="1" applyFont="1">
      <alignment horizontal="right" shrinkToFit="0" wrapText="0"/>
    </xf>
    <xf borderId="1" fillId="0" fontId="4" numFmtId="0" xfId="0" applyAlignment="1" applyBorder="1" applyFont="1">
      <alignment horizontal="left" readingOrder="0" shrinkToFit="0" wrapText="0"/>
    </xf>
    <xf borderId="1" fillId="3" fontId="2" numFmtId="0" xfId="0" applyAlignment="1" applyBorder="1" applyFont="1">
      <alignment horizontal="right" readingOrder="0" shrinkToFit="0" wrapText="0"/>
    </xf>
    <xf borderId="0" fillId="0" fontId="2" numFmtId="0" xfId="0" applyFont="1"/>
    <xf borderId="0" fillId="0" fontId="5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right" readingOrder="0" shrinkToFit="0" vertical="bottom" wrapText="0"/>
    </xf>
    <xf borderId="0" fillId="3" fontId="5" numFmtId="0" xfId="0" applyFont="1"/>
    <xf borderId="0" fillId="0" fontId="5" numFmtId="164" xfId="0" applyFont="1" applyNumberFormat="1"/>
    <xf borderId="0" fillId="4" fontId="8" numFmtId="0" xfId="0" applyFont="1"/>
    <xf borderId="0" fillId="0" fontId="5" numFmtId="165" xfId="0" applyFont="1" applyNumberFormat="1"/>
    <xf borderId="0" fillId="0" fontId="9" numFmtId="0" xfId="0" applyAlignment="1" applyFont="1">
      <alignment readingOrder="0" shrinkToFit="0" vertical="bottom" wrapText="0"/>
    </xf>
    <xf borderId="0" fillId="0" fontId="9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3" fillId="0" fontId="10" numFmtId="0" xfId="0" applyAlignment="1" applyBorder="1" applyFont="1">
      <alignment horizontal="center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3" fillId="0" fontId="11" numFmtId="0" xfId="0" applyAlignment="1" applyBorder="1" applyFont="1">
      <alignment horizontal="center" shrinkToFit="0" vertical="bottom" wrapText="0"/>
    </xf>
    <xf borderId="3" fillId="0" fontId="1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0" fontId="7" numFmtId="11" xfId="0" applyAlignment="1" applyFont="1" applyNumberFormat="1">
      <alignment horizontal="right" readingOrder="0" shrinkToFit="0" vertical="bottom" wrapText="0"/>
    </xf>
    <xf borderId="0" fillId="3" fontId="9" numFmtId="11" xfId="0" applyAlignment="1" applyFont="1" applyNumberFormat="1">
      <alignment horizontal="right" readingOrder="0" shrinkToFit="0" vertical="bottom" wrapText="0"/>
    </xf>
    <xf borderId="0" fillId="3" fontId="7" numFmtId="0" xfId="0" applyAlignment="1" applyFont="1">
      <alignment horizontal="right" readingOrder="0" shrinkToFit="0" vertical="bottom" wrapText="0"/>
    </xf>
    <xf borderId="0" fillId="0" fontId="9" numFmtId="11" xfId="0" applyAlignment="1" applyFont="1" applyNumberFormat="1">
      <alignment horizontal="right" readingOrder="0" shrinkToFit="0" vertical="bottom" wrapText="0"/>
    </xf>
    <xf borderId="4" fillId="0" fontId="9" numFmtId="0" xfId="0" applyAlignment="1" applyBorder="1" applyFont="1">
      <alignment readingOrder="0" shrinkToFit="0" vertical="bottom" wrapText="0"/>
    </xf>
    <xf borderId="4" fillId="0" fontId="9" numFmtId="0" xfId="0" applyAlignment="1" applyBorder="1" applyFont="1">
      <alignment horizontal="right" readingOrder="0" shrinkToFit="0" vertical="bottom" wrapText="0"/>
    </xf>
    <xf borderId="4" fillId="0" fontId="9" numFmtId="0" xfId="0" applyAlignment="1" applyBorder="1" applyFont="1">
      <alignment shrinkToFit="0" vertical="bottom" wrapText="0"/>
    </xf>
    <xf borderId="4" fillId="0" fontId="7" numFmtId="0" xfId="0" applyAlignment="1" applyBorder="1" applyFont="1">
      <alignment readingOrder="0" shrinkToFit="0" vertical="bottom" wrapText="0"/>
    </xf>
    <xf borderId="4" fillId="0" fontId="7" numFmtId="0" xfId="0" applyAlignment="1" applyBorder="1" applyFont="1">
      <alignment horizontal="right" readingOrder="0" shrinkToFit="0" vertical="bottom" wrapText="0"/>
    </xf>
    <xf borderId="4" fillId="0" fontId="7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 shrinkToFit="0" vertical="bottom" wrapText="1"/>
    </xf>
    <xf borderId="0" fillId="4" fontId="7" numFmtId="0" xfId="0" applyAlignment="1" applyFont="1">
      <alignment horizontal="left" readingOrder="0"/>
    </xf>
    <xf borderId="3" fillId="0" fontId="12" numFmtId="0" xfId="0" applyBorder="1" applyFont="1"/>
    <xf borderId="4" fillId="3" fontId="7" numFmtId="0" xfId="0" applyAlignment="1" applyBorder="1" applyFont="1">
      <alignment horizontal="right" readingOrder="0" shrinkToFit="0" vertical="bottom" wrapText="0"/>
    </xf>
    <xf borderId="4" fillId="3" fontId="7" numFmtId="11" xfId="0" applyAlignment="1" applyBorder="1" applyFont="1" applyNumberFormat="1">
      <alignment horizontal="right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4" fillId="3" fontId="9" numFmtId="0" xfId="0" applyAlignment="1" applyBorder="1" applyFont="1">
      <alignment horizontal="right" readingOrder="0" shrinkToFit="0" vertical="bottom" wrapText="0"/>
    </xf>
    <xf borderId="4" fillId="3" fontId="9" numFmtId="11" xfId="0" applyAlignment="1" applyBorder="1" applyFont="1" applyNumberFormat="1">
      <alignment horizontal="right" readingOrder="0" shrinkToFit="0" vertical="bottom" wrapText="0"/>
    </xf>
    <xf borderId="0" fillId="0" fontId="9" numFmtId="0" xfId="0" applyAlignment="1" applyFont="1">
      <alignment horizontal="left" readingOrder="0" shrinkToFit="0" vertical="bottom" wrapText="0"/>
    </xf>
    <xf borderId="1" fillId="0" fontId="6" numFmtId="0" xfId="0" applyAlignment="1" applyBorder="1" applyFont="1">
      <alignment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1" fillId="0" fontId="13" numFmtId="0" xfId="0" applyAlignment="1" applyBorder="1" applyFont="1">
      <alignment horizontal="left" readingOrder="0" shrinkToFit="0" vertical="bottom" wrapText="0"/>
    </xf>
    <xf borderId="0" fillId="0" fontId="14" numFmtId="0" xfId="0" applyAlignment="1" applyFont="1">
      <alignment horizontal="left" readingOrder="0" shrinkToFit="0" wrapText="0"/>
    </xf>
    <xf borderId="0" fillId="0" fontId="15" numFmtId="0" xfId="0" applyAlignment="1" applyFont="1">
      <alignment horizontal="left" readingOrder="0" shrinkToFit="0" wrapText="0"/>
    </xf>
    <xf borderId="0" fillId="0" fontId="15" numFmtId="0" xfId="0" applyAlignment="1" applyFont="1">
      <alignment horizontal="right" readingOrder="0" shrinkToFit="0" wrapText="0"/>
    </xf>
    <xf borderId="5" fillId="0" fontId="15" numFmtId="0" xfId="0" applyAlignment="1" applyBorder="1" applyFont="1">
      <alignment horizontal="left" readingOrder="0" shrinkToFit="0" wrapText="0"/>
    </xf>
    <xf borderId="5" fillId="0" fontId="12" numFmtId="0" xfId="0" applyBorder="1" applyFont="1"/>
    <xf borderId="5" fillId="0" fontId="15" numFmtId="0" xfId="0" applyAlignment="1" applyBorder="1" applyFont="1">
      <alignment horizontal="right" readingOrder="0" shrinkToFit="0" wrapText="0"/>
    </xf>
    <xf borderId="6" fillId="0" fontId="16" numFmtId="166" xfId="0" applyAlignment="1" applyBorder="1" applyFont="1" applyNumberFormat="1">
      <alignment horizontal="left" readingOrder="0" shrinkToFit="0" wrapText="0"/>
    </xf>
    <xf borderId="6" fillId="0" fontId="17" numFmtId="0" xfId="0" applyAlignment="1" applyBorder="1" applyFont="1">
      <alignment horizontal="right" readingOrder="0" shrinkToFit="0" wrapText="0"/>
    </xf>
    <xf borderId="6" fillId="0" fontId="18" numFmtId="0" xfId="0" applyAlignment="1" applyBorder="1" applyFont="1">
      <alignment horizontal="left" readingOrder="0" shrinkToFit="0" wrapText="0"/>
    </xf>
    <xf borderId="6" fillId="0" fontId="16" numFmtId="0" xfId="0" applyAlignment="1" applyBorder="1" applyFont="1">
      <alignment horizontal="right" readingOrder="0" shrinkToFit="0" wrapText="0"/>
    </xf>
    <xf borderId="6" fillId="0" fontId="16" numFmtId="0" xfId="0" applyAlignment="1" applyBorder="1" applyFont="1">
      <alignment horizontal="left" readingOrder="0" shrinkToFit="0" wrapText="0"/>
    </xf>
    <xf borderId="6" fillId="0" fontId="12" numFmtId="0" xfId="0" applyBorder="1" applyFont="1"/>
    <xf borderId="6" fillId="0" fontId="19" numFmtId="0" xfId="0" applyAlignment="1" applyBorder="1" applyFont="1">
      <alignment horizontal="left" readingOrder="0" shrinkToFit="0" wrapText="0"/>
    </xf>
    <xf borderId="6" fillId="0" fontId="20" numFmtId="0" xfId="0" applyAlignment="1" applyBorder="1" applyFont="1">
      <alignment horizontal="left" readingOrder="0" shrinkToFit="0" wrapText="0"/>
    </xf>
    <xf borderId="6" fillId="0" fontId="20" numFmtId="0" xfId="0" applyAlignment="1" applyBorder="1" applyFont="1">
      <alignment horizontal="right" readingOrder="0" shrinkToFit="0" wrapText="0"/>
    </xf>
    <xf borderId="0" fillId="0" fontId="21" numFmtId="0" xfId="0" applyAlignment="1" applyFont="1">
      <alignment horizontal="center" readingOrder="0"/>
    </xf>
    <xf borderId="5" fillId="0" fontId="14" numFmtId="0" xfId="0" applyAlignment="1" applyBorder="1" applyFont="1">
      <alignment horizontal="right" readingOrder="0" shrinkToFit="0" wrapText="0"/>
    </xf>
    <xf borderId="0" fillId="0" fontId="22" numFmtId="0" xfId="0" applyAlignment="1" applyFont="1">
      <alignment horizontal="right" readingOrder="0" vertical="bottom"/>
    </xf>
    <xf borderId="6" fillId="0" fontId="16" numFmtId="3" xfId="0" applyAlignment="1" applyBorder="1" applyFont="1" applyNumberFormat="1">
      <alignment horizontal="right" readingOrder="0" shrinkToFit="0" wrapText="0"/>
    </xf>
    <xf borderId="6" fillId="0" fontId="20" numFmtId="3" xfId="0" applyAlignment="1" applyBorder="1" applyFont="1" applyNumberFormat="1">
      <alignment horizontal="right" readingOrder="0" shrinkToFit="0" wrapText="0"/>
    </xf>
    <xf borderId="6" fillId="0" fontId="5" numFmtId="0" xfId="0" applyBorder="1" applyFont="1"/>
    <xf borderId="6" fillId="3" fontId="23" numFmtId="0" xfId="0" applyAlignment="1" applyBorder="1" applyFont="1">
      <alignment horizontal="right" readingOrder="0" shrinkToFit="0" wrapText="0"/>
    </xf>
    <xf borderId="0" fillId="3" fontId="6" numFmtId="0" xfId="0" applyAlignment="1" applyFont="1">
      <alignment horizontal="left" readingOrder="0"/>
    </xf>
    <xf borderId="0" fillId="3" fontId="5" numFmtId="0" xfId="0" applyAlignment="1" applyFont="1">
      <alignment readingOrder="0"/>
    </xf>
    <xf borderId="0" fillId="3" fontId="14" numFmtId="0" xfId="0" applyAlignment="1" applyFont="1">
      <alignment horizontal="right" readingOrder="0" shrinkToFit="0" wrapText="0"/>
    </xf>
    <xf borderId="6" fillId="0" fontId="24" numFmtId="0" xfId="0" applyAlignment="1" applyBorder="1" applyFont="1">
      <alignment horizontal="left" readingOrder="0" shrinkToFit="0" wrapText="0"/>
    </xf>
    <xf borderId="0" fillId="4" fontId="2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20" Type="http://schemas.openxmlformats.org/officeDocument/2006/relationships/worksheet" Target="worksheets/sheet17.xml"/><Relationship Id="rId42" Type="http://schemas.openxmlformats.org/officeDocument/2006/relationships/worksheet" Target="worksheets/sheet39.xml"/><Relationship Id="rId41" Type="http://schemas.openxmlformats.org/officeDocument/2006/relationships/worksheet" Target="worksheets/sheet38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35" Type="http://schemas.openxmlformats.org/officeDocument/2006/relationships/worksheet" Target="worksheets/sheet32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37" Type="http://schemas.openxmlformats.org/officeDocument/2006/relationships/worksheet" Target="worksheets/sheet34.xml"/><Relationship Id="rId14" Type="http://schemas.openxmlformats.org/officeDocument/2006/relationships/worksheet" Target="worksheets/sheet11.xml"/><Relationship Id="rId36" Type="http://schemas.openxmlformats.org/officeDocument/2006/relationships/worksheet" Target="worksheets/sheet33.xml"/><Relationship Id="rId17" Type="http://schemas.openxmlformats.org/officeDocument/2006/relationships/worksheet" Target="worksheets/sheet14.xml"/><Relationship Id="rId39" Type="http://schemas.openxmlformats.org/officeDocument/2006/relationships/worksheet" Target="worksheets/sheet36.xml"/><Relationship Id="rId16" Type="http://schemas.openxmlformats.org/officeDocument/2006/relationships/worksheet" Target="worksheets/sheet13.xml"/><Relationship Id="rId38" Type="http://schemas.openxmlformats.org/officeDocument/2006/relationships/worksheet" Target="worksheets/sheet35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16116300" cy="93916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ro-football-reference.com/teams/mia/2020.htm" TargetMode="External"/><Relationship Id="rId22" Type="http://schemas.openxmlformats.org/officeDocument/2006/relationships/hyperlink" Target="https://www.pro-football-reference.com/teams/chi/2020.htm" TargetMode="External"/><Relationship Id="rId21" Type="http://schemas.openxmlformats.org/officeDocument/2006/relationships/hyperlink" Target="https://www.pro-football-reference.com/teams/jax/2020.htm" TargetMode="External"/><Relationship Id="rId24" Type="http://schemas.openxmlformats.org/officeDocument/2006/relationships/hyperlink" Target="https://www.pro-football-reference.com/teams/cle/2020.htm" TargetMode="External"/><Relationship Id="rId23" Type="http://schemas.openxmlformats.org/officeDocument/2006/relationships/hyperlink" Target="https://www.pro-football-reference.com/teams/oti/2020.htm" TargetMode="External"/><Relationship Id="rId1" Type="http://schemas.openxmlformats.org/officeDocument/2006/relationships/hyperlink" Target="https://www.pro-football-reference.com/teams/kan/2020.htm" TargetMode="External"/><Relationship Id="rId2" Type="http://schemas.openxmlformats.org/officeDocument/2006/relationships/hyperlink" Target="https://www.pro-football-reference.com/teams/tam/2020.htm" TargetMode="External"/><Relationship Id="rId3" Type="http://schemas.openxmlformats.org/officeDocument/2006/relationships/hyperlink" Target="https://www.pro-football-reference.com/teams/buf/2020.htm" TargetMode="External"/><Relationship Id="rId4" Type="http://schemas.openxmlformats.org/officeDocument/2006/relationships/hyperlink" Target="https://www.pro-football-reference.com/teams/htx/2020.htm" TargetMode="External"/><Relationship Id="rId9" Type="http://schemas.openxmlformats.org/officeDocument/2006/relationships/hyperlink" Target="https://www.pro-football-reference.com/teams/gnb/2020.htm" TargetMode="External"/><Relationship Id="rId26" Type="http://schemas.openxmlformats.org/officeDocument/2006/relationships/hyperlink" Target="https://www.pro-football-reference.com/teams/den/2020.htm" TargetMode="External"/><Relationship Id="rId25" Type="http://schemas.openxmlformats.org/officeDocument/2006/relationships/hyperlink" Target="https://www.pro-football-reference.com/teams/was/2020.htm" TargetMode="External"/><Relationship Id="rId28" Type="http://schemas.openxmlformats.org/officeDocument/2006/relationships/hyperlink" Target="https://www.pro-football-reference.com/teams/phi/2020.htm" TargetMode="External"/><Relationship Id="rId27" Type="http://schemas.openxmlformats.org/officeDocument/2006/relationships/hyperlink" Target="https://www.pro-football-reference.com/teams/cin/2020.htm" TargetMode="External"/><Relationship Id="rId5" Type="http://schemas.openxmlformats.org/officeDocument/2006/relationships/hyperlink" Target="https://www.pro-football-reference.com/teams/atl/2020.htm" TargetMode="External"/><Relationship Id="rId6" Type="http://schemas.openxmlformats.org/officeDocument/2006/relationships/hyperlink" Target="https://www.pro-football-reference.com/teams/sdg/2020.htm" TargetMode="External"/><Relationship Id="rId29" Type="http://schemas.openxmlformats.org/officeDocument/2006/relationships/hyperlink" Target="https://www.pro-football-reference.com/teams/nyg/2020.htm" TargetMode="External"/><Relationship Id="rId7" Type="http://schemas.openxmlformats.org/officeDocument/2006/relationships/hyperlink" Target="https://www.pro-football-reference.com/teams/rai/2020.htm" TargetMode="External"/><Relationship Id="rId8" Type="http://schemas.openxmlformats.org/officeDocument/2006/relationships/hyperlink" Target="https://www.pro-football-reference.com/teams/dal/2020.htm" TargetMode="External"/><Relationship Id="rId31" Type="http://schemas.openxmlformats.org/officeDocument/2006/relationships/hyperlink" Target="https://www.pro-football-reference.com/teams/nyj/2020.htm" TargetMode="External"/><Relationship Id="rId30" Type="http://schemas.openxmlformats.org/officeDocument/2006/relationships/hyperlink" Target="https://www.pro-football-reference.com/teams/nwe/2020.htm" TargetMode="External"/><Relationship Id="rId11" Type="http://schemas.openxmlformats.org/officeDocument/2006/relationships/hyperlink" Target="https://www.pro-football-reference.com/teams/clt/2020.htm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www.pro-football-reference.com/teams/det/2020.htm" TargetMode="External"/><Relationship Id="rId32" Type="http://schemas.openxmlformats.org/officeDocument/2006/relationships/hyperlink" Target="https://www.pro-football-reference.com/teams/rav/2020.htm" TargetMode="External"/><Relationship Id="rId13" Type="http://schemas.openxmlformats.org/officeDocument/2006/relationships/hyperlink" Target="https://www.pro-football-reference.com/teams/ram/2020.htm" TargetMode="External"/><Relationship Id="rId12" Type="http://schemas.openxmlformats.org/officeDocument/2006/relationships/hyperlink" Target="https://www.pro-football-reference.com/teams/sfo/2020.htm" TargetMode="External"/><Relationship Id="rId15" Type="http://schemas.openxmlformats.org/officeDocument/2006/relationships/hyperlink" Target="https://www.pro-football-reference.com/teams/pit/2020.htm" TargetMode="External"/><Relationship Id="rId14" Type="http://schemas.openxmlformats.org/officeDocument/2006/relationships/hyperlink" Target="https://www.pro-football-reference.com/teams/min/2020.htm" TargetMode="External"/><Relationship Id="rId17" Type="http://schemas.openxmlformats.org/officeDocument/2006/relationships/hyperlink" Target="https://www.pro-football-reference.com/teams/crd/2020.htm" TargetMode="External"/><Relationship Id="rId16" Type="http://schemas.openxmlformats.org/officeDocument/2006/relationships/hyperlink" Target="https://www.pro-football-reference.com/teams/sea/2020.htm" TargetMode="External"/><Relationship Id="rId19" Type="http://schemas.openxmlformats.org/officeDocument/2006/relationships/hyperlink" Target="https://www.pro-football-reference.com/teams/nor/2020.htm" TargetMode="External"/><Relationship Id="rId18" Type="http://schemas.openxmlformats.org/officeDocument/2006/relationships/hyperlink" Target="https://www.pro-football-reference.com/teams/car/2020.htm" TargetMode="External"/></Relationships>
</file>

<file path=xl/worksheets/_rels/sheet10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89" TargetMode="External"/><Relationship Id="rId22" Type="http://schemas.openxmlformats.org/officeDocument/2006/relationships/hyperlink" Target="https://www.espn.com/nfl/game/_/gameId/401220148" TargetMode="External"/><Relationship Id="rId21" Type="http://schemas.openxmlformats.org/officeDocument/2006/relationships/hyperlink" Target="https://www.espn.com/nfl/team/_/name/pit/pittsburgh-steelers" TargetMode="External"/><Relationship Id="rId24" Type="http://schemas.openxmlformats.org/officeDocument/2006/relationships/hyperlink" Target="https://www.espn.com/nfl/game/_/gameId/401220263" TargetMode="External"/><Relationship Id="rId23" Type="http://schemas.openxmlformats.org/officeDocument/2006/relationships/hyperlink" Target="https://www.espn.com/nfl/team/_/name/phi/philadelphia-eagles" TargetMode="External"/><Relationship Id="rId1" Type="http://schemas.openxmlformats.org/officeDocument/2006/relationships/hyperlink" Target="https://www.espn.com/nfl/team/_/name/buf/buffalo-bills" TargetMode="External"/><Relationship Id="rId2" Type="http://schemas.openxmlformats.org/officeDocument/2006/relationships/hyperlink" Target="https://www.espn.com/nfl/game/_/gameId/401220397" TargetMode="External"/><Relationship Id="rId3" Type="http://schemas.openxmlformats.org/officeDocument/2006/relationships/hyperlink" Target="https://www.espn.com/nfl/team/_/name/ten/tennessee-titans" TargetMode="External"/><Relationship Id="rId4" Type="http://schemas.openxmlformats.org/officeDocument/2006/relationships/hyperlink" Target="https://www.espn.com/nfl/game/_/gameId/401220396" TargetMode="External"/><Relationship Id="rId9" Type="http://schemas.openxmlformats.org/officeDocument/2006/relationships/hyperlink" Target="https://www.espn.com/nfl/team/_/name/jax/jacksonville-jaguars" TargetMode="External"/><Relationship Id="rId26" Type="http://schemas.openxmlformats.org/officeDocument/2006/relationships/hyperlink" Target="https://www.espn.com/nfl/game/_/gameId/401220146" TargetMode="External"/><Relationship Id="rId25" Type="http://schemas.openxmlformats.org/officeDocument/2006/relationships/hyperlink" Target="https://www.espn.com/nfl/team/_/name/cin/cincinnati-bengals" TargetMode="External"/><Relationship Id="rId28" Type="http://schemas.openxmlformats.org/officeDocument/2006/relationships/hyperlink" Target="https://www.espn.com/nfl/game/_/gameId/401220271" TargetMode="External"/><Relationship Id="rId27" Type="http://schemas.openxmlformats.org/officeDocument/2006/relationships/hyperlink" Target="https://www.espn.com/nfl/team/_/name/wsh/washington" TargetMode="External"/><Relationship Id="rId5" Type="http://schemas.openxmlformats.org/officeDocument/2006/relationships/hyperlink" Target="https://www.espn.com/nfl/team/_/name/cin/cincinnati-bengals" TargetMode="External"/><Relationship Id="rId6" Type="http://schemas.openxmlformats.org/officeDocument/2006/relationships/hyperlink" Target="https://www.espn.com/nfl/game/_/gameId/401220154" TargetMode="External"/><Relationship Id="rId29" Type="http://schemas.openxmlformats.org/officeDocument/2006/relationships/hyperlink" Target="https://www.espn.com/nfl/team/_/name/kc/kansas-city-chiefs" TargetMode="External"/><Relationship Id="rId7" Type="http://schemas.openxmlformats.org/officeDocument/2006/relationships/hyperlink" Target="https://www.espn.com/nfl/team/_/name/nyg/new-york-giants" TargetMode="External"/><Relationship Id="rId8" Type="http://schemas.openxmlformats.org/officeDocument/2006/relationships/hyperlink" Target="https://www.espn.com/nfl/game/_/gameId/401220152" TargetMode="External"/><Relationship Id="rId31" Type="http://schemas.openxmlformats.org/officeDocument/2006/relationships/hyperlink" Target="https://www.espn.com/nfl/team/_/name/hou/houston-texans" TargetMode="External"/><Relationship Id="rId30" Type="http://schemas.openxmlformats.org/officeDocument/2006/relationships/hyperlink" Target="https://www.espn.com/nfl/game/_/gameId/401220153" TargetMode="External"/><Relationship Id="rId11" Type="http://schemas.openxmlformats.org/officeDocument/2006/relationships/hyperlink" Target="https://www.espn.com/nfl/team/_/name/cle/cleveland-browns" TargetMode="External"/><Relationship Id="rId33" Type="http://schemas.openxmlformats.org/officeDocument/2006/relationships/hyperlink" Target="https://www.espn.com/nfl/team/_/name/cle/cleveland-browns" TargetMode="External"/><Relationship Id="rId10" Type="http://schemas.openxmlformats.org/officeDocument/2006/relationships/hyperlink" Target="https://www.espn.com/nfl/game/_/gameId/401220149" TargetMode="External"/><Relationship Id="rId32" Type="http://schemas.openxmlformats.org/officeDocument/2006/relationships/hyperlink" Target="https://www.espn.com/nfl/game/_/gameId/401220181" TargetMode="External"/><Relationship Id="rId13" Type="http://schemas.openxmlformats.org/officeDocument/2006/relationships/hyperlink" Target="https://www.espn.com/nfl/team/_/name/dal/dallas-cowboys" TargetMode="External"/><Relationship Id="rId35" Type="http://schemas.openxmlformats.org/officeDocument/2006/relationships/drawing" Target="../drawings/drawing10.xml"/><Relationship Id="rId12" Type="http://schemas.openxmlformats.org/officeDocument/2006/relationships/hyperlink" Target="https://www.espn.com/nfl/game/_/gameId/401220162" TargetMode="External"/><Relationship Id="rId34" Type="http://schemas.openxmlformats.org/officeDocument/2006/relationships/hyperlink" Target="https://www.espn.com/nfl/game/_/gameId/401220147" TargetMode="External"/><Relationship Id="rId15" Type="http://schemas.openxmlformats.org/officeDocument/2006/relationships/hyperlink" Target="https://www.espn.com/nfl/team/_/name/ten/tennessee-titans" TargetMode="External"/><Relationship Id="rId14" Type="http://schemas.openxmlformats.org/officeDocument/2006/relationships/hyperlink" Target="https://www.espn.com/nfl/game/_/gameId/401220151" TargetMode="External"/><Relationship Id="rId17" Type="http://schemas.openxmlformats.org/officeDocument/2006/relationships/hyperlink" Target="https://www.espn.com/nfl/team/_/name/ne/new-england-patriots" TargetMode="External"/><Relationship Id="rId16" Type="http://schemas.openxmlformats.org/officeDocument/2006/relationships/hyperlink" Target="https://www.espn.com/nfl/game/_/gameId/401220150" TargetMode="External"/><Relationship Id="rId19" Type="http://schemas.openxmlformats.org/officeDocument/2006/relationships/hyperlink" Target="https://www.espn.com/nfl/team/_/name/ind/indianapolis-colts" TargetMode="External"/><Relationship Id="rId18" Type="http://schemas.openxmlformats.org/officeDocument/2006/relationships/hyperlink" Target="https://www.espn.com/nfl/game/_/gameId/401220137" TargetMode="External"/></Relationships>
</file>

<file path=xl/worksheets/_rels/sheet1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341" TargetMode="External"/><Relationship Id="rId22" Type="http://schemas.openxmlformats.org/officeDocument/2006/relationships/hyperlink" Target="https://www.espn.com/nfl/game/_/gameId/401220120" TargetMode="External"/><Relationship Id="rId21" Type="http://schemas.openxmlformats.org/officeDocument/2006/relationships/hyperlink" Target="https://www.espn.com/nfl/team/_/name/sea/seattle-seahawks" TargetMode="External"/><Relationship Id="rId24" Type="http://schemas.openxmlformats.org/officeDocument/2006/relationships/hyperlink" Target="https://www.espn.com/nfl/game/_/gameId/401220115" TargetMode="External"/><Relationship Id="rId23" Type="http://schemas.openxmlformats.org/officeDocument/2006/relationships/hyperlink" Target="https://www.espn.com/nfl/team/_/name/ne/new-england-patriots" TargetMode="External"/><Relationship Id="rId1" Type="http://schemas.openxmlformats.org/officeDocument/2006/relationships/hyperlink" Target="https://www.espn.com/nfl/team/_/name/kc/kansas-city-chiefs" TargetMode="External"/><Relationship Id="rId2" Type="http://schemas.openxmlformats.org/officeDocument/2006/relationships/hyperlink" Target="https://www.espn.com/nfl/game/_/gameId/401220401" TargetMode="External"/><Relationship Id="rId3" Type="http://schemas.openxmlformats.org/officeDocument/2006/relationships/hyperlink" Target="https://www.espn.com/nfl/team/_/name/bal/baltimore-ravens" TargetMode="External"/><Relationship Id="rId4" Type="http://schemas.openxmlformats.org/officeDocument/2006/relationships/hyperlink" Target="https://www.espn.com/nfl/game/_/gameId/401220397" TargetMode="External"/><Relationship Id="rId9" Type="http://schemas.openxmlformats.org/officeDocument/2006/relationships/hyperlink" Target="https://www.espn.com/nfl/team/_/name/ne/new-england-patriots" TargetMode="External"/><Relationship Id="rId26" Type="http://schemas.openxmlformats.org/officeDocument/2006/relationships/hyperlink" Target="https://www.espn.com/nfl/game/_/gameId/401220138" TargetMode="External"/><Relationship Id="rId25" Type="http://schemas.openxmlformats.org/officeDocument/2006/relationships/hyperlink" Target="https://www.espn.com/nfl/team/_/name/nyj/new-york-jets" TargetMode="External"/><Relationship Id="rId28" Type="http://schemas.openxmlformats.org/officeDocument/2006/relationships/hyperlink" Target="https://www.espn.com/nfl/game/_/gameId/401220117" TargetMode="External"/><Relationship Id="rId27" Type="http://schemas.openxmlformats.org/officeDocument/2006/relationships/hyperlink" Target="https://www.espn.com/nfl/team/_/name/kc/kansas-city-chiefs" TargetMode="External"/><Relationship Id="rId5" Type="http://schemas.openxmlformats.org/officeDocument/2006/relationships/hyperlink" Target="https://www.espn.com/nfl/team/_/name/ind/indianapolis-colts" TargetMode="External"/><Relationship Id="rId6" Type="http://schemas.openxmlformats.org/officeDocument/2006/relationships/hyperlink" Target="https://www.espn.com/nfl/game/_/gameId/401220393" TargetMode="External"/><Relationship Id="rId29" Type="http://schemas.openxmlformats.org/officeDocument/2006/relationships/hyperlink" Target="https://www.espn.com/nfl/team/_/name/ten/tennessee-titans" TargetMode="External"/><Relationship Id="rId7" Type="http://schemas.openxmlformats.org/officeDocument/2006/relationships/hyperlink" Target="https://www.espn.com/nfl/team/_/name/mia/miami-dolphins" TargetMode="External"/><Relationship Id="rId8" Type="http://schemas.openxmlformats.org/officeDocument/2006/relationships/hyperlink" Target="https://www.espn.com/nfl/game/_/gameId/401220114" TargetMode="External"/><Relationship Id="rId31" Type="http://schemas.openxmlformats.org/officeDocument/2006/relationships/hyperlink" Target="https://www.espn.com/nfl/team/_/name/lv/las-vegas-raiders" TargetMode="External"/><Relationship Id="rId30" Type="http://schemas.openxmlformats.org/officeDocument/2006/relationships/hyperlink" Target="https://www.espn.com/nfl/game/_/gameId/401220209" TargetMode="External"/><Relationship Id="rId11" Type="http://schemas.openxmlformats.org/officeDocument/2006/relationships/hyperlink" Target="https://www.espn.com/nfl/team/_/name/den/denver-broncos" TargetMode="External"/><Relationship Id="rId33" Type="http://schemas.openxmlformats.org/officeDocument/2006/relationships/hyperlink" Target="https://www.espn.com/nfl/team/_/name/lar/los-angeles-rams" TargetMode="External"/><Relationship Id="rId10" Type="http://schemas.openxmlformats.org/officeDocument/2006/relationships/hyperlink" Target="https://www.espn.com/nfl/game/_/gameId/401220130" TargetMode="External"/><Relationship Id="rId32" Type="http://schemas.openxmlformats.org/officeDocument/2006/relationships/hyperlink" Target="https://www.espn.com/nfl/game/_/gameId/401220229" TargetMode="External"/><Relationship Id="rId13" Type="http://schemas.openxmlformats.org/officeDocument/2006/relationships/hyperlink" Target="https://www.espn.com/nfl/team/_/name/pit/pittsburgh-steelers" TargetMode="External"/><Relationship Id="rId35" Type="http://schemas.openxmlformats.org/officeDocument/2006/relationships/hyperlink" Target="https://www.espn.com/nfl/team/_/name/mia/miami-dolphins" TargetMode="External"/><Relationship Id="rId12" Type="http://schemas.openxmlformats.org/officeDocument/2006/relationships/hyperlink" Target="https://www.espn.com/nfl/game/_/gameId/401220213" TargetMode="External"/><Relationship Id="rId34" Type="http://schemas.openxmlformats.org/officeDocument/2006/relationships/hyperlink" Target="https://www.espn.com/nfl/game/_/gameId/401220119" TargetMode="External"/><Relationship Id="rId15" Type="http://schemas.openxmlformats.org/officeDocument/2006/relationships/hyperlink" Target="https://www.espn.com/nfl/team/_/name/sf/san-francisco-49ers" TargetMode="External"/><Relationship Id="rId37" Type="http://schemas.openxmlformats.org/officeDocument/2006/relationships/hyperlink" Target="https://www.espn.com/nfl/team/_/name/nyj/new-york-jets" TargetMode="External"/><Relationship Id="rId14" Type="http://schemas.openxmlformats.org/officeDocument/2006/relationships/hyperlink" Target="https://www.espn.com/nfl/game/_/gameId/401220121" TargetMode="External"/><Relationship Id="rId36" Type="http://schemas.openxmlformats.org/officeDocument/2006/relationships/hyperlink" Target="https://www.espn.com/nfl/game/_/gameId/401220122" TargetMode="External"/><Relationship Id="rId17" Type="http://schemas.openxmlformats.org/officeDocument/2006/relationships/hyperlink" Target="https://www.espn.com/nfl/team/_/name/lac/los-angeles-chargers" TargetMode="External"/><Relationship Id="rId39" Type="http://schemas.openxmlformats.org/officeDocument/2006/relationships/drawing" Target="../drawings/drawing11.xml"/><Relationship Id="rId16" Type="http://schemas.openxmlformats.org/officeDocument/2006/relationships/hyperlink" Target="https://www.espn.com/nfl/game/_/gameId/401220357" TargetMode="External"/><Relationship Id="rId38" Type="http://schemas.openxmlformats.org/officeDocument/2006/relationships/hyperlink" Target="https://www.espn.com/nfl/game/_/gameId/401220116" TargetMode="External"/><Relationship Id="rId19" Type="http://schemas.openxmlformats.org/officeDocument/2006/relationships/hyperlink" Target="https://www.espn.com/nfl/team/_/name/ari/arizona-cardinals" TargetMode="External"/><Relationship Id="rId18" Type="http://schemas.openxmlformats.org/officeDocument/2006/relationships/hyperlink" Target="https://www.espn.com/nfl/game/_/gameId/401220118" TargetMode="External"/></Relationships>
</file>

<file path=xl/worksheets/_rels/sheet1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93" TargetMode="External"/><Relationship Id="rId22" Type="http://schemas.openxmlformats.org/officeDocument/2006/relationships/hyperlink" Target="https://www.espn.com/nfl/game/_/gameId/401220144" TargetMode="External"/><Relationship Id="rId21" Type="http://schemas.openxmlformats.org/officeDocument/2006/relationships/hyperlink" Target="https://www.espn.com/nfl/team/_/name/sf/san-francisco-49ers" TargetMode="External"/><Relationship Id="rId24" Type="http://schemas.openxmlformats.org/officeDocument/2006/relationships/hyperlink" Target="https://www.espn.com/nfl/game/_/gameId/401220116" TargetMode="External"/><Relationship Id="rId23" Type="http://schemas.openxmlformats.org/officeDocument/2006/relationships/hyperlink" Target="https://www.espn.com/nfl/team/_/name/buf/buffalo-bills" TargetMode="External"/><Relationship Id="rId1" Type="http://schemas.openxmlformats.org/officeDocument/2006/relationships/hyperlink" Target="https://www.espn.com/nfl/team/_/name/ne/new-england-patriots" TargetMode="External"/><Relationship Id="rId2" Type="http://schemas.openxmlformats.org/officeDocument/2006/relationships/hyperlink" Target="https://www.espn.com/nfl/game/_/gameId/401220132" TargetMode="External"/><Relationship Id="rId3" Type="http://schemas.openxmlformats.org/officeDocument/2006/relationships/hyperlink" Target="https://www.espn.com/nfl/team/_/name/cle/cleveland-browns" TargetMode="External"/><Relationship Id="rId4" Type="http://schemas.openxmlformats.org/officeDocument/2006/relationships/hyperlink" Target="https://www.espn.com/nfl/game/_/gameId/401220145" TargetMode="External"/><Relationship Id="rId9" Type="http://schemas.openxmlformats.org/officeDocument/2006/relationships/hyperlink" Target="https://www.espn.com/nfl/team/_/name/lv/las-vegas-raiders" TargetMode="External"/><Relationship Id="rId25" Type="http://schemas.openxmlformats.org/officeDocument/2006/relationships/drawing" Target="../drawings/drawing12.xml"/><Relationship Id="rId5" Type="http://schemas.openxmlformats.org/officeDocument/2006/relationships/hyperlink" Target="https://www.espn.com/nfl/team/_/name/lar/los-angeles-rams" TargetMode="External"/><Relationship Id="rId6" Type="http://schemas.openxmlformats.org/officeDocument/2006/relationships/hyperlink" Target="https://www.espn.com/nfl/game/_/gameId/401220350" TargetMode="External"/><Relationship Id="rId7" Type="http://schemas.openxmlformats.org/officeDocument/2006/relationships/hyperlink" Target="https://www.espn.com/nfl/team/_/name/sea/seattle-seahawks" TargetMode="External"/><Relationship Id="rId8" Type="http://schemas.openxmlformats.org/officeDocument/2006/relationships/hyperlink" Target="https://www.espn.com/nfl/game/_/gameId/401220366" TargetMode="External"/><Relationship Id="rId11" Type="http://schemas.openxmlformats.org/officeDocument/2006/relationships/hyperlink" Target="https://www.espn.com/nfl/team/_/name/mia/miami-dolphins" TargetMode="External"/><Relationship Id="rId10" Type="http://schemas.openxmlformats.org/officeDocument/2006/relationships/hyperlink" Target="https://www.espn.com/nfl/game/_/gameId/401220142" TargetMode="External"/><Relationship Id="rId13" Type="http://schemas.openxmlformats.org/officeDocument/2006/relationships/hyperlink" Target="https://www.espn.com/nfl/team/_/name/kc/kansas-city-chiefs" TargetMode="External"/><Relationship Id="rId12" Type="http://schemas.openxmlformats.org/officeDocument/2006/relationships/hyperlink" Target="https://www.espn.com/nfl/game/_/gameId/401220139" TargetMode="External"/><Relationship Id="rId15" Type="http://schemas.openxmlformats.org/officeDocument/2006/relationships/hyperlink" Target="https://www.espn.com/nfl/team/_/name/buf/buffalo-bills" TargetMode="External"/><Relationship Id="rId14" Type="http://schemas.openxmlformats.org/officeDocument/2006/relationships/hyperlink" Target="https://www.espn.com/nfl/game/_/gameId/401220222" TargetMode="External"/><Relationship Id="rId17" Type="http://schemas.openxmlformats.org/officeDocument/2006/relationships/hyperlink" Target="https://www.espn.com/nfl/team/_/name/den/denver-broncos" TargetMode="External"/><Relationship Id="rId16" Type="http://schemas.openxmlformats.org/officeDocument/2006/relationships/hyperlink" Target="https://www.espn.com/nfl/game/_/gameId/401220138" TargetMode="External"/><Relationship Id="rId19" Type="http://schemas.openxmlformats.org/officeDocument/2006/relationships/hyperlink" Target="https://www.espn.com/nfl/team/_/name/ind/indianapolis-colts" TargetMode="External"/><Relationship Id="rId18" Type="http://schemas.openxmlformats.org/officeDocument/2006/relationships/hyperlink" Target="https://www.espn.com/nfl/game/_/gameId/401220141" TargetMode="External"/></Relationships>
</file>

<file path=xl/worksheets/_rels/sheet1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24" TargetMode="External"/><Relationship Id="rId21" Type="http://schemas.openxmlformats.org/officeDocument/2006/relationships/drawing" Target="../drawings/drawing13.xml"/><Relationship Id="rId1" Type="http://schemas.openxmlformats.org/officeDocument/2006/relationships/hyperlink" Target="https://www.espn.com/nfl/team/_/name/buf/buffalo-bills" TargetMode="External"/><Relationship Id="rId2" Type="http://schemas.openxmlformats.org/officeDocument/2006/relationships/hyperlink" Target="https://www.espn.com/nfl/game/_/gameId/401220114" TargetMode="External"/><Relationship Id="rId3" Type="http://schemas.openxmlformats.org/officeDocument/2006/relationships/hyperlink" Target="https://www.espn.com/nfl/team/_/name/lv/las-vegas-raiders" TargetMode="External"/><Relationship Id="rId4" Type="http://schemas.openxmlformats.org/officeDocument/2006/relationships/hyperlink" Target="https://www.espn.com/nfl/game/_/gameId/401220230" TargetMode="External"/><Relationship Id="rId9" Type="http://schemas.openxmlformats.org/officeDocument/2006/relationships/hyperlink" Target="https://www.espn.com/nfl/team/_/name/cin/cincinnati-bengals" TargetMode="External"/><Relationship Id="rId5" Type="http://schemas.openxmlformats.org/officeDocument/2006/relationships/hyperlink" Target="https://www.espn.com/nfl/team/_/name/ne/new-england-patriots" TargetMode="External"/><Relationship Id="rId6" Type="http://schemas.openxmlformats.org/officeDocument/2006/relationships/hyperlink" Target="https://www.espn.com/nfl/game/_/gameId/401220123" TargetMode="External"/><Relationship Id="rId7" Type="http://schemas.openxmlformats.org/officeDocument/2006/relationships/hyperlink" Target="https://www.espn.com/nfl/team/_/name/kc/kansas-city-chiefs" TargetMode="External"/><Relationship Id="rId8" Type="http://schemas.openxmlformats.org/officeDocument/2006/relationships/hyperlink" Target="https://www.espn.com/nfl/game/_/gameId/401220125" TargetMode="External"/><Relationship Id="rId11" Type="http://schemas.openxmlformats.org/officeDocument/2006/relationships/hyperlink" Target="https://www.espn.com/nfl/team/_/name/den/denver-broncos" TargetMode="External"/><Relationship Id="rId10" Type="http://schemas.openxmlformats.org/officeDocument/2006/relationships/hyperlink" Target="https://www.espn.com/nfl/game/_/gameId/401220129" TargetMode="External"/><Relationship Id="rId13" Type="http://schemas.openxmlformats.org/officeDocument/2006/relationships/hyperlink" Target="https://www.espn.com/nfl/team/_/name/lac/los-angeles-chargers" TargetMode="External"/><Relationship Id="rId12" Type="http://schemas.openxmlformats.org/officeDocument/2006/relationships/hyperlink" Target="https://www.espn.com/nfl/game/_/gameId/401220214" TargetMode="External"/><Relationship Id="rId15" Type="http://schemas.openxmlformats.org/officeDocument/2006/relationships/hyperlink" Target="https://www.espn.com/nfl/team/_/name/ari/arizona-cardinals" TargetMode="External"/><Relationship Id="rId14" Type="http://schemas.openxmlformats.org/officeDocument/2006/relationships/hyperlink" Target="https://www.espn.com/nfl/game/_/gameId/401220126" TargetMode="External"/><Relationship Id="rId17" Type="http://schemas.openxmlformats.org/officeDocument/2006/relationships/hyperlink" Target="https://www.espn.com/nfl/team/_/name/lar/los-angeles-rams" TargetMode="External"/><Relationship Id="rId16" Type="http://schemas.openxmlformats.org/officeDocument/2006/relationships/hyperlink" Target="https://www.espn.com/nfl/game/_/gameId/401220342" TargetMode="External"/><Relationship Id="rId19" Type="http://schemas.openxmlformats.org/officeDocument/2006/relationships/hyperlink" Target="https://www.espn.com/nfl/team/_/name/nyj/new-york-jets" TargetMode="External"/><Relationship Id="rId18" Type="http://schemas.openxmlformats.org/officeDocument/2006/relationships/hyperlink" Target="https://www.espn.com/nfl/game/_/gameId/401220127" TargetMode="External"/></Relationships>
</file>

<file path=xl/worksheets/_rels/sheet1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36" TargetMode="External"/><Relationship Id="rId22" Type="http://schemas.openxmlformats.org/officeDocument/2006/relationships/hyperlink" Target="https://www.espn.com/nfl/game/_/gameId/401220133" TargetMode="External"/><Relationship Id="rId21" Type="http://schemas.openxmlformats.org/officeDocument/2006/relationships/hyperlink" Target="https://www.espn.com/nfl/team/_/name/den/denver-broncos" TargetMode="External"/><Relationship Id="rId24" Type="http://schemas.openxmlformats.org/officeDocument/2006/relationships/hyperlink" Target="https://www.espn.com/nfl/game/_/gameId/401220134" TargetMode="External"/><Relationship Id="rId23" Type="http://schemas.openxmlformats.org/officeDocument/2006/relationships/hyperlink" Target="https://www.espn.com/nfl/team/_/name/lv/las-vegas-raiders" TargetMode="External"/><Relationship Id="rId1" Type="http://schemas.openxmlformats.org/officeDocument/2006/relationships/hyperlink" Target="https://www.espn.com/nfl/team/_/name/buf/buffalo-bills" TargetMode="External"/><Relationship Id="rId2" Type="http://schemas.openxmlformats.org/officeDocument/2006/relationships/hyperlink" Target="https://www.espn.com/nfl/game/_/gameId/401220130" TargetMode="External"/><Relationship Id="rId3" Type="http://schemas.openxmlformats.org/officeDocument/2006/relationships/hyperlink" Target="https://www.espn.com/nfl/team/_/name/mia/miami-dolphins" TargetMode="External"/><Relationship Id="rId4" Type="http://schemas.openxmlformats.org/officeDocument/2006/relationships/hyperlink" Target="https://www.espn.com/nfl/game/_/gameId/401220123" TargetMode="External"/><Relationship Id="rId9" Type="http://schemas.openxmlformats.org/officeDocument/2006/relationships/hyperlink" Target="https://www.espn.com/nfl/team/_/name/ari/arizona-cardinals" TargetMode="External"/><Relationship Id="rId26" Type="http://schemas.openxmlformats.org/officeDocument/2006/relationships/hyperlink" Target="https://www.espn.com/nfl/game/_/gameId/401220365" TargetMode="External"/><Relationship Id="rId25" Type="http://schemas.openxmlformats.org/officeDocument/2006/relationships/hyperlink" Target="https://www.espn.com/nfl/team/_/name/sea/seattle-seahawks" TargetMode="External"/><Relationship Id="rId28" Type="http://schemas.openxmlformats.org/officeDocument/2006/relationships/hyperlink" Target="https://www.espn.com/nfl/game/_/gameId/401220131" TargetMode="External"/><Relationship Id="rId27" Type="http://schemas.openxmlformats.org/officeDocument/2006/relationships/hyperlink" Target="https://www.espn.com/nfl/team/_/name/mia/miami-dolphins" TargetMode="External"/><Relationship Id="rId5" Type="http://schemas.openxmlformats.org/officeDocument/2006/relationships/hyperlink" Target="https://www.espn.com/nfl/team/_/name/lar/los-angeles-rams" TargetMode="External"/><Relationship Id="rId6" Type="http://schemas.openxmlformats.org/officeDocument/2006/relationships/hyperlink" Target="https://www.espn.com/nfl/game/_/gameId/401220349" TargetMode="External"/><Relationship Id="rId29" Type="http://schemas.openxmlformats.org/officeDocument/2006/relationships/drawing" Target="../drawings/drawing14.xml"/><Relationship Id="rId7" Type="http://schemas.openxmlformats.org/officeDocument/2006/relationships/hyperlink" Target="https://www.espn.com/nfl/team/_/name/lac/los-angeles-chargers" TargetMode="External"/><Relationship Id="rId8" Type="http://schemas.openxmlformats.org/officeDocument/2006/relationships/hyperlink" Target="https://www.espn.com/nfl/game/_/gameId/401220237" TargetMode="External"/><Relationship Id="rId11" Type="http://schemas.openxmlformats.org/officeDocument/2006/relationships/hyperlink" Target="https://www.espn.com/nfl/team/_/name/hou/houston-texans" TargetMode="External"/><Relationship Id="rId10" Type="http://schemas.openxmlformats.org/officeDocument/2006/relationships/hyperlink" Target="https://www.espn.com/nfl/game/_/gameId/401220135" TargetMode="External"/><Relationship Id="rId13" Type="http://schemas.openxmlformats.org/officeDocument/2006/relationships/hyperlink" Target="https://www.espn.com/nfl/team/_/name/bal/baltimore-ravens" TargetMode="External"/><Relationship Id="rId12" Type="http://schemas.openxmlformats.org/officeDocument/2006/relationships/hyperlink" Target="https://www.espn.com/nfl/game/_/gameId/401220185" TargetMode="External"/><Relationship Id="rId15" Type="http://schemas.openxmlformats.org/officeDocument/2006/relationships/hyperlink" Target="https://www.espn.com/nfl/team/_/name/nyj/new-york-jets" TargetMode="External"/><Relationship Id="rId14" Type="http://schemas.openxmlformats.org/officeDocument/2006/relationships/hyperlink" Target="https://www.espn.com/nfl/game/_/gameId/401220137" TargetMode="External"/><Relationship Id="rId17" Type="http://schemas.openxmlformats.org/officeDocument/2006/relationships/hyperlink" Target="https://www.espn.com/nfl/team/_/name/buf/buffalo-bills" TargetMode="External"/><Relationship Id="rId16" Type="http://schemas.openxmlformats.org/officeDocument/2006/relationships/hyperlink" Target="https://www.espn.com/nfl/game/_/gameId/401220140" TargetMode="External"/><Relationship Id="rId19" Type="http://schemas.openxmlformats.org/officeDocument/2006/relationships/hyperlink" Target="https://www.espn.com/nfl/team/_/name/sf/san-francisco-49ers" TargetMode="External"/><Relationship Id="rId18" Type="http://schemas.openxmlformats.org/officeDocument/2006/relationships/hyperlink" Target="https://www.espn.com/nfl/game/_/gameId/401220115" TargetMode="External"/></Relationships>
</file>

<file path=xl/worksheets/_rels/sheet1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61" TargetMode="External"/><Relationship Id="rId21" Type="http://schemas.openxmlformats.org/officeDocument/2006/relationships/drawing" Target="../drawings/drawing15.xml"/><Relationship Id="rId1" Type="http://schemas.openxmlformats.org/officeDocument/2006/relationships/hyperlink" Target="https://www.espn.com/nfl/team/_/name/wsh/washington" TargetMode="External"/><Relationship Id="rId2" Type="http://schemas.openxmlformats.org/officeDocument/2006/relationships/hyperlink" Target="https://www.espn.com/nfl/game/_/gameId/401220272" TargetMode="External"/><Relationship Id="rId3" Type="http://schemas.openxmlformats.org/officeDocument/2006/relationships/hyperlink" Target="https://www.espn.com/nfl/team/_/name/pit/pittsburgh-steelers" TargetMode="External"/><Relationship Id="rId4" Type="http://schemas.openxmlformats.org/officeDocument/2006/relationships/hyperlink" Target="https://www.espn.com/nfl/game/_/gameId/401220171" TargetMode="External"/><Relationship Id="rId9" Type="http://schemas.openxmlformats.org/officeDocument/2006/relationships/hyperlink" Target="https://www.espn.com/nfl/team/_/name/ind/indianapolis-colts" TargetMode="External"/><Relationship Id="rId5" Type="http://schemas.openxmlformats.org/officeDocument/2006/relationships/hyperlink" Target="https://www.espn.com/nfl/team/_/name/ten/tennessee-titans" TargetMode="External"/><Relationship Id="rId6" Type="http://schemas.openxmlformats.org/officeDocument/2006/relationships/hyperlink" Target="https://www.espn.com/nfl/game/_/gameId/401220158" TargetMode="External"/><Relationship Id="rId7" Type="http://schemas.openxmlformats.org/officeDocument/2006/relationships/hyperlink" Target="https://www.espn.com/nfl/team/_/name/cle/cleveland-browns" TargetMode="External"/><Relationship Id="rId8" Type="http://schemas.openxmlformats.org/officeDocument/2006/relationships/hyperlink" Target="https://www.espn.com/nfl/game/_/gameId/401220155" TargetMode="External"/><Relationship Id="rId11" Type="http://schemas.openxmlformats.org/officeDocument/2006/relationships/hyperlink" Target="https://www.espn.com/nfl/team/_/name/bal/baltimore-ravens" TargetMode="External"/><Relationship Id="rId10" Type="http://schemas.openxmlformats.org/officeDocument/2006/relationships/hyperlink" Target="https://www.espn.com/nfl/game/_/gameId/401220190" TargetMode="External"/><Relationship Id="rId13" Type="http://schemas.openxmlformats.org/officeDocument/2006/relationships/hyperlink" Target="https://www.espn.com/nfl/team/_/name/jax/jacksonville-jaguars" TargetMode="External"/><Relationship Id="rId12" Type="http://schemas.openxmlformats.org/officeDocument/2006/relationships/hyperlink" Target="https://www.espn.com/nfl/game/_/gameId/401220146" TargetMode="External"/><Relationship Id="rId15" Type="http://schemas.openxmlformats.org/officeDocument/2006/relationships/hyperlink" Target="https://www.espn.com/nfl/team/_/name/phi/philadelphia-eagles" TargetMode="External"/><Relationship Id="rId14" Type="http://schemas.openxmlformats.org/officeDocument/2006/relationships/hyperlink" Target="https://www.espn.com/nfl/game/_/gameId/401220157" TargetMode="External"/><Relationship Id="rId17" Type="http://schemas.openxmlformats.org/officeDocument/2006/relationships/hyperlink" Target="https://www.espn.com/nfl/team/_/name/cle/cleveland-browns" TargetMode="External"/><Relationship Id="rId16" Type="http://schemas.openxmlformats.org/officeDocument/2006/relationships/hyperlink" Target="https://www.espn.com/nfl/game/_/gameId/401220264" TargetMode="External"/><Relationship Id="rId19" Type="http://schemas.openxmlformats.org/officeDocument/2006/relationships/hyperlink" Target="https://www.espn.com/nfl/team/_/name/lac/los-angeles-chargers" TargetMode="External"/><Relationship Id="rId18" Type="http://schemas.openxmlformats.org/officeDocument/2006/relationships/hyperlink" Target="https://www.espn.com/nfl/game/_/gameId/401220163" TargetMode="External"/></Relationships>
</file>

<file path=xl/worksheets/_rels/sheet1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89" TargetMode="External"/><Relationship Id="rId22" Type="http://schemas.openxmlformats.org/officeDocument/2006/relationships/hyperlink" Target="https://www.espn.com/nfl/game/_/gameId/401220288" TargetMode="External"/><Relationship Id="rId21" Type="http://schemas.openxmlformats.org/officeDocument/2006/relationships/hyperlink" Target="https://www.espn.com/nfl/team/_/name/det/detroit-lions" TargetMode="External"/><Relationship Id="rId24" Type="http://schemas.openxmlformats.org/officeDocument/2006/relationships/hyperlink" Target="https://www.espn.com/nfl/game/_/gameId/401220190" TargetMode="External"/><Relationship Id="rId23" Type="http://schemas.openxmlformats.org/officeDocument/2006/relationships/hyperlink" Target="https://www.espn.com/nfl/team/_/name/cin/cincinnati-bengals" TargetMode="External"/><Relationship Id="rId1" Type="http://schemas.openxmlformats.org/officeDocument/2006/relationships/hyperlink" Target="https://www.espn.com/nfl/team/_/name/buf/buffalo-bills" TargetMode="External"/><Relationship Id="rId2" Type="http://schemas.openxmlformats.org/officeDocument/2006/relationships/hyperlink" Target="https://www.espn.com/nfl/game/_/gameId/401220393" TargetMode="External"/><Relationship Id="rId3" Type="http://schemas.openxmlformats.org/officeDocument/2006/relationships/hyperlink" Target="https://www.espn.com/nfl/team/_/name/jax/jacksonville-jaguars" TargetMode="External"/><Relationship Id="rId4" Type="http://schemas.openxmlformats.org/officeDocument/2006/relationships/hyperlink" Target="https://www.espn.com/nfl/game/_/gameId/401220187" TargetMode="External"/><Relationship Id="rId9" Type="http://schemas.openxmlformats.org/officeDocument/2006/relationships/hyperlink" Target="https://www.espn.com/nfl/team/_/name/lv/las-vegas-raiders" TargetMode="External"/><Relationship Id="rId26" Type="http://schemas.openxmlformats.org/officeDocument/2006/relationships/hyperlink" Target="https://www.espn.com/nfl/game/_/gameId/401220166" TargetMode="External"/><Relationship Id="rId25" Type="http://schemas.openxmlformats.org/officeDocument/2006/relationships/hyperlink" Target="https://www.espn.com/nfl/team/_/name/cle/cleveland-browns" TargetMode="External"/><Relationship Id="rId28" Type="http://schemas.openxmlformats.org/officeDocument/2006/relationships/hyperlink" Target="https://www.espn.com/nfl/game/_/gameId/401220280" TargetMode="External"/><Relationship Id="rId27" Type="http://schemas.openxmlformats.org/officeDocument/2006/relationships/hyperlink" Target="https://www.espn.com/nfl/team/_/name/chi/chicago-bears" TargetMode="External"/><Relationship Id="rId5" Type="http://schemas.openxmlformats.org/officeDocument/2006/relationships/hyperlink" Target="https://www.espn.com/nfl/team/_/name/pit/pittsburgh-steelers" TargetMode="External"/><Relationship Id="rId6" Type="http://schemas.openxmlformats.org/officeDocument/2006/relationships/hyperlink" Target="https://www.espn.com/nfl/game/_/gameId/401220174" TargetMode="External"/><Relationship Id="rId29" Type="http://schemas.openxmlformats.org/officeDocument/2006/relationships/hyperlink" Target="https://www.espn.com/nfl/team/_/name/nyj/new-york-jets" TargetMode="External"/><Relationship Id="rId7" Type="http://schemas.openxmlformats.org/officeDocument/2006/relationships/hyperlink" Target="https://www.espn.com/nfl/team/_/name/hou/houston-texans" TargetMode="External"/><Relationship Id="rId8" Type="http://schemas.openxmlformats.org/officeDocument/2006/relationships/hyperlink" Target="https://www.espn.com/nfl/game/_/gameId/401220186" TargetMode="External"/><Relationship Id="rId31" Type="http://schemas.openxmlformats.org/officeDocument/2006/relationships/hyperlink" Target="https://www.espn.com/nfl/team/_/name/min/minnesota-vikings" TargetMode="External"/><Relationship Id="rId30" Type="http://schemas.openxmlformats.org/officeDocument/2006/relationships/hyperlink" Target="https://www.espn.com/nfl/game/_/gameId/401220193" TargetMode="External"/><Relationship Id="rId11" Type="http://schemas.openxmlformats.org/officeDocument/2006/relationships/hyperlink" Target="https://www.espn.com/nfl/team/_/name/hou/houston-texans" TargetMode="External"/><Relationship Id="rId33" Type="http://schemas.openxmlformats.org/officeDocument/2006/relationships/hyperlink" Target="https://www.espn.com/nfl/team/_/name/jax/jacksonville-jaguars" TargetMode="External"/><Relationship Id="rId10" Type="http://schemas.openxmlformats.org/officeDocument/2006/relationships/hyperlink" Target="https://www.espn.com/nfl/game/_/gameId/401220233" TargetMode="External"/><Relationship Id="rId32" Type="http://schemas.openxmlformats.org/officeDocument/2006/relationships/hyperlink" Target="https://www.espn.com/nfl/game/_/gameId/401220192" TargetMode="External"/><Relationship Id="rId13" Type="http://schemas.openxmlformats.org/officeDocument/2006/relationships/hyperlink" Target="https://www.espn.com/nfl/team/_/name/ten/tennessee-titans" TargetMode="External"/><Relationship Id="rId35" Type="http://schemas.openxmlformats.org/officeDocument/2006/relationships/drawing" Target="../drawings/drawing16.xml"/><Relationship Id="rId12" Type="http://schemas.openxmlformats.org/officeDocument/2006/relationships/hyperlink" Target="https://www.espn.com/nfl/game/_/gameId/401220178" TargetMode="External"/><Relationship Id="rId34" Type="http://schemas.openxmlformats.org/officeDocument/2006/relationships/hyperlink" Target="https://www.espn.com/nfl/game/_/gameId/401220195" TargetMode="External"/><Relationship Id="rId15" Type="http://schemas.openxmlformats.org/officeDocument/2006/relationships/hyperlink" Target="https://www.espn.com/nfl/team/_/name/gb/green-bay-packers" TargetMode="External"/><Relationship Id="rId14" Type="http://schemas.openxmlformats.org/officeDocument/2006/relationships/hyperlink" Target="https://www.espn.com/nfl/game/_/gameId/401220188" TargetMode="External"/><Relationship Id="rId17" Type="http://schemas.openxmlformats.org/officeDocument/2006/relationships/hyperlink" Target="https://www.espn.com/nfl/team/_/name/ten/tennessee-titans" TargetMode="External"/><Relationship Id="rId16" Type="http://schemas.openxmlformats.org/officeDocument/2006/relationships/hyperlink" Target="https://www.espn.com/nfl/game/_/gameId/401220191" TargetMode="External"/><Relationship Id="rId19" Type="http://schemas.openxmlformats.org/officeDocument/2006/relationships/hyperlink" Target="https://www.espn.com/nfl/team/_/name/bal/baltimore-ravens" TargetMode="External"/><Relationship Id="rId18" Type="http://schemas.openxmlformats.org/officeDocument/2006/relationships/hyperlink" Target="https://www.espn.com/nfl/game/_/gameId/401220203" TargetMode="External"/></Relationships>
</file>

<file path=xl/worksheets/_rels/sheet1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69" TargetMode="External"/><Relationship Id="rId22" Type="http://schemas.openxmlformats.org/officeDocument/2006/relationships/hyperlink" Target="https://www.espn.com/nfl/game/_/gameId/401220232" TargetMode="External"/><Relationship Id="rId21" Type="http://schemas.openxmlformats.org/officeDocument/2006/relationships/hyperlink" Target="https://www.espn.com/nfl/team/_/name/tb/tampa-bay-buccaneers" TargetMode="External"/><Relationship Id="rId24" Type="http://schemas.openxmlformats.org/officeDocument/2006/relationships/hyperlink" Target="https://www.espn.com/nfl/game/_/gameId/401220219" TargetMode="External"/><Relationship Id="rId23" Type="http://schemas.openxmlformats.org/officeDocument/2006/relationships/hyperlink" Target="https://www.espn.com/nfl/team/_/name/kc/kansas-city-chiefs" TargetMode="External"/><Relationship Id="rId1" Type="http://schemas.openxmlformats.org/officeDocument/2006/relationships/hyperlink" Target="https://www.espn.com/nfl/team/_/name/den/denver-broncos" TargetMode="External"/><Relationship Id="rId2" Type="http://schemas.openxmlformats.org/officeDocument/2006/relationships/hyperlink" Target="https://www.espn.com/nfl/game/_/gameId/401220211" TargetMode="External"/><Relationship Id="rId3" Type="http://schemas.openxmlformats.org/officeDocument/2006/relationships/hyperlink" Target="https://www.espn.com/nfl/team/_/name/mia/miami-dolphins" TargetMode="External"/><Relationship Id="rId4" Type="http://schemas.openxmlformats.org/officeDocument/2006/relationships/hyperlink" Target="https://www.espn.com/nfl/game/_/gameId/401220230" TargetMode="External"/><Relationship Id="rId9" Type="http://schemas.openxmlformats.org/officeDocument/2006/relationships/hyperlink" Target="https://www.espn.com/nfl/team/_/name/nyj/new-york-jets" TargetMode="External"/><Relationship Id="rId26" Type="http://schemas.openxmlformats.org/officeDocument/2006/relationships/hyperlink" Target="https://www.espn.com/nfl/game/_/gameId/401220229" TargetMode="External"/><Relationship Id="rId25" Type="http://schemas.openxmlformats.org/officeDocument/2006/relationships/hyperlink" Target="https://www.espn.com/nfl/team/_/name/buf/buffalo-bills" TargetMode="External"/><Relationship Id="rId28" Type="http://schemas.openxmlformats.org/officeDocument/2006/relationships/hyperlink" Target="https://www.espn.com/nfl/game/_/gameId/401220134" TargetMode="External"/><Relationship Id="rId27" Type="http://schemas.openxmlformats.org/officeDocument/2006/relationships/hyperlink" Target="https://www.espn.com/nfl/team/_/name/ne/new-england-patriots" TargetMode="External"/><Relationship Id="rId5" Type="http://schemas.openxmlformats.org/officeDocument/2006/relationships/hyperlink" Target="https://www.espn.com/nfl/team/_/name/lac/los-angeles-chargers" TargetMode="External"/><Relationship Id="rId6" Type="http://schemas.openxmlformats.org/officeDocument/2006/relationships/hyperlink" Target="https://www.espn.com/nfl/game/_/gameId/401220228" TargetMode="External"/><Relationship Id="rId29" Type="http://schemas.openxmlformats.org/officeDocument/2006/relationships/hyperlink" Target="https://www.espn.com/nfl/team/_/name/no/new-orleans-saints" TargetMode="External"/><Relationship Id="rId7" Type="http://schemas.openxmlformats.org/officeDocument/2006/relationships/hyperlink" Target="https://www.espn.com/nfl/team/_/name/ind/indianapolis-colts" TargetMode="External"/><Relationship Id="rId8" Type="http://schemas.openxmlformats.org/officeDocument/2006/relationships/hyperlink" Target="https://www.espn.com/nfl/game/_/gameId/401220233" TargetMode="External"/><Relationship Id="rId31" Type="http://schemas.openxmlformats.org/officeDocument/2006/relationships/hyperlink" Target="https://www.espn.com/nfl/team/_/name/car/carolina-panthers" TargetMode="External"/><Relationship Id="rId30" Type="http://schemas.openxmlformats.org/officeDocument/2006/relationships/hyperlink" Target="https://www.espn.com/nfl/game/_/gameId/401220231" TargetMode="External"/><Relationship Id="rId11" Type="http://schemas.openxmlformats.org/officeDocument/2006/relationships/hyperlink" Target="https://www.espn.com/nfl/team/_/name/atl/atlanta-falcons" TargetMode="External"/><Relationship Id="rId33" Type="http://schemas.openxmlformats.org/officeDocument/2006/relationships/drawing" Target="../drawings/drawing17.xml"/><Relationship Id="rId10" Type="http://schemas.openxmlformats.org/officeDocument/2006/relationships/hyperlink" Target="https://www.espn.com/nfl/game/_/gameId/401220142" TargetMode="External"/><Relationship Id="rId32" Type="http://schemas.openxmlformats.org/officeDocument/2006/relationships/hyperlink" Target="https://www.espn.com/nfl/game/_/gameId/401220370" TargetMode="External"/><Relationship Id="rId13" Type="http://schemas.openxmlformats.org/officeDocument/2006/relationships/hyperlink" Target="https://www.espn.com/nfl/team/_/name/kc/kansas-city-chiefs" TargetMode="External"/><Relationship Id="rId12" Type="http://schemas.openxmlformats.org/officeDocument/2006/relationships/hyperlink" Target="https://www.espn.com/nfl/game/_/gameId/401220312" TargetMode="External"/><Relationship Id="rId15" Type="http://schemas.openxmlformats.org/officeDocument/2006/relationships/hyperlink" Target="https://www.espn.com/nfl/team/_/name/den/denver-broncos" TargetMode="External"/><Relationship Id="rId14" Type="http://schemas.openxmlformats.org/officeDocument/2006/relationships/hyperlink" Target="https://www.espn.com/nfl/game/_/gameId/401220227" TargetMode="External"/><Relationship Id="rId17" Type="http://schemas.openxmlformats.org/officeDocument/2006/relationships/hyperlink" Target="https://www.espn.com/nfl/team/_/name/lac/los-angeles-chargers" TargetMode="External"/><Relationship Id="rId16" Type="http://schemas.openxmlformats.org/officeDocument/2006/relationships/hyperlink" Target="https://www.espn.com/nfl/game/_/gameId/401220226" TargetMode="External"/><Relationship Id="rId19" Type="http://schemas.openxmlformats.org/officeDocument/2006/relationships/hyperlink" Target="https://www.espn.com/nfl/team/_/name/cle/cleveland-browns" TargetMode="External"/><Relationship Id="rId18" Type="http://schemas.openxmlformats.org/officeDocument/2006/relationships/hyperlink" Target="https://www.espn.com/nfl/game/_/gameId/401220236" TargetMode="External"/></Relationships>
</file>

<file path=xl/worksheets/_rels/sheet1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212" TargetMode="External"/><Relationship Id="rId22" Type="http://schemas.openxmlformats.org/officeDocument/2006/relationships/hyperlink" Target="https://www.espn.com/nfl/game/_/gameId/401220241" TargetMode="External"/><Relationship Id="rId21" Type="http://schemas.openxmlformats.org/officeDocument/2006/relationships/hyperlink" Target="https://www.espn.com/nfl/team/_/name/jax/jacksonville-jaguars" TargetMode="External"/><Relationship Id="rId24" Type="http://schemas.openxmlformats.org/officeDocument/2006/relationships/hyperlink" Target="https://www.espn.com/nfl/game/_/gameId/401220326" TargetMode="External"/><Relationship Id="rId23" Type="http://schemas.openxmlformats.org/officeDocument/2006/relationships/hyperlink" Target="https://www.espn.com/nfl/team/_/name/no/new-orleans-saints" TargetMode="External"/><Relationship Id="rId1" Type="http://schemas.openxmlformats.org/officeDocument/2006/relationships/hyperlink" Target="https://www.espn.com/nfl/team/_/name/kc/kansas-city-chiefs" TargetMode="External"/><Relationship Id="rId2" Type="http://schemas.openxmlformats.org/officeDocument/2006/relationships/hyperlink" Target="https://www.espn.com/nfl/game/_/gameId/401220220" TargetMode="External"/><Relationship Id="rId3" Type="http://schemas.openxmlformats.org/officeDocument/2006/relationships/hyperlink" Target="https://www.espn.com/nfl/team/_/name/den/denver-broncos" TargetMode="External"/><Relationship Id="rId4" Type="http://schemas.openxmlformats.org/officeDocument/2006/relationships/hyperlink" Target="https://www.espn.com/nfl/game/_/gameId/401220234" TargetMode="External"/><Relationship Id="rId9" Type="http://schemas.openxmlformats.org/officeDocument/2006/relationships/hyperlink" Target="https://www.espn.com/nfl/team/_/name/ne/new-england-patriots" TargetMode="External"/><Relationship Id="rId26" Type="http://schemas.openxmlformats.org/officeDocument/2006/relationships/hyperlink" Target="https://www.espn.com/nfl/game/_/gameId/401220334" TargetMode="External"/><Relationship Id="rId25" Type="http://schemas.openxmlformats.org/officeDocument/2006/relationships/hyperlink" Target="https://www.espn.com/nfl/team/_/name/tb/tampa-bay-buccaneers" TargetMode="External"/><Relationship Id="rId28" Type="http://schemas.openxmlformats.org/officeDocument/2006/relationships/hyperlink" Target="https://www.espn.com/nfl/game/_/gameId/401220240" TargetMode="External"/><Relationship Id="rId27" Type="http://schemas.openxmlformats.org/officeDocument/2006/relationships/hyperlink" Target="https://www.espn.com/nfl/team/_/name/car/carolina-panthers" TargetMode="External"/><Relationship Id="rId5" Type="http://schemas.openxmlformats.org/officeDocument/2006/relationships/hyperlink" Target="https://www.espn.com/nfl/team/_/name/lv/las-vegas-raiders" TargetMode="External"/><Relationship Id="rId6" Type="http://schemas.openxmlformats.org/officeDocument/2006/relationships/hyperlink" Target="https://www.espn.com/nfl/game/_/gameId/401220228" TargetMode="External"/><Relationship Id="rId29" Type="http://schemas.openxmlformats.org/officeDocument/2006/relationships/hyperlink" Target="https://www.espn.com/nfl/team/_/name/kc/kansas-city-chiefs" TargetMode="External"/><Relationship Id="rId7" Type="http://schemas.openxmlformats.org/officeDocument/2006/relationships/hyperlink" Target="https://www.espn.com/nfl/team/_/name/atl/atlanta-falcons" TargetMode="External"/><Relationship Id="rId8" Type="http://schemas.openxmlformats.org/officeDocument/2006/relationships/hyperlink" Target="https://www.espn.com/nfl/game/_/gameId/401220239" TargetMode="External"/><Relationship Id="rId31" Type="http://schemas.openxmlformats.org/officeDocument/2006/relationships/drawing" Target="../drawings/drawing18.xml"/><Relationship Id="rId30" Type="http://schemas.openxmlformats.org/officeDocument/2006/relationships/hyperlink" Target="https://www.espn.com/nfl/game/_/gameId/401220235" TargetMode="External"/><Relationship Id="rId11" Type="http://schemas.openxmlformats.org/officeDocument/2006/relationships/hyperlink" Target="https://www.espn.com/nfl/team/_/name/buf/buffalo-bills" TargetMode="External"/><Relationship Id="rId10" Type="http://schemas.openxmlformats.org/officeDocument/2006/relationships/hyperlink" Target="https://www.espn.com/nfl/game/_/gameId/401220237" TargetMode="External"/><Relationship Id="rId13" Type="http://schemas.openxmlformats.org/officeDocument/2006/relationships/hyperlink" Target="https://www.espn.com/nfl/team/_/name/nyj/new-york-jets" TargetMode="External"/><Relationship Id="rId12" Type="http://schemas.openxmlformats.org/officeDocument/2006/relationships/hyperlink" Target="https://www.espn.com/nfl/game/_/gameId/401220118" TargetMode="External"/><Relationship Id="rId15" Type="http://schemas.openxmlformats.org/officeDocument/2006/relationships/hyperlink" Target="https://www.espn.com/nfl/team/_/name/mia/miami-dolphins" TargetMode="External"/><Relationship Id="rId14" Type="http://schemas.openxmlformats.org/officeDocument/2006/relationships/hyperlink" Target="https://www.espn.com/nfl/game/_/gameId/401220238" TargetMode="External"/><Relationship Id="rId17" Type="http://schemas.openxmlformats.org/officeDocument/2006/relationships/hyperlink" Target="https://www.espn.com/nfl/team/_/name/lv/las-vegas-raiders" TargetMode="External"/><Relationship Id="rId16" Type="http://schemas.openxmlformats.org/officeDocument/2006/relationships/hyperlink" Target="https://www.espn.com/nfl/game/_/gameId/401220126" TargetMode="External"/><Relationship Id="rId19" Type="http://schemas.openxmlformats.org/officeDocument/2006/relationships/hyperlink" Target="https://www.espn.com/nfl/team/_/name/den/denver-broncos" TargetMode="External"/><Relationship Id="rId18" Type="http://schemas.openxmlformats.org/officeDocument/2006/relationships/hyperlink" Target="https://www.espn.com/nfl/game/_/gameId/401220236" TargetMode="External"/></Relationships>
</file>

<file path=xl/worksheets/_rels/sheet1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33" TargetMode="External"/><Relationship Id="rId22" Type="http://schemas.openxmlformats.org/officeDocument/2006/relationships/hyperlink" Target="https://www.espn.com/nfl/game/_/gameId/401220177" TargetMode="External"/><Relationship Id="rId21" Type="http://schemas.openxmlformats.org/officeDocument/2006/relationships/hyperlink" Target="https://www.espn.com/nfl/team/_/name/pit/pittsburgh-steelers" TargetMode="External"/><Relationship Id="rId24" Type="http://schemas.openxmlformats.org/officeDocument/2006/relationships/hyperlink" Target="https://www.espn.com/nfl/game/_/gameId/401220217" TargetMode="External"/><Relationship Id="rId23" Type="http://schemas.openxmlformats.org/officeDocument/2006/relationships/hyperlink" Target="https://www.espn.com/nfl/team/_/name/ten/tennessee-titans" TargetMode="External"/><Relationship Id="rId1" Type="http://schemas.openxmlformats.org/officeDocument/2006/relationships/hyperlink" Target="https://www.espn.com/nfl/team/_/name/lv/las-vegas-raiders" TargetMode="External"/><Relationship Id="rId2" Type="http://schemas.openxmlformats.org/officeDocument/2006/relationships/hyperlink" Target="https://www.espn.com/nfl/game/_/gameId/401220211" TargetMode="External"/><Relationship Id="rId3" Type="http://schemas.openxmlformats.org/officeDocument/2006/relationships/hyperlink" Target="https://www.espn.com/nfl/team/_/name/lac/los-angeles-chargers" TargetMode="External"/><Relationship Id="rId4" Type="http://schemas.openxmlformats.org/officeDocument/2006/relationships/hyperlink" Target="https://www.espn.com/nfl/game/_/gameId/401220234" TargetMode="External"/><Relationship Id="rId9" Type="http://schemas.openxmlformats.org/officeDocument/2006/relationships/hyperlink" Target="https://www.espn.com/nfl/team/_/name/mia/miami-dolphins" TargetMode="External"/><Relationship Id="rId25" Type="http://schemas.openxmlformats.org/officeDocument/2006/relationships/drawing" Target="../drawings/drawing19.xml"/><Relationship Id="rId5" Type="http://schemas.openxmlformats.org/officeDocument/2006/relationships/hyperlink" Target="https://www.espn.com/nfl/team/_/name/buf/buffalo-bills" TargetMode="External"/><Relationship Id="rId6" Type="http://schemas.openxmlformats.org/officeDocument/2006/relationships/hyperlink" Target="https://www.espn.com/nfl/game/_/gameId/401220213" TargetMode="External"/><Relationship Id="rId7" Type="http://schemas.openxmlformats.org/officeDocument/2006/relationships/hyperlink" Target="https://www.espn.com/nfl/team/_/name/kc/kansas-city-chiefs" TargetMode="External"/><Relationship Id="rId8" Type="http://schemas.openxmlformats.org/officeDocument/2006/relationships/hyperlink" Target="https://www.espn.com/nfl/game/_/gameId/401220218" TargetMode="External"/><Relationship Id="rId11" Type="http://schemas.openxmlformats.org/officeDocument/2006/relationships/hyperlink" Target="https://www.espn.com/nfl/team/_/name/lv/las-vegas-raiders" TargetMode="External"/><Relationship Id="rId10" Type="http://schemas.openxmlformats.org/officeDocument/2006/relationships/hyperlink" Target="https://www.espn.com/nfl/game/_/gameId/401220214" TargetMode="External"/><Relationship Id="rId13" Type="http://schemas.openxmlformats.org/officeDocument/2006/relationships/hyperlink" Target="https://www.espn.com/nfl/team/_/name/atl/atlanta-falcons" TargetMode="External"/><Relationship Id="rId12" Type="http://schemas.openxmlformats.org/officeDocument/2006/relationships/hyperlink" Target="https://www.espn.com/nfl/game/_/gameId/401220226" TargetMode="External"/><Relationship Id="rId15" Type="http://schemas.openxmlformats.org/officeDocument/2006/relationships/hyperlink" Target="https://www.espn.com/nfl/team/_/name/lac/los-angeles-chargers" TargetMode="External"/><Relationship Id="rId14" Type="http://schemas.openxmlformats.org/officeDocument/2006/relationships/hyperlink" Target="https://www.espn.com/nfl/game/_/gameId/401220311" TargetMode="External"/><Relationship Id="rId17" Type="http://schemas.openxmlformats.org/officeDocument/2006/relationships/hyperlink" Target="https://www.espn.com/nfl/team/_/name/kc/kansas-city-chiefs" TargetMode="External"/><Relationship Id="rId16" Type="http://schemas.openxmlformats.org/officeDocument/2006/relationships/hyperlink" Target="https://www.espn.com/nfl/game/_/gameId/401220212" TargetMode="External"/><Relationship Id="rId19" Type="http://schemas.openxmlformats.org/officeDocument/2006/relationships/hyperlink" Target="https://www.espn.com/nfl/team/_/name/ne/new-england-patriots" TargetMode="External"/><Relationship Id="rId18" Type="http://schemas.openxmlformats.org/officeDocument/2006/relationships/hyperlink" Target="https://www.espn.com/nfl/game/_/gameId/40122021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65" TargetMode="External"/><Relationship Id="rId22" Type="http://schemas.openxmlformats.org/officeDocument/2006/relationships/hyperlink" Target="https://www.espn.com/nfl/game/_/gameId/401220169" TargetMode="External"/><Relationship Id="rId21" Type="http://schemas.openxmlformats.org/officeDocument/2006/relationships/hyperlink" Target="https://www.espn.com/nfl/team/_/name/lv/las-vegas-raiders" TargetMode="External"/><Relationship Id="rId24" Type="http://schemas.openxmlformats.org/officeDocument/2006/relationships/hyperlink" Target="https://www.espn.com/nfl/game/_/gameId/401220172" TargetMode="External"/><Relationship Id="rId23" Type="http://schemas.openxmlformats.org/officeDocument/2006/relationships/hyperlink" Target="https://www.espn.com/nfl/team/_/name/pit/pittsburgh-steelers" TargetMode="External"/><Relationship Id="rId1" Type="http://schemas.openxmlformats.org/officeDocument/2006/relationships/hyperlink" Target="https://www.espn.com/nfl/team/_/name/kc/kansas-city-chiefs" TargetMode="External"/><Relationship Id="rId2" Type="http://schemas.openxmlformats.org/officeDocument/2006/relationships/hyperlink" Target="https://www.espn.com/nfl/game/_/gameId/401220400" TargetMode="External"/><Relationship Id="rId3" Type="http://schemas.openxmlformats.org/officeDocument/2006/relationships/hyperlink" Target="https://www.espn.com/nfl/team/_/name/pit/pittsburgh-steelers" TargetMode="External"/><Relationship Id="rId4" Type="http://schemas.openxmlformats.org/officeDocument/2006/relationships/hyperlink" Target="https://www.espn.com/nfl/game/_/gameId/401220394" TargetMode="External"/><Relationship Id="rId9" Type="http://schemas.openxmlformats.org/officeDocument/2006/relationships/hyperlink" Target="https://www.espn.com/nfl/team/_/name/nyg/new-york-giants" TargetMode="External"/><Relationship Id="rId26" Type="http://schemas.openxmlformats.org/officeDocument/2006/relationships/hyperlink" Target="https://www.espn.com/nfl/game/_/gameId/401220166" TargetMode="External"/><Relationship Id="rId25" Type="http://schemas.openxmlformats.org/officeDocument/2006/relationships/hyperlink" Target="https://www.espn.com/nfl/team/_/name/ind/indianapolis-colts" TargetMode="External"/><Relationship Id="rId28" Type="http://schemas.openxmlformats.org/officeDocument/2006/relationships/hyperlink" Target="https://www.espn.com/nfl/game/_/gameId/401220247" TargetMode="External"/><Relationship Id="rId27" Type="http://schemas.openxmlformats.org/officeDocument/2006/relationships/hyperlink" Target="https://www.espn.com/nfl/team/_/name/dal/dallas-cowboys" TargetMode="External"/><Relationship Id="rId5" Type="http://schemas.openxmlformats.org/officeDocument/2006/relationships/hyperlink" Target="https://www.espn.com/nfl/team/_/name/pit/pittsburgh-steelers" TargetMode="External"/><Relationship Id="rId6" Type="http://schemas.openxmlformats.org/officeDocument/2006/relationships/hyperlink" Target="https://www.espn.com/nfl/game/_/gameId/401220164" TargetMode="External"/><Relationship Id="rId29" Type="http://schemas.openxmlformats.org/officeDocument/2006/relationships/hyperlink" Target="https://www.espn.com/nfl/team/_/name/wsh/washington" TargetMode="External"/><Relationship Id="rId7" Type="http://schemas.openxmlformats.org/officeDocument/2006/relationships/hyperlink" Target="https://www.espn.com/nfl/team/_/name/nyj/new-york-jets" TargetMode="External"/><Relationship Id="rId8" Type="http://schemas.openxmlformats.org/officeDocument/2006/relationships/hyperlink" Target="https://www.espn.com/nfl/game/_/gameId/401220145" TargetMode="External"/><Relationship Id="rId31" Type="http://schemas.openxmlformats.org/officeDocument/2006/relationships/hyperlink" Target="https://www.espn.com/nfl/team/_/name/cin/cincinnati-bengals" TargetMode="External"/><Relationship Id="rId30" Type="http://schemas.openxmlformats.org/officeDocument/2006/relationships/hyperlink" Target="https://www.espn.com/nfl/game/_/gameId/401220168" TargetMode="External"/><Relationship Id="rId11" Type="http://schemas.openxmlformats.org/officeDocument/2006/relationships/hyperlink" Target="https://www.espn.com/nfl/team/_/name/bal/baltimore-ravens" TargetMode="External"/><Relationship Id="rId33" Type="http://schemas.openxmlformats.org/officeDocument/2006/relationships/hyperlink" Target="https://www.espn.com/nfl/team/_/name/bal/baltimore-ravens" TargetMode="External"/><Relationship Id="rId10" Type="http://schemas.openxmlformats.org/officeDocument/2006/relationships/hyperlink" Target="https://www.espn.com/nfl/game/_/gameId/401220255" TargetMode="External"/><Relationship Id="rId32" Type="http://schemas.openxmlformats.org/officeDocument/2006/relationships/hyperlink" Target="https://www.espn.com/nfl/game/_/gameId/401220163" TargetMode="External"/><Relationship Id="rId13" Type="http://schemas.openxmlformats.org/officeDocument/2006/relationships/hyperlink" Target="https://www.espn.com/nfl/team/_/name/ten/tennessee-titans" TargetMode="External"/><Relationship Id="rId35" Type="http://schemas.openxmlformats.org/officeDocument/2006/relationships/drawing" Target="../drawings/drawing20.xml"/><Relationship Id="rId12" Type="http://schemas.openxmlformats.org/officeDocument/2006/relationships/hyperlink" Target="https://www.espn.com/nfl/game/_/gameId/401220162" TargetMode="External"/><Relationship Id="rId34" Type="http://schemas.openxmlformats.org/officeDocument/2006/relationships/hyperlink" Target="https://www.espn.com/nfl/game/_/gameId/401220147" TargetMode="External"/><Relationship Id="rId15" Type="http://schemas.openxmlformats.org/officeDocument/2006/relationships/hyperlink" Target="https://www.espn.com/nfl/team/_/name/jax/jacksonville-jaguars" TargetMode="External"/><Relationship Id="rId14" Type="http://schemas.openxmlformats.org/officeDocument/2006/relationships/hyperlink" Target="https://www.espn.com/nfl/game/_/gameId/401220205" TargetMode="External"/><Relationship Id="rId17" Type="http://schemas.openxmlformats.org/officeDocument/2006/relationships/hyperlink" Target="https://www.espn.com/nfl/team/_/name/phi/philadelphia-eagles" TargetMode="External"/><Relationship Id="rId16" Type="http://schemas.openxmlformats.org/officeDocument/2006/relationships/hyperlink" Target="https://www.espn.com/nfl/game/_/gameId/401220197" TargetMode="External"/><Relationship Id="rId19" Type="http://schemas.openxmlformats.org/officeDocument/2006/relationships/hyperlink" Target="https://www.espn.com/nfl/team/_/name/hou/houston-texans" TargetMode="External"/><Relationship Id="rId18" Type="http://schemas.openxmlformats.org/officeDocument/2006/relationships/hyperlink" Target="https://www.espn.com/nfl/game/_/gameId/401220167" TargetMode="External"/></Relationships>
</file>

<file path=xl/worksheets/_rels/sheet2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83" TargetMode="External"/><Relationship Id="rId22" Type="http://schemas.openxmlformats.org/officeDocument/2006/relationships/hyperlink" Target="https://www.espn.com/nfl/game/_/gameId/401220202" TargetMode="External"/><Relationship Id="rId21" Type="http://schemas.openxmlformats.org/officeDocument/2006/relationships/hyperlink" Target="https://www.espn.com/nfl/team/_/name/ten/tennessee-titans" TargetMode="External"/><Relationship Id="rId24" Type="http://schemas.openxmlformats.org/officeDocument/2006/relationships/hyperlink" Target="https://www.espn.com/nfl/game/_/gameId/401220179" TargetMode="External"/><Relationship Id="rId23" Type="http://schemas.openxmlformats.org/officeDocument/2006/relationships/hyperlink" Target="https://www.espn.com/nfl/team/_/name/jax/jacksonville-jaguars" TargetMode="External"/><Relationship Id="rId1" Type="http://schemas.openxmlformats.org/officeDocument/2006/relationships/hyperlink" Target="https://www.espn.com/nfl/team/_/name/ten/tennessee-titans" TargetMode="External"/><Relationship Id="rId2" Type="http://schemas.openxmlformats.org/officeDocument/2006/relationships/hyperlink" Target="https://www.espn.com/nfl/game/_/gameId/401220180" TargetMode="External"/><Relationship Id="rId3" Type="http://schemas.openxmlformats.org/officeDocument/2006/relationships/hyperlink" Target="https://www.espn.com/nfl/team/_/name/cin/cincinnati-bengals" TargetMode="External"/><Relationship Id="rId4" Type="http://schemas.openxmlformats.org/officeDocument/2006/relationships/hyperlink" Target="https://www.espn.com/nfl/game/_/gameId/401220182" TargetMode="External"/><Relationship Id="rId9" Type="http://schemas.openxmlformats.org/officeDocument/2006/relationships/hyperlink" Target="https://www.espn.com/nfl/team/_/name/ind/indianapolis-colts" TargetMode="External"/><Relationship Id="rId26" Type="http://schemas.openxmlformats.org/officeDocument/2006/relationships/hyperlink" Target="https://www.espn.com/nfl/game/_/gameId/401220184" TargetMode="External"/><Relationship Id="rId25" Type="http://schemas.openxmlformats.org/officeDocument/2006/relationships/hyperlink" Target="https://www.espn.com/nfl/team/_/name/min/minnesota-vikings" TargetMode="External"/><Relationship Id="rId28" Type="http://schemas.openxmlformats.org/officeDocument/2006/relationships/hyperlink" Target="https://www.espn.com/nfl/game/_/gameId/401220173" TargetMode="External"/><Relationship Id="rId27" Type="http://schemas.openxmlformats.org/officeDocument/2006/relationships/hyperlink" Target="https://www.espn.com/nfl/team/_/name/pit/pittsburgh-steelers" TargetMode="External"/><Relationship Id="rId5" Type="http://schemas.openxmlformats.org/officeDocument/2006/relationships/hyperlink" Target="https://www.espn.com/nfl/team/_/name/ind/indianapolis-colts" TargetMode="External"/><Relationship Id="rId6" Type="http://schemas.openxmlformats.org/officeDocument/2006/relationships/hyperlink" Target="https://www.espn.com/nfl/game/_/gameId/401220186" TargetMode="External"/><Relationship Id="rId29" Type="http://schemas.openxmlformats.org/officeDocument/2006/relationships/hyperlink" Target="https://www.espn.com/nfl/team/_/name/bal/baltimore-ravens" TargetMode="External"/><Relationship Id="rId7" Type="http://schemas.openxmlformats.org/officeDocument/2006/relationships/hyperlink" Target="https://www.espn.com/nfl/team/_/name/chi/chicago-bears" TargetMode="External"/><Relationship Id="rId8" Type="http://schemas.openxmlformats.org/officeDocument/2006/relationships/hyperlink" Target="https://www.espn.com/nfl/game/_/gameId/401220279" TargetMode="External"/><Relationship Id="rId31" Type="http://schemas.openxmlformats.org/officeDocument/2006/relationships/hyperlink" Target="https://www.espn.com/nfl/team/_/name/kc/kansas-city-chiefs" TargetMode="External"/><Relationship Id="rId30" Type="http://schemas.openxmlformats.org/officeDocument/2006/relationships/hyperlink" Target="https://www.espn.com/nfl/game/_/gameId/401220181" TargetMode="External"/><Relationship Id="rId11" Type="http://schemas.openxmlformats.org/officeDocument/2006/relationships/hyperlink" Target="https://www.espn.com/nfl/team/_/name/det/detroit-lions" TargetMode="External"/><Relationship Id="rId33" Type="http://schemas.openxmlformats.org/officeDocument/2006/relationships/drawing" Target="../drawings/drawing21.xml"/><Relationship Id="rId10" Type="http://schemas.openxmlformats.org/officeDocument/2006/relationships/hyperlink" Target="https://www.espn.com/nfl/game/_/gameId/401220178" TargetMode="External"/><Relationship Id="rId32" Type="http://schemas.openxmlformats.org/officeDocument/2006/relationships/hyperlink" Target="https://www.espn.com/nfl/game/_/gameId/401220225" TargetMode="External"/><Relationship Id="rId13" Type="http://schemas.openxmlformats.org/officeDocument/2006/relationships/hyperlink" Target="https://www.espn.com/nfl/team/_/name/ne/new-england-patriots" TargetMode="External"/><Relationship Id="rId12" Type="http://schemas.openxmlformats.org/officeDocument/2006/relationships/hyperlink" Target="https://www.espn.com/nfl/game/_/gameId/401220287" TargetMode="External"/><Relationship Id="rId15" Type="http://schemas.openxmlformats.org/officeDocument/2006/relationships/hyperlink" Target="https://www.espn.com/nfl/team/_/name/cle/cleveland-browns" TargetMode="External"/><Relationship Id="rId14" Type="http://schemas.openxmlformats.org/officeDocument/2006/relationships/hyperlink" Target="https://www.espn.com/nfl/game/_/gameId/401220185" TargetMode="External"/><Relationship Id="rId17" Type="http://schemas.openxmlformats.org/officeDocument/2006/relationships/hyperlink" Target="https://www.espn.com/nfl/team/_/name/jax/jacksonville-jaguars" TargetMode="External"/><Relationship Id="rId16" Type="http://schemas.openxmlformats.org/officeDocument/2006/relationships/hyperlink" Target="https://www.espn.com/nfl/game/_/gameId/401220165" TargetMode="External"/><Relationship Id="rId19" Type="http://schemas.openxmlformats.org/officeDocument/2006/relationships/hyperlink" Target="https://www.espn.com/nfl/team/_/name/gb/green-bay-packers" TargetMode="External"/><Relationship Id="rId18" Type="http://schemas.openxmlformats.org/officeDocument/2006/relationships/hyperlink" Target="https://www.espn.com/nfl/game/_/gameId/401220194" TargetMode="External"/></Relationships>
</file>

<file path=xl/worksheets/_rels/sheet2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49063" TargetMode="External"/><Relationship Id="rId22" Type="http://schemas.openxmlformats.org/officeDocument/2006/relationships/hyperlink" Target="https://www.espn.com/nfl/game/_/gameId/401220172" TargetMode="External"/><Relationship Id="rId21" Type="http://schemas.openxmlformats.org/officeDocument/2006/relationships/hyperlink" Target="https://www.espn.com/nfl/team/_/name/cle/cleveland-browns" TargetMode="External"/><Relationship Id="rId24" Type="http://schemas.openxmlformats.org/officeDocument/2006/relationships/hyperlink" Target="https://www.espn.com/nfl/game/_/gameId/401220175" TargetMode="External"/><Relationship Id="rId23" Type="http://schemas.openxmlformats.org/officeDocument/2006/relationships/hyperlink" Target="https://www.espn.com/nfl/team/_/name/phi/philadelphia-eagles" TargetMode="External"/><Relationship Id="rId1" Type="http://schemas.openxmlformats.org/officeDocument/2006/relationships/hyperlink" Target="https://www.espn.com/nfl/team/_/name/cle/cleveland-browns" TargetMode="External"/><Relationship Id="rId2" Type="http://schemas.openxmlformats.org/officeDocument/2006/relationships/hyperlink" Target="https://www.espn.com/nfl/game/_/gameId/401220394" TargetMode="External"/><Relationship Id="rId3" Type="http://schemas.openxmlformats.org/officeDocument/2006/relationships/hyperlink" Target="https://www.espn.com/nfl/team/_/name/ind/indianapolis-colts" TargetMode="External"/><Relationship Id="rId4" Type="http://schemas.openxmlformats.org/officeDocument/2006/relationships/hyperlink" Target="https://www.espn.com/nfl/game/_/gameId/401220174" TargetMode="External"/><Relationship Id="rId9" Type="http://schemas.openxmlformats.org/officeDocument/2006/relationships/hyperlink" Target="https://www.espn.com/nfl/team/_/name/wsh/washington" TargetMode="External"/><Relationship Id="rId26" Type="http://schemas.openxmlformats.org/officeDocument/2006/relationships/hyperlink" Target="https://www.espn.com/nfl/game/_/gameId/401220173" TargetMode="External"/><Relationship Id="rId25" Type="http://schemas.openxmlformats.org/officeDocument/2006/relationships/hyperlink" Target="https://www.espn.com/nfl/team/_/name/hou/houston-texans" TargetMode="External"/><Relationship Id="rId28" Type="http://schemas.openxmlformats.org/officeDocument/2006/relationships/hyperlink" Target="https://www.espn.com/nfl/game/_/gameId/401220177" TargetMode="External"/><Relationship Id="rId27" Type="http://schemas.openxmlformats.org/officeDocument/2006/relationships/hyperlink" Target="https://www.espn.com/nfl/team/_/name/den/denver-broncos" TargetMode="External"/><Relationship Id="rId5" Type="http://schemas.openxmlformats.org/officeDocument/2006/relationships/hyperlink" Target="https://www.espn.com/nfl/team/_/name/cin/cincinnati-bengals" TargetMode="External"/><Relationship Id="rId6" Type="http://schemas.openxmlformats.org/officeDocument/2006/relationships/hyperlink" Target="https://www.espn.com/nfl/game/_/gameId/401220156" TargetMode="External"/><Relationship Id="rId29" Type="http://schemas.openxmlformats.org/officeDocument/2006/relationships/hyperlink" Target="https://www.espn.com/nfl/team/_/name/nyg/new-york-giants" TargetMode="External"/><Relationship Id="rId7" Type="http://schemas.openxmlformats.org/officeDocument/2006/relationships/hyperlink" Target="https://www.espn.com/nfl/team/_/name/buf/buffalo-bills" TargetMode="External"/><Relationship Id="rId8" Type="http://schemas.openxmlformats.org/officeDocument/2006/relationships/hyperlink" Target="https://www.espn.com/nfl/game/_/gameId/401220121" TargetMode="External"/><Relationship Id="rId31" Type="http://schemas.openxmlformats.org/officeDocument/2006/relationships/drawing" Target="../drawings/drawing22.xml"/><Relationship Id="rId30" Type="http://schemas.openxmlformats.org/officeDocument/2006/relationships/hyperlink" Target="https://www.espn.com/nfl/game/_/gameId/401220256" TargetMode="External"/><Relationship Id="rId11" Type="http://schemas.openxmlformats.org/officeDocument/2006/relationships/hyperlink" Target="https://www.espn.com/nfl/team/_/name/bal/baltimore-ravens" TargetMode="External"/><Relationship Id="rId10" Type="http://schemas.openxmlformats.org/officeDocument/2006/relationships/hyperlink" Target="https://www.espn.com/nfl/game/_/gameId/401220176" TargetMode="External"/><Relationship Id="rId13" Type="http://schemas.openxmlformats.org/officeDocument/2006/relationships/hyperlink" Target="https://www.espn.com/nfl/team/_/name/jax/jacksonville-jaguars" TargetMode="External"/><Relationship Id="rId12" Type="http://schemas.openxmlformats.org/officeDocument/2006/relationships/hyperlink" Target="https://www.espn.com/nfl/game/_/gameId/401220170" TargetMode="External"/><Relationship Id="rId15" Type="http://schemas.openxmlformats.org/officeDocument/2006/relationships/hyperlink" Target="https://www.espn.com/nfl/team/_/name/dal/dallas-cowboys" TargetMode="External"/><Relationship Id="rId14" Type="http://schemas.openxmlformats.org/officeDocument/2006/relationships/hyperlink" Target="https://www.espn.com/nfl/game/_/gameId/401220198" TargetMode="External"/><Relationship Id="rId17" Type="http://schemas.openxmlformats.org/officeDocument/2006/relationships/hyperlink" Target="https://www.espn.com/nfl/team/_/name/bal/baltimore-ravens" TargetMode="External"/><Relationship Id="rId16" Type="http://schemas.openxmlformats.org/officeDocument/2006/relationships/hyperlink" Target="https://www.espn.com/nfl/game/_/gameId/401220248" TargetMode="External"/><Relationship Id="rId19" Type="http://schemas.openxmlformats.org/officeDocument/2006/relationships/hyperlink" Target="https://www.espn.com/nfl/team/_/name/ten/tennessee-titans" TargetMode="External"/><Relationship Id="rId18" Type="http://schemas.openxmlformats.org/officeDocument/2006/relationships/hyperlink" Target="https://www.espn.com/nfl/game/_/gameId/401220148" TargetMode="External"/></Relationships>
</file>

<file path=xl/worksheets/_rels/sheet2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295" TargetMode="External"/><Relationship Id="rId22" Type="http://schemas.openxmlformats.org/officeDocument/2006/relationships/hyperlink" Target="https://www.espn.com/nfl/game/_/gameId/401220359" TargetMode="External"/><Relationship Id="rId21" Type="http://schemas.openxmlformats.org/officeDocument/2006/relationships/hyperlink" Target="https://www.espn.com/nfl/team/_/name/sf/san-francisco-49ers" TargetMode="External"/><Relationship Id="rId24" Type="http://schemas.openxmlformats.org/officeDocument/2006/relationships/hyperlink" Target="https://www.espn.com/nfl/game/_/gameId/401220292" TargetMode="External"/><Relationship Id="rId23" Type="http://schemas.openxmlformats.org/officeDocument/2006/relationships/hyperlink" Target="https://www.espn.com/nfl/team/_/name/min/minnesota-vikings" TargetMode="External"/><Relationship Id="rId1" Type="http://schemas.openxmlformats.org/officeDocument/2006/relationships/hyperlink" Target="https://www.espn.com/nfl/team/_/name/tb/tampa-bay-buccaneers" TargetMode="External"/><Relationship Id="rId2" Type="http://schemas.openxmlformats.org/officeDocument/2006/relationships/hyperlink" Target="https://www.espn.com/nfl/game/_/gameId/401220402" TargetMode="External"/><Relationship Id="rId3" Type="http://schemas.openxmlformats.org/officeDocument/2006/relationships/hyperlink" Target="https://www.espn.com/nfl/team/_/name/lar/los-angeles-rams" TargetMode="External"/><Relationship Id="rId4" Type="http://schemas.openxmlformats.org/officeDocument/2006/relationships/hyperlink" Target="https://www.espn.com/nfl/game/_/gameId/401220398" TargetMode="External"/><Relationship Id="rId9" Type="http://schemas.openxmlformats.org/officeDocument/2006/relationships/hyperlink" Target="https://www.espn.com/nfl/team/_/name/car/carolina-panthers" TargetMode="External"/><Relationship Id="rId26" Type="http://schemas.openxmlformats.org/officeDocument/2006/relationships/hyperlink" Target="https://www.espn.com/nfl/game/_/gameId/401220183" TargetMode="External"/><Relationship Id="rId25" Type="http://schemas.openxmlformats.org/officeDocument/2006/relationships/hyperlink" Target="https://www.espn.com/nfl/team/_/name/hou/houston-texans" TargetMode="External"/><Relationship Id="rId28" Type="http://schemas.openxmlformats.org/officeDocument/2006/relationships/hyperlink" Target="https://www.espn.com/nfl/game/_/gameId/401220293" TargetMode="External"/><Relationship Id="rId27" Type="http://schemas.openxmlformats.org/officeDocument/2006/relationships/hyperlink" Target="https://www.espn.com/nfl/team/_/name/atl/atlanta-falcons" TargetMode="External"/><Relationship Id="rId5" Type="http://schemas.openxmlformats.org/officeDocument/2006/relationships/hyperlink" Target="https://www.espn.com/nfl/team/_/name/chi/chicago-bears" TargetMode="External"/><Relationship Id="rId6" Type="http://schemas.openxmlformats.org/officeDocument/2006/relationships/hyperlink" Target="https://www.espn.com/nfl/game/_/gameId/401220275" TargetMode="External"/><Relationship Id="rId29" Type="http://schemas.openxmlformats.org/officeDocument/2006/relationships/hyperlink" Target="https://www.espn.com/nfl/team/_/name/no/new-orleans-saints" TargetMode="External"/><Relationship Id="rId7" Type="http://schemas.openxmlformats.org/officeDocument/2006/relationships/hyperlink" Target="https://www.espn.com/nfl/team/_/name/ten/tennessee-titans" TargetMode="External"/><Relationship Id="rId8" Type="http://schemas.openxmlformats.org/officeDocument/2006/relationships/hyperlink" Target="https://www.espn.com/nfl/game/_/gameId/401220296" TargetMode="External"/><Relationship Id="rId31" Type="http://schemas.openxmlformats.org/officeDocument/2006/relationships/hyperlink" Target="https://www.espn.com/nfl/team/_/name/det/detroit-lions" TargetMode="External"/><Relationship Id="rId30" Type="http://schemas.openxmlformats.org/officeDocument/2006/relationships/hyperlink" Target="https://www.espn.com/nfl/game/_/gameId/401220323" TargetMode="External"/><Relationship Id="rId11" Type="http://schemas.openxmlformats.org/officeDocument/2006/relationships/hyperlink" Target="https://www.espn.com/nfl/team/_/name/det/detroit-lions" TargetMode="External"/><Relationship Id="rId33" Type="http://schemas.openxmlformats.org/officeDocument/2006/relationships/hyperlink" Target="https://www.espn.com/nfl/team/_/name/min/minnesota-vikings" TargetMode="External"/><Relationship Id="rId10" Type="http://schemas.openxmlformats.org/officeDocument/2006/relationships/hyperlink" Target="https://www.espn.com/nfl/game/_/gameId/401220294" TargetMode="External"/><Relationship Id="rId32" Type="http://schemas.openxmlformats.org/officeDocument/2006/relationships/hyperlink" Target="https://www.espn.com/nfl/game/_/gameId/401220291" TargetMode="External"/><Relationship Id="rId13" Type="http://schemas.openxmlformats.org/officeDocument/2006/relationships/hyperlink" Target="https://www.espn.com/nfl/team/_/name/phi/philadelphia-eagles" TargetMode="External"/><Relationship Id="rId35" Type="http://schemas.openxmlformats.org/officeDocument/2006/relationships/drawing" Target="../drawings/drawing23.xml"/><Relationship Id="rId12" Type="http://schemas.openxmlformats.org/officeDocument/2006/relationships/hyperlink" Target="https://www.espn.com/nfl/game/_/gameId/401220283" TargetMode="External"/><Relationship Id="rId34" Type="http://schemas.openxmlformats.org/officeDocument/2006/relationships/hyperlink" Target="https://www.espn.com/nfl/game/_/gameId/401220300" TargetMode="External"/><Relationship Id="rId15" Type="http://schemas.openxmlformats.org/officeDocument/2006/relationships/hyperlink" Target="https://www.espn.com/nfl/team/_/name/chi/chicago-bears" TargetMode="External"/><Relationship Id="rId14" Type="http://schemas.openxmlformats.org/officeDocument/2006/relationships/hyperlink" Target="https://www.espn.com/nfl/game/_/gameId/401220297" TargetMode="External"/><Relationship Id="rId17" Type="http://schemas.openxmlformats.org/officeDocument/2006/relationships/hyperlink" Target="https://www.espn.com/nfl/team/_/name/ind/indianapolis-colts" TargetMode="External"/><Relationship Id="rId16" Type="http://schemas.openxmlformats.org/officeDocument/2006/relationships/hyperlink" Target="https://www.espn.com/nfl/game/_/gameId/401220290" TargetMode="External"/><Relationship Id="rId19" Type="http://schemas.openxmlformats.org/officeDocument/2006/relationships/hyperlink" Target="https://www.espn.com/nfl/team/_/name/jax/jacksonville-jaguars" TargetMode="External"/><Relationship Id="rId18" Type="http://schemas.openxmlformats.org/officeDocument/2006/relationships/hyperlink" Target="https://www.espn.com/nfl/game/_/gameId/401220191" TargetMode="External"/></Relationships>
</file>

<file path=xl/worksheets/_rels/sheet2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espn.com/nfl/game/_/gameId/401220369" TargetMode="External"/><Relationship Id="rId20" Type="http://schemas.openxmlformats.org/officeDocument/2006/relationships/hyperlink" Target="https://www.espn.com/nfl/game/_/gameId/401220335" TargetMode="External"/><Relationship Id="rId41" Type="http://schemas.openxmlformats.org/officeDocument/2006/relationships/drawing" Target="../drawings/drawing24.xml"/><Relationship Id="rId22" Type="http://schemas.openxmlformats.org/officeDocument/2006/relationships/hyperlink" Target="https://www.espn.com/nfl/game/_/gameId/401220368" TargetMode="External"/><Relationship Id="rId21" Type="http://schemas.openxmlformats.org/officeDocument/2006/relationships/hyperlink" Target="https://www.espn.com/nfl/team/_/name/car/carolina-panthers" TargetMode="External"/><Relationship Id="rId24" Type="http://schemas.openxmlformats.org/officeDocument/2006/relationships/hyperlink" Target="https://www.espn.com/nfl/game/_/gameId/401220330" TargetMode="External"/><Relationship Id="rId23" Type="http://schemas.openxmlformats.org/officeDocument/2006/relationships/hyperlink" Target="https://www.espn.com/nfl/team/_/name/no/new-orleans-saints" TargetMode="External"/><Relationship Id="rId1" Type="http://schemas.openxmlformats.org/officeDocument/2006/relationships/hyperlink" Target="https://www.espn.com/nfl/team/_/name/kc/kansas-city-chiefs" TargetMode="External"/><Relationship Id="rId2" Type="http://schemas.openxmlformats.org/officeDocument/2006/relationships/hyperlink" Target="https://www.espn.com/nfl/game/_/gameId/401220403" TargetMode="External"/><Relationship Id="rId3" Type="http://schemas.openxmlformats.org/officeDocument/2006/relationships/hyperlink" Target="https://www.espn.com/nfl/team/_/name/gb/green-bay-packers" TargetMode="External"/><Relationship Id="rId4" Type="http://schemas.openxmlformats.org/officeDocument/2006/relationships/hyperlink" Target="https://www.espn.com/nfl/game/_/gameId/401220402" TargetMode="External"/><Relationship Id="rId9" Type="http://schemas.openxmlformats.org/officeDocument/2006/relationships/hyperlink" Target="https://www.espn.com/nfl/team/_/name/atl/atlanta-falcons" TargetMode="External"/><Relationship Id="rId26" Type="http://schemas.openxmlformats.org/officeDocument/2006/relationships/hyperlink" Target="https://www.espn.com/nfl/game/_/gameId/401220257" TargetMode="External"/><Relationship Id="rId25" Type="http://schemas.openxmlformats.org/officeDocument/2006/relationships/hyperlink" Target="https://www.espn.com/nfl/team/_/name/nyg/new-york-giants" TargetMode="External"/><Relationship Id="rId28" Type="http://schemas.openxmlformats.org/officeDocument/2006/relationships/hyperlink" Target="https://www.espn.com/nfl/game/_/gameId/401220232" TargetMode="External"/><Relationship Id="rId27" Type="http://schemas.openxmlformats.org/officeDocument/2006/relationships/hyperlink" Target="https://www.espn.com/nfl/team/_/name/lv/las-vegas-raiders" TargetMode="External"/><Relationship Id="rId5" Type="http://schemas.openxmlformats.org/officeDocument/2006/relationships/hyperlink" Target="https://www.espn.com/nfl/team/_/name/no/new-orleans-saints" TargetMode="External"/><Relationship Id="rId6" Type="http://schemas.openxmlformats.org/officeDocument/2006/relationships/hyperlink" Target="https://www.espn.com/nfl/game/_/gameId/401220399" TargetMode="External"/><Relationship Id="rId29" Type="http://schemas.openxmlformats.org/officeDocument/2006/relationships/hyperlink" Target="https://www.espn.com/nfl/team/_/name/gb/green-bay-packers" TargetMode="External"/><Relationship Id="rId7" Type="http://schemas.openxmlformats.org/officeDocument/2006/relationships/hyperlink" Target="https://www.espn.com/nfl/team/_/name/wsh/washington" TargetMode="External"/><Relationship Id="rId8" Type="http://schemas.openxmlformats.org/officeDocument/2006/relationships/hyperlink" Target="https://www.espn.com/nfl/game/_/gameId/401220371" TargetMode="External"/><Relationship Id="rId31" Type="http://schemas.openxmlformats.org/officeDocument/2006/relationships/hyperlink" Target="https://www.espn.com/nfl/team/_/name/chi/chicago-bears" TargetMode="External"/><Relationship Id="rId30" Type="http://schemas.openxmlformats.org/officeDocument/2006/relationships/hyperlink" Target="https://www.espn.com/nfl/game/_/gameId/401220331" TargetMode="External"/><Relationship Id="rId11" Type="http://schemas.openxmlformats.org/officeDocument/2006/relationships/hyperlink" Target="https://www.espn.com/nfl/team/_/name/det/detroit-lions" TargetMode="External"/><Relationship Id="rId33" Type="http://schemas.openxmlformats.org/officeDocument/2006/relationships/hyperlink" Target="https://www.espn.com/nfl/team/_/name/lac/los-angeles-chargers" TargetMode="External"/><Relationship Id="rId10" Type="http://schemas.openxmlformats.org/officeDocument/2006/relationships/hyperlink" Target="https://www.espn.com/nfl/game/_/gameId/401220328" TargetMode="External"/><Relationship Id="rId32" Type="http://schemas.openxmlformats.org/officeDocument/2006/relationships/hyperlink" Target="https://www.espn.com/nfl/game/_/gameId/401220278" TargetMode="External"/><Relationship Id="rId13" Type="http://schemas.openxmlformats.org/officeDocument/2006/relationships/hyperlink" Target="https://www.espn.com/nfl/team/_/name/atl/atlanta-falcons" TargetMode="External"/><Relationship Id="rId35" Type="http://schemas.openxmlformats.org/officeDocument/2006/relationships/hyperlink" Target="https://www.espn.com/nfl/team/_/name/den/denver-broncos" TargetMode="External"/><Relationship Id="rId12" Type="http://schemas.openxmlformats.org/officeDocument/2006/relationships/hyperlink" Target="https://www.espn.com/nfl/game/_/gameId/401220286" TargetMode="External"/><Relationship Id="rId34" Type="http://schemas.openxmlformats.org/officeDocument/2006/relationships/hyperlink" Target="https://www.espn.com/nfl/game/_/gameId/401220334" TargetMode="External"/><Relationship Id="rId15" Type="http://schemas.openxmlformats.org/officeDocument/2006/relationships/hyperlink" Target="https://www.espn.com/nfl/team/_/name/min/minnesota-vikings" TargetMode="External"/><Relationship Id="rId37" Type="http://schemas.openxmlformats.org/officeDocument/2006/relationships/hyperlink" Target="https://www.espn.com/nfl/team/_/name/car/carolina-panthers" TargetMode="External"/><Relationship Id="rId14" Type="http://schemas.openxmlformats.org/officeDocument/2006/relationships/hyperlink" Target="https://www.espn.com/nfl/game/_/gameId/401220308" TargetMode="External"/><Relationship Id="rId36" Type="http://schemas.openxmlformats.org/officeDocument/2006/relationships/hyperlink" Target="https://www.espn.com/nfl/game/_/gameId/401220216" TargetMode="External"/><Relationship Id="rId17" Type="http://schemas.openxmlformats.org/officeDocument/2006/relationships/hyperlink" Target="https://www.espn.com/nfl/team/_/name/kc/kansas-city-chiefs" TargetMode="External"/><Relationship Id="rId39" Type="http://schemas.openxmlformats.org/officeDocument/2006/relationships/hyperlink" Target="https://www.espn.com/nfl/team/_/name/no/new-orleans-saints" TargetMode="External"/><Relationship Id="rId16" Type="http://schemas.openxmlformats.org/officeDocument/2006/relationships/hyperlink" Target="https://www.espn.com/nfl/game/_/gameId/401220332" TargetMode="External"/><Relationship Id="rId38" Type="http://schemas.openxmlformats.org/officeDocument/2006/relationships/hyperlink" Target="https://www.espn.com/nfl/game/_/gameId/401220329" TargetMode="External"/><Relationship Id="rId19" Type="http://schemas.openxmlformats.org/officeDocument/2006/relationships/hyperlink" Target="https://www.espn.com/nfl/team/_/name/lar/los-angeles-rams" TargetMode="External"/><Relationship Id="rId18" Type="http://schemas.openxmlformats.org/officeDocument/2006/relationships/hyperlink" Target="https://www.espn.com/nfl/game/_/gameId/401220333" TargetMode="Externa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pn.com/nfl/team/_/name/sea/seattle-seahawks" TargetMode="External"/><Relationship Id="rId2" Type="http://schemas.openxmlformats.org/officeDocument/2006/relationships/hyperlink" Target="https://www.espn.com/nfl/game/_/gameId/401220361" TargetMode="External"/><Relationship Id="rId3" Type="http://schemas.openxmlformats.org/officeDocument/2006/relationships/hyperlink" Target="https://www.espn.com/nfl/team/_/name/ne/new-england-patriots" TargetMode="External"/><Relationship Id="rId4" Type="http://schemas.openxmlformats.org/officeDocument/2006/relationships/hyperlink" Target="https://www.espn.com/nfl/game/_/gameId/401220136" TargetMode="External"/><Relationship Id="rId9" Type="http://schemas.openxmlformats.org/officeDocument/2006/relationships/hyperlink" Target="https://www.espn.com/nfl/team/_/name/nyj/new-york-jets" TargetMode="External"/><Relationship Id="rId5" Type="http://schemas.openxmlformats.org/officeDocument/2006/relationships/hyperlink" Target="https://www.espn.com/nfl/team/_/name/lar/los-angeles-rams" TargetMode="External"/><Relationship Id="rId6" Type="http://schemas.openxmlformats.org/officeDocument/2006/relationships/hyperlink" Target="https://www.espn.com/nfl/game/_/gameId/401220353" TargetMode="External"/><Relationship Id="rId7" Type="http://schemas.openxmlformats.org/officeDocument/2006/relationships/hyperlink" Target="https://www.espn.com/nfl/team/_/name/mia/miami-dolphins" TargetMode="External"/><Relationship Id="rId8" Type="http://schemas.openxmlformats.org/officeDocument/2006/relationships/hyperlink" Target="https://www.espn.com/nfl/game/_/gameId/401220358" TargetMode="External"/><Relationship Id="rId11" Type="http://schemas.openxmlformats.org/officeDocument/2006/relationships/hyperlink" Target="https://www.espn.com/nfl/team/_/name/ari/arizona-cardinals" TargetMode="External"/><Relationship Id="rId10" Type="http://schemas.openxmlformats.org/officeDocument/2006/relationships/hyperlink" Target="https://www.espn.com/nfl/game/_/gameId/401220144" TargetMode="External"/><Relationship Id="rId13" Type="http://schemas.openxmlformats.org/officeDocument/2006/relationships/drawing" Target="../drawings/drawing25.xml"/><Relationship Id="rId12" Type="http://schemas.openxmlformats.org/officeDocument/2006/relationships/hyperlink" Target="https://www.espn.com/nfl/game/_/gameId/401220352" TargetMode="External"/></Relationships>
</file>

<file path=xl/worksheets/_rels/sheet2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264" TargetMode="External"/><Relationship Id="rId22" Type="http://schemas.openxmlformats.org/officeDocument/2006/relationships/hyperlink" Target="https://www.espn.com/nfl/game/_/gameId/401220261" TargetMode="External"/><Relationship Id="rId21" Type="http://schemas.openxmlformats.org/officeDocument/2006/relationships/hyperlink" Target="https://www.espn.com/nfl/team/_/name/lar/los-angeles-rams" TargetMode="External"/><Relationship Id="rId24" Type="http://schemas.openxmlformats.org/officeDocument/2006/relationships/hyperlink" Target="https://www.espn.com/nfl/game/_/gameId/401220268" TargetMode="External"/><Relationship Id="rId23" Type="http://schemas.openxmlformats.org/officeDocument/2006/relationships/hyperlink" Target="https://www.espn.com/nfl/team/_/name/wsh/washington" TargetMode="External"/><Relationship Id="rId1" Type="http://schemas.openxmlformats.org/officeDocument/2006/relationships/hyperlink" Target="https://www.espn.com/nfl/team/_/name/gb/green-bay-packers" TargetMode="External"/><Relationship Id="rId2" Type="http://schemas.openxmlformats.org/officeDocument/2006/relationships/hyperlink" Target="https://www.espn.com/nfl/game/_/gameId/401220297" TargetMode="External"/><Relationship Id="rId3" Type="http://schemas.openxmlformats.org/officeDocument/2006/relationships/hyperlink" Target="https://www.espn.com/nfl/team/_/name/sea/seattle-seahawks" TargetMode="External"/><Relationship Id="rId4" Type="http://schemas.openxmlformats.org/officeDocument/2006/relationships/hyperlink" Target="https://www.espn.com/nfl/game/_/gameId/401220262" TargetMode="External"/><Relationship Id="rId9" Type="http://schemas.openxmlformats.org/officeDocument/2006/relationships/hyperlink" Target="https://www.espn.com/nfl/team/_/name/dal/dallas-cowboys" TargetMode="External"/><Relationship Id="rId25" Type="http://schemas.openxmlformats.org/officeDocument/2006/relationships/drawing" Target="../drawings/drawing26.xml"/><Relationship Id="rId5" Type="http://schemas.openxmlformats.org/officeDocument/2006/relationships/hyperlink" Target="https://www.espn.com/nfl/team/_/name/cle/cleveland-browns" TargetMode="External"/><Relationship Id="rId6" Type="http://schemas.openxmlformats.org/officeDocument/2006/relationships/hyperlink" Target="https://www.espn.com/nfl/game/_/gameId/401220167" TargetMode="External"/><Relationship Id="rId7" Type="http://schemas.openxmlformats.org/officeDocument/2006/relationships/hyperlink" Target="https://www.espn.com/nfl/team/_/name/nyg/new-york-giants" TargetMode="External"/><Relationship Id="rId8" Type="http://schemas.openxmlformats.org/officeDocument/2006/relationships/hyperlink" Target="https://www.espn.com/nfl/game/_/gameId/401220251" TargetMode="External"/><Relationship Id="rId11" Type="http://schemas.openxmlformats.org/officeDocument/2006/relationships/hyperlink" Target="https://www.espn.com/nfl/team/_/name/nyg/new-york-giants" TargetMode="External"/><Relationship Id="rId10" Type="http://schemas.openxmlformats.org/officeDocument/2006/relationships/hyperlink" Target="https://www.espn.com/nfl/game/_/gameId/401220258" TargetMode="External"/><Relationship Id="rId13" Type="http://schemas.openxmlformats.org/officeDocument/2006/relationships/hyperlink" Target="https://www.espn.com/nfl/team/_/name/bal/baltimore-ravens" TargetMode="External"/><Relationship Id="rId12" Type="http://schemas.openxmlformats.org/officeDocument/2006/relationships/hyperlink" Target="https://www.espn.com/nfl/game/_/gameId/401220259" TargetMode="External"/><Relationship Id="rId15" Type="http://schemas.openxmlformats.org/officeDocument/2006/relationships/hyperlink" Target="https://www.espn.com/nfl/team/_/name/pit/pittsburgh-steelers" TargetMode="External"/><Relationship Id="rId14" Type="http://schemas.openxmlformats.org/officeDocument/2006/relationships/hyperlink" Target="https://www.espn.com/nfl/game/_/gameId/401220263" TargetMode="External"/><Relationship Id="rId17" Type="http://schemas.openxmlformats.org/officeDocument/2006/relationships/hyperlink" Target="https://www.espn.com/nfl/team/_/name/sf/san-francisco-49ers" TargetMode="External"/><Relationship Id="rId16" Type="http://schemas.openxmlformats.org/officeDocument/2006/relationships/hyperlink" Target="https://www.espn.com/nfl/game/_/gameId/401220175" TargetMode="External"/><Relationship Id="rId19" Type="http://schemas.openxmlformats.org/officeDocument/2006/relationships/hyperlink" Target="https://www.espn.com/nfl/team/_/name/cin/cincinnati-bengals" TargetMode="External"/><Relationship Id="rId18" Type="http://schemas.openxmlformats.org/officeDocument/2006/relationships/hyperlink" Target="https://www.espn.com/nfl/game/_/gameId/401220355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pn.com/nfl/team/_/name/bal/baltimore-ravens" TargetMode="External"/><Relationship Id="rId2" Type="http://schemas.openxmlformats.org/officeDocument/2006/relationships/hyperlink" Target="https://www.espn.com/nfl/game/_/gameId/401220149" TargetMode="External"/><Relationship Id="rId3" Type="http://schemas.openxmlformats.org/officeDocument/2006/relationships/hyperlink" Target="https://www.espn.com/nfl/team/_/name/ten/tennessee-titans" TargetMode="External"/><Relationship Id="rId4" Type="http://schemas.openxmlformats.org/officeDocument/2006/relationships/hyperlink" Target="https://www.espn.com/nfl/game/_/gameId/401220196" TargetMode="External"/><Relationship Id="rId9" Type="http://schemas.openxmlformats.org/officeDocument/2006/relationships/hyperlink" Target="https://www.espn.com/nfl/team/_/name/hou/houston-texans" TargetMode="External"/><Relationship Id="rId5" Type="http://schemas.openxmlformats.org/officeDocument/2006/relationships/hyperlink" Target="https://www.espn.com/nfl/team/_/name/lac/los-angeles-chargers" TargetMode="External"/><Relationship Id="rId6" Type="http://schemas.openxmlformats.org/officeDocument/2006/relationships/hyperlink" Target="https://www.espn.com/nfl/game/_/gameId/401220241" TargetMode="External"/><Relationship Id="rId7" Type="http://schemas.openxmlformats.org/officeDocument/2006/relationships/hyperlink" Target="https://www.espn.com/nfl/team/_/name/det/detroit-lions" TargetMode="External"/><Relationship Id="rId8" Type="http://schemas.openxmlformats.org/officeDocument/2006/relationships/hyperlink" Target="https://www.espn.com/nfl/game/_/gameId/401220200" TargetMode="External"/><Relationship Id="rId11" Type="http://schemas.openxmlformats.org/officeDocument/2006/relationships/hyperlink" Target="https://www.espn.com/nfl/team/_/name/cin/cincinnati-bengals" TargetMode="External"/><Relationship Id="rId10" Type="http://schemas.openxmlformats.org/officeDocument/2006/relationships/hyperlink" Target="https://www.espn.com/nfl/game/_/gameId/401220179" TargetMode="External"/><Relationship Id="rId13" Type="http://schemas.openxmlformats.org/officeDocument/2006/relationships/hyperlink" Target="https://www.espn.com/nfl/team/_/name/mia/miami-dolphins" TargetMode="External"/><Relationship Id="rId12" Type="http://schemas.openxmlformats.org/officeDocument/2006/relationships/hyperlink" Target="https://www.espn.com/nfl/game/_/gameId/401220157" TargetMode="External"/><Relationship Id="rId15" Type="http://schemas.openxmlformats.org/officeDocument/2006/relationships/hyperlink" Target="https://www.espn.com/nfl/team/_/name/ten/tennessee-titans" TargetMode="External"/><Relationship Id="rId14" Type="http://schemas.openxmlformats.org/officeDocument/2006/relationships/hyperlink" Target="https://www.espn.com/nfl/game/_/gameId/401220201" TargetMode="External"/><Relationship Id="rId17" Type="http://schemas.openxmlformats.org/officeDocument/2006/relationships/hyperlink" Target="https://www.espn.com/nfl/team/_/name/ind/indianapolis-colts" TargetMode="External"/><Relationship Id="rId16" Type="http://schemas.openxmlformats.org/officeDocument/2006/relationships/hyperlink" Target="https://www.espn.com/nfl/game/_/gameId/401220204" TargetMode="External"/><Relationship Id="rId19" Type="http://schemas.openxmlformats.org/officeDocument/2006/relationships/drawing" Target="../drawings/drawing27.xml"/><Relationship Id="rId18" Type="http://schemas.openxmlformats.org/officeDocument/2006/relationships/hyperlink" Target="https://www.espn.com/nfl/game/_/gameId/401220195" TargetMode="External"/></Relationships>
</file>

<file path=xl/worksheets/_rels/sheet2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338" TargetMode="External"/><Relationship Id="rId22" Type="http://schemas.openxmlformats.org/officeDocument/2006/relationships/hyperlink" Target="https://www.espn.com/nfl/game/_/gameId/401220245" TargetMode="External"/><Relationship Id="rId21" Type="http://schemas.openxmlformats.org/officeDocument/2006/relationships/hyperlink" Target="https://www.espn.com/nfl/team/_/name/dal/dallas-cowboys" TargetMode="External"/><Relationship Id="rId24" Type="http://schemas.openxmlformats.org/officeDocument/2006/relationships/hyperlink" Target="https://www.espn.com/nfl/game/_/gameId/401220143" TargetMode="External"/><Relationship Id="rId23" Type="http://schemas.openxmlformats.org/officeDocument/2006/relationships/hyperlink" Target="https://www.espn.com/nfl/team/_/name/nyj/new-york-jets" TargetMode="External"/><Relationship Id="rId1" Type="http://schemas.openxmlformats.org/officeDocument/2006/relationships/hyperlink" Target="https://www.espn.com/nfl/team/_/name/lar/los-angeles-rams" TargetMode="External"/><Relationship Id="rId2" Type="http://schemas.openxmlformats.org/officeDocument/2006/relationships/hyperlink" Target="https://www.espn.com/nfl/game/_/gameId/401220344" TargetMode="External"/><Relationship Id="rId3" Type="http://schemas.openxmlformats.org/officeDocument/2006/relationships/hyperlink" Target="https://www.espn.com/nfl/team/_/name/sf/san-francisco-49ers" TargetMode="External"/><Relationship Id="rId4" Type="http://schemas.openxmlformats.org/officeDocument/2006/relationships/hyperlink" Target="https://www.espn.com/nfl/game/_/gameId/401220337" TargetMode="External"/><Relationship Id="rId9" Type="http://schemas.openxmlformats.org/officeDocument/2006/relationships/hyperlink" Target="https://www.espn.com/nfl/team/_/name/lar/los-angeles-rams" TargetMode="External"/><Relationship Id="rId26" Type="http://schemas.openxmlformats.org/officeDocument/2006/relationships/hyperlink" Target="https://www.espn.com/nfl/game/_/gameId/401220320" TargetMode="External"/><Relationship Id="rId25" Type="http://schemas.openxmlformats.org/officeDocument/2006/relationships/hyperlink" Target="https://www.espn.com/nfl/team/_/name/car/carolina-panthers" TargetMode="External"/><Relationship Id="rId28" Type="http://schemas.openxmlformats.org/officeDocument/2006/relationships/hyperlink" Target="https://www.espn.com/nfl/game/_/gameId/401220343" TargetMode="External"/><Relationship Id="rId27" Type="http://schemas.openxmlformats.org/officeDocument/2006/relationships/hyperlink" Target="https://www.espn.com/nfl/team/_/name/det/detroit-lions" TargetMode="External"/><Relationship Id="rId5" Type="http://schemas.openxmlformats.org/officeDocument/2006/relationships/hyperlink" Target="https://www.espn.com/nfl/team/_/name/phi/philadelphia-eagles" TargetMode="External"/><Relationship Id="rId6" Type="http://schemas.openxmlformats.org/officeDocument/2006/relationships/hyperlink" Target="https://www.espn.com/nfl/game/_/gameId/401220339" TargetMode="External"/><Relationship Id="rId29" Type="http://schemas.openxmlformats.org/officeDocument/2006/relationships/hyperlink" Target="https://www.espn.com/nfl/team/_/name/wsh/washington" TargetMode="External"/><Relationship Id="rId7" Type="http://schemas.openxmlformats.org/officeDocument/2006/relationships/hyperlink" Target="https://www.espn.com/nfl/team/_/name/nyg/new-york-giants" TargetMode="External"/><Relationship Id="rId8" Type="http://schemas.openxmlformats.org/officeDocument/2006/relationships/hyperlink" Target="https://www.espn.com/nfl/game/_/gameId/401220253" TargetMode="External"/><Relationship Id="rId31" Type="http://schemas.openxmlformats.org/officeDocument/2006/relationships/hyperlink" Target="https://www.espn.com/nfl/team/_/name/sf/san-francisco-49ers" TargetMode="External"/><Relationship Id="rId30" Type="http://schemas.openxmlformats.org/officeDocument/2006/relationships/hyperlink" Target="https://www.espn.com/nfl/game/_/gameId/401220340" TargetMode="External"/><Relationship Id="rId11" Type="http://schemas.openxmlformats.org/officeDocument/2006/relationships/hyperlink" Target="https://www.espn.com/nfl/team/_/name/ne/new-england-patriots" TargetMode="External"/><Relationship Id="rId33" Type="http://schemas.openxmlformats.org/officeDocument/2006/relationships/drawing" Target="../drawings/drawing28.xml"/><Relationship Id="rId10" Type="http://schemas.openxmlformats.org/officeDocument/2006/relationships/hyperlink" Target="https://www.espn.com/nfl/game/_/gameId/401220336" TargetMode="External"/><Relationship Id="rId32" Type="http://schemas.openxmlformats.org/officeDocument/2006/relationships/hyperlink" Target="https://www.espn.com/nfl/game/_/gameId/401220352" TargetMode="External"/><Relationship Id="rId13" Type="http://schemas.openxmlformats.org/officeDocument/2006/relationships/hyperlink" Target="https://www.espn.com/nfl/team/_/name/sea/seattle-seahawks" TargetMode="External"/><Relationship Id="rId12" Type="http://schemas.openxmlformats.org/officeDocument/2006/relationships/hyperlink" Target="https://www.espn.com/nfl/game/_/gameId/401220135" TargetMode="External"/><Relationship Id="rId15" Type="http://schemas.openxmlformats.org/officeDocument/2006/relationships/hyperlink" Target="https://www.espn.com/nfl/team/_/name/buf/buffalo-bills" TargetMode="External"/><Relationship Id="rId14" Type="http://schemas.openxmlformats.org/officeDocument/2006/relationships/hyperlink" Target="https://www.espn.com/nfl/game/_/gameId/401220360" TargetMode="External"/><Relationship Id="rId17" Type="http://schemas.openxmlformats.org/officeDocument/2006/relationships/hyperlink" Target="https://www.espn.com/nfl/team/_/name/mia/miami-dolphins" TargetMode="External"/><Relationship Id="rId16" Type="http://schemas.openxmlformats.org/officeDocument/2006/relationships/hyperlink" Target="https://www.espn.com/nfl/game/_/gameId/401220341" TargetMode="External"/><Relationship Id="rId19" Type="http://schemas.openxmlformats.org/officeDocument/2006/relationships/hyperlink" Target="https://www.espn.com/nfl/team/_/name/sea/seattle-seahawks" TargetMode="External"/><Relationship Id="rId18" Type="http://schemas.openxmlformats.org/officeDocument/2006/relationships/hyperlink" Target="https://www.espn.com/nfl/game/_/gameId/401220342" TargetMode="External"/></Relationships>
</file>

<file path=xl/worksheets/_rels/sheet2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20" TargetMode="External"/><Relationship Id="rId22" Type="http://schemas.openxmlformats.org/officeDocument/2006/relationships/hyperlink" Target="https://www.espn.com/nfl/game/_/gameId/401220361" TargetMode="External"/><Relationship Id="rId21" Type="http://schemas.openxmlformats.org/officeDocument/2006/relationships/hyperlink" Target="https://www.espn.com/nfl/team/_/name/sf/san-francisco-49ers" TargetMode="External"/><Relationship Id="rId24" Type="http://schemas.openxmlformats.org/officeDocument/2006/relationships/hyperlink" Target="https://www.espn.com/nfl/game/_/gameId/401220338" TargetMode="External"/><Relationship Id="rId23" Type="http://schemas.openxmlformats.org/officeDocument/2006/relationships/hyperlink" Target="https://www.espn.com/nfl/team/_/name/ari/arizona-cardinals" TargetMode="External"/><Relationship Id="rId1" Type="http://schemas.openxmlformats.org/officeDocument/2006/relationships/hyperlink" Target="https://www.espn.com/nfl/team/_/name/lar/los-angeles-rams" TargetMode="External"/><Relationship Id="rId2" Type="http://schemas.openxmlformats.org/officeDocument/2006/relationships/hyperlink" Target="https://www.espn.com/nfl/game/_/gameId/401220372" TargetMode="External"/><Relationship Id="rId3" Type="http://schemas.openxmlformats.org/officeDocument/2006/relationships/hyperlink" Target="https://www.espn.com/nfl/team/_/name/sf/san-francisco-49ers" TargetMode="External"/><Relationship Id="rId4" Type="http://schemas.openxmlformats.org/officeDocument/2006/relationships/hyperlink" Target="https://www.espn.com/nfl/game/_/gameId/401220354" TargetMode="External"/><Relationship Id="rId9" Type="http://schemas.openxmlformats.org/officeDocument/2006/relationships/hyperlink" Target="https://www.espn.com/nfl/team/_/name/nyj/new-york-jets" TargetMode="External"/><Relationship Id="rId26" Type="http://schemas.openxmlformats.org/officeDocument/2006/relationships/hyperlink" Target="https://www.espn.com/nfl/game/_/gameId/401220367" TargetMode="External"/><Relationship Id="rId25" Type="http://schemas.openxmlformats.org/officeDocument/2006/relationships/hyperlink" Target="https://www.espn.com/nfl/team/_/name/min/minnesota-vikings" TargetMode="External"/><Relationship Id="rId28" Type="http://schemas.openxmlformats.org/officeDocument/2006/relationships/hyperlink" Target="https://www.espn.com/nfl/game/_/gameId/401220128" TargetMode="External"/><Relationship Id="rId27" Type="http://schemas.openxmlformats.org/officeDocument/2006/relationships/hyperlink" Target="https://www.espn.com/nfl/team/_/name/mia/miami-dolphins" TargetMode="External"/><Relationship Id="rId5" Type="http://schemas.openxmlformats.org/officeDocument/2006/relationships/hyperlink" Target="https://www.espn.com/nfl/team/_/name/lar/los-angeles-rams" TargetMode="External"/><Relationship Id="rId6" Type="http://schemas.openxmlformats.org/officeDocument/2006/relationships/hyperlink" Target="https://www.espn.com/nfl/game/_/gameId/401220362" TargetMode="External"/><Relationship Id="rId29" Type="http://schemas.openxmlformats.org/officeDocument/2006/relationships/hyperlink" Target="https://www.espn.com/nfl/team/_/name/dal/dallas-cowboys" TargetMode="External"/><Relationship Id="rId7" Type="http://schemas.openxmlformats.org/officeDocument/2006/relationships/hyperlink" Target="https://www.espn.com/nfl/team/_/name/wsh/washington" TargetMode="External"/><Relationship Id="rId8" Type="http://schemas.openxmlformats.org/officeDocument/2006/relationships/hyperlink" Target="https://www.espn.com/nfl/game/_/gameId/401220270" TargetMode="External"/><Relationship Id="rId31" Type="http://schemas.openxmlformats.org/officeDocument/2006/relationships/hyperlink" Target="https://www.espn.com/nfl/team/_/name/ne/new-england-patriots" TargetMode="External"/><Relationship Id="rId30" Type="http://schemas.openxmlformats.org/officeDocument/2006/relationships/hyperlink" Target="https://www.espn.com/nfl/game/_/gameId/401220363" TargetMode="External"/><Relationship Id="rId11" Type="http://schemas.openxmlformats.org/officeDocument/2006/relationships/hyperlink" Target="https://www.espn.com/nfl/team/_/name/nyg/new-york-giants" TargetMode="External"/><Relationship Id="rId33" Type="http://schemas.openxmlformats.org/officeDocument/2006/relationships/hyperlink" Target="https://www.espn.com/nfl/team/_/name/atl/atlanta-falcons" TargetMode="External"/><Relationship Id="rId10" Type="http://schemas.openxmlformats.org/officeDocument/2006/relationships/hyperlink" Target="https://www.espn.com/nfl/game/_/gameId/401220366" TargetMode="External"/><Relationship Id="rId32" Type="http://schemas.openxmlformats.org/officeDocument/2006/relationships/hyperlink" Target="https://www.espn.com/nfl/game/_/gameId/401220365" TargetMode="External"/><Relationship Id="rId13" Type="http://schemas.openxmlformats.org/officeDocument/2006/relationships/hyperlink" Target="https://www.espn.com/nfl/team/_/name/phi/philadelphia-eagles" TargetMode="External"/><Relationship Id="rId35" Type="http://schemas.openxmlformats.org/officeDocument/2006/relationships/drawing" Target="../drawings/drawing29.xml"/><Relationship Id="rId12" Type="http://schemas.openxmlformats.org/officeDocument/2006/relationships/hyperlink" Target="https://www.espn.com/nfl/game/_/gameId/401220364" TargetMode="External"/><Relationship Id="rId34" Type="http://schemas.openxmlformats.org/officeDocument/2006/relationships/hyperlink" Target="https://www.espn.com/nfl/game/_/gameId/401220313" TargetMode="External"/><Relationship Id="rId15" Type="http://schemas.openxmlformats.org/officeDocument/2006/relationships/hyperlink" Target="https://www.espn.com/nfl/team/_/name/ari/arizona-cardinals" TargetMode="External"/><Relationship Id="rId14" Type="http://schemas.openxmlformats.org/officeDocument/2006/relationships/hyperlink" Target="https://www.espn.com/nfl/game/_/gameId/401220262" TargetMode="External"/><Relationship Id="rId17" Type="http://schemas.openxmlformats.org/officeDocument/2006/relationships/hyperlink" Target="https://www.espn.com/nfl/team/_/name/lar/los-angeles-rams" TargetMode="External"/><Relationship Id="rId16" Type="http://schemas.openxmlformats.org/officeDocument/2006/relationships/hyperlink" Target="https://www.espn.com/nfl/game/_/gameId/401220360" TargetMode="External"/><Relationship Id="rId19" Type="http://schemas.openxmlformats.org/officeDocument/2006/relationships/hyperlink" Target="https://www.espn.com/nfl/team/_/name/buf/buffalo-bills" TargetMode="External"/><Relationship Id="rId18" Type="http://schemas.openxmlformats.org/officeDocument/2006/relationships/hyperlink" Target="https://www.espn.com/nfl/game/_/gameId/401220346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spn.com/nfl/team/_/name/phi/philadelphia-eagles" TargetMode="External"/><Relationship Id="rId2" Type="http://schemas.openxmlformats.org/officeDocument/2006/relationships/hyperlink" Target="https://www.espn.com/nfl/game/_/gameId/401220260" TargetMode="External"/><Relationship Id="rId3" Type="http://schemas.openxmlformats.org/officeDocument/2006/relationships/hyperlink" Target="https://www.espn.com/nfl/team/_/name/sf/san-francisco-49ers" TargetMode="External"/><Relationship Id="rId4" Type="http://schemas.openxmlformats.org/officeDocument/2006/relationships/hyperlink" Target="https://www.espn.com/nfl/game/_/gameId/401220356" TargetMode="External"/><Relationship Id="rId9" Type="http://schemas.openxmlformats.org/officeDocument/2006/relationships/hyperlink" Target="https://www.espn.com/nfl/team/_/name/cin/cincinnati-bengals" TargetMode="External"/><Relationship Id="rId5" Type="http://schemas.openxmlformats.org/officeDocument/2006/relationships/hyperlink" Target="https://www.espn.com/nfl/team/_/name/pit/pittsburgh-steelers" TargetMode="External"/><Relationship Id="rId6" Type="http://schemas.openxmlformats.org/officeDocument/2006/relationships/hyperlink" Target="https://www.espn.com/nfl/game/_/gameId/401220176" TargetMode="External"/><Relationship Id="rId7" Type="http://schemas.openxmlformats.org/officeDocument/2006/relationships/hyperlink" Target="https://www.espn.com/nfl/team/_/name/dal/dallas-cowboys" TargetMode="External"/><Relationship Id="rId8" Type="http://schemas.openxmlformats.org/officeDocument/2006/relationships/hyperlink" Target="https://www.espn.com/nfl/game/_/gameId/401220244" TargetMode="External"/><Relationship Id="rId11" Type="http://schemas.openxmlformats.org/officeDocument/2006/relationships/hyperlink" Target="https://www.espn.com/nfl/team/_/name/det/detroit-lions" TargetMode="External"/><Relationship Id="rId10" Type="http://schemas.openxmlformats.org/officeDocument/2006/relationships/hyperlink" Target="https://www.espn.com/nfl/game/_/gameId/401220272" TargetMode="External"/><Relationship Id="rId13" Type="http://schemas.openxmlformats.org/officeDocument/2006/relationships/hyperlink" Target="https://www.espn.com/nfl/team/_/name/nyg/new-york-giants" TargetMode="External"/><Relationship Id="rId12" Type="http://schemas.openxmlformats.org/officeDocument/2006/relationships/hyperlink" Target="https://www.espn.com/nfl/game/_/gameId/401220289" TargetMode="External"/><Relationship Id="rId15" Type="http://schemas.openxmlformats.org/officeDocument/2006/relationships/hyperlink" Target="https://www.espn.com/nfl/team/_/name/lar/los-angeles-rams" TargetMode="External"/><Relationship Id="rId14" Type="http://schemas.openxmlformats.org/officeDocument/2006/relationships/hyperlink" Target="https://www.espn.com/nfl/game/_/gameId/401220267" TargetMode="External"/><Relationship Id="rId17" Type="http://schemas.openxmlformats.org/officeDocument/2006/relationships/drawing" Target="../drawings/drawing30.xml"/><Relationship Id="rId16" Type="http://schemas.openxmlformats.org/officeDocument/2006/relationships/hyperlink" Target="https://www.espn.com/nfl/game/_/gameId/401220269" TargetMode="External"/></Relationships>
</file>

<file path=xl/worksheets/_rels/sheet3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292" TargetMode="External"/><Relationship Id="rId22" Type="http://schemas.openxmlformats.org/officeDocument/2006/relationships/hyperlink" Target="https://www.espn.com/nfl/game/_/gameId/401220301" TargetMode="External"/><Relationship Id="rId21" Type="http://schemas.openxmlformats.org/officeDocument/2006/relationships/hyperlink" Target="https://www.espn.com/nfl/team/_/name/atl/atlanta-falcons" TargetMode="External"/><Relationship Id="rId24" Type="http://schemas.openxmlformats.org/officeDocument/2006/relationships/hyperlink" Target="https://www.espn.com/nfl/game/_/gameId/401220367" TargetMode="External"/><Relationship Id="rId23" Type="http://schemas.openxmlformats.org/officeDocument/2006/relationships/hyperlink" Target="https://www.espn.com/nfl/team/_/name/sea/seattle-seahawks" TargetMode="External"/><Relationship Id="rId1" Type="http://schemas.openxmlformats.org/officeDocument/2006/relationships/hyperlink" Target="https://www.espn.com/nfl/team/_/name/det/detroit-lions" TargetMode="External"/><Relationship Id="rId2" Type="http://schemas.openxmlformats.org/officeDocument/2006/relationships/hyperlink" Target="https://www.espn.com/nfl/game/_/gameId/401220284" TargetMode="External"/><Relationship Id="rId3" Type="http://schemas.openxmlformats.org/officeDocument/2006/relationships/hyperlink" Target="https://www.espn.com/nfl/team/_/name/no/new-orleans-saints" TargetMode="External"/><Relationship Id="rId4" Type="http://schemas.openxmlformats.org/officeDocument/2006/relationships/hyperlink" Target="https://www.espn.com/nfl/game/_/gameId/401220324" TargetMode="External"/><Relationship Id="rId9" Type="http://schemas.openxmlformats.org/officeDocument/2006/relationships/hyperlink" Target="https://www.espn.com/nfl/team/_/name/jax/jacksonville-jaguars" TargetMode="External"/><Relationship Id="rId26" Type="http://schemas.openxmlformats.org/officeDocument/2006/relationships/hyperlink" Target="https://www.espn.com/nfl/game/_/gameId/401220184" TargetMode="External"/><Relationship Id="rId25" Type="http://schemas.openxmlformats.org/officeDocument/2006/relationships/hyperlink" Target="https://www.espn.com/nfl/team/_/name/hou/houston-texans" TargetMode="External"/><Relationship Id="rId28" Type="http://schemas.openxmlformats.org/officeDocument/2006/relationships/hyperlink" Target="https://www.espn.com/nfl/game/_/gameId/401220304" TargetMode="External"/><Relationship Id="rId27" Type="http://schemas.openxmlformats.org/officeDocument/2006/relationships/hyperlink" Target="https://www.espn.com/nfl/team/_/name/ten/tennessee-titans" TargetMode="External"/><Relationship Id="rId5" Type="http://schemas.openxmlformats.org/officeDocument/2006/relationships/hyperlink" Target="https://www.espn.com/nfl/team/_/name/chi/chicago-bears" TargetMode="External"/><Relationship Id="rId6" Type="http://schemas.openxmlformats.org/officeDocument/2006/relationships/hyperlink" Target="https://www.espn.com/nfl/game/_/gameId/401220298" TargetMode="External"/><Relationship Id="rId29" Type="http://schemas.openxmlformats.org/officeDocument/2006/relationships/hyperlink" Target="https://www.espn.com/nfl/team/_/name/gb/green-bay-packers" TargetMode="External"/><Relationship Id="rId7" Type="http://schemas.openxmlformats.org/officeDocument/2006/relationships/hyperlink" Target="https://www.espn.com/nfl/team/_/name/tb/tampa-bay-buccaneers" TargetMode="External"/><Relationship Id="rId8" Type="http://schemas.openxmlformats.org/officeDocument/2006/relationships/hyperlink" Target="https://www.espn.com/nfl/game/_/gameId/401220332" TargetMode="External"/><Relationship Id="rId31" Type="http://schemas.openxmlformats.org/officeDocument/2006/relationships/drawing" Target="../drawings/drawing31.xml"/><Relationship Id="rId30" Type="http://schemas.openxmlformats.org/officeDocument/2006/relationships/hyperlink" Target="https://www.espn.com/nfl/game/_/gameId/401220300" TargetMode="External"/><Relationship Id="rId11" Type="http://schemas.openxmlformats.org/officeDocument/2006/relationships/hyperlink" Target="https://www.espn.com/nfl/team/_/name/car/carolina-panthers" TargetMode="External"/><Relationship Id="rId10" Type="http://schemas.openxmlformats.org/officeDocument/2006/relationships/hyperlink" Target="https://www.espn.com/nfl/game/_/gameId/401220303" TargetMode="External"/><Relationship Id="rId13" Type="http://schemas.openxmlformats.org/officeDocument/2006/relationships/hyperlink" Target="https://www.espn.com/nfl/team/_/name/dal/dallas-cowboys" TargetMode="External"/><Relationship Id="rId12" Type="http://schemas.openxmlformats.org/officeDocument/2006/relationships/hyperlink" Target="https://www.espn.com/nfl/game/_/gameId/401220302" TargetMode="External"/><Relationship Id="rId15" Type="http://schemas.openxmlformats.org/officeDocument/2006/relationships/hyperlink" Target="https://www.espn.com/nfl/team/_/name/chi/chicago-bears" TargetMode="External"/><Relationship Id="rId14" Type="http://schemas.openxmlformats.org/officeDocument/2006/relationships/hyperlink" Target="https://www.espn.com/nfl/game/_/gameId/401220305" TargetMode="External"/><Relationship Id="rId17" Type="http://schemas.openxmlformats.org/officeDocument/2006/relationships/hyperlink" Target="https://www.espn.com/nfl/team/_/name/det/detroit-lions" TargetMode="External"/><Relationship Id="rId16" Type="http://schemas.openxmlformats.org/officeDocument/2006/relationships/hyperlink" Target="https://www.espn.com/nfl/game/_/gameId/401220276" TargetMode="External"/><Relationship Id="rId19" Type="http://schemas.openxmlformats.org/officeDocument/2006/relationships/hyperlink" Target="https://www.espn.com/nfl/team/_/name/gb/green-bay-packers" TargetMode="External"/><Relationship Id="rId18" Type="http://schemas.openxmlformats.org/officeDocument/2006/relationships/hyperlink" Target="https://www.espn.com/nfl/game/_/gameId/401220299" TargetMode="External"/></Relationships>
</file>

<file path=xl/worksheets/_rels/sheet32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127" TargetMode="External"/><Relationship Id="rId22" Type="http://schemas.openxmlformats.org/officeDocument/2006/relationships/hyperlink" Target="https://www.espn.com/nfl/game/_/gameId/401220351" TargetMode="External"/><Relationship Id="rId21" Type="http://schemas.openxmlformats.org/officeDocument/2006/relationships/hyperlink" Target="https://www.espn.com/nfl/team/_/name/chi/chicago-bears" TargetMode="External"/><Relationship Id="rId24" Type="http://schemas.openxmlformats.org/officeDocument/2006/relationships/hyperlink" Target="https://www.espn.com/nfl/game/_/gameId/401220353" TargetMode="External"/><Relationship Id="rId23" Type="http://schemas.openxmlformats.org/officeDocument/2006/relationships/hyperlink" Target="https://www.espn.com/nfl/team/_/name/sf/san-francisco-49ers" TargetMode="External"/><Relationship Id="rId1" Type="http://schemas.openxmlformats.org/officeDocument/2006/relationships/hyperlink" Target="https://www.espn.com/nfl/team/_/name/gb/green-bay-packers" TargetMode="External"/><Relationship Id="rId2" Type="http://schemas.openxmlformats.org/officeDocument/2006/relationships/hyperlink" Target="https://www.espn.com/nfl/game/_/gameId/401220398" TargetMode="External"/><Relationship Id="rId3" Type="http://schemas.openxmlformats.org/officeDocument/2006/relationships/hyperlink" Target="https://www.espn.com/nfl/team/_/name/sea/seattle-seahawks" TargetMode="External"/><Relationship Id="rId4" Type="http://schemas.openxmlformats.org/officeDocument/2006/relationships/hyperlink" Target="https://www.espn.com/nfl/game/_/gameId/401220372" TargetMode="External"/><Relationship Id="rId9" Type="http://schemas.openxmlformats.org/officeDocument/2006/relationships/hyperlink" Target="https://www.espn.com/nfl/team/_/name/ne/new-england-patriots" TargetMode="External"/><Relationship Id="rId26" Type="http://schemas.openxmlformats.org/officeDocument/2006/relationships/hyperlink" Target="https://www.espn.com/nfl/game/_/gameId/401220269" TargetMode="External"/><Relationship Id="rId25" Type="http://schemas.openxmlformats.org/officeDocument/2006/relationships/hyperlink" Target="https://www.espn.com/nfl/team/_/name/wsh/washington" TargetMode="External"/><Relationship Id="rId28" Type="http://schemas.openxmlformats.org/officeDocument/2006/relationships/hyperlink" Target="https://www.espn.com/nfl/game/_/gameId/401220348" TargetMode="External"/><Relationship Id="rId27" Type="http://schemas.openxmlformats.org/officeDocument/2006/relationships/hyperlink" Target="https://www.espn.com/nfl/team/_/name/nyg/new-york-giants" TargetMode="External"/><Relationship Id="rId5" Type="http://schemas.openxmlformats.org/officeDocument/2006/relationships/hyperlink" Target="https://www.espn.com/nfl/team/_/name/sea/seattle-seahawks" TargetMode="External"/><Relationship Id="rId6" Type="http://schemas.openxmlformats.org/officeDocument/2006/relationships/hyperlink" Target="https://www.espn.com/nfl/game/_/gameId/401220362" TargetMode="External"/><Relationship Id="rId29" Type="http://schemas.openxmlformats.org/officeDocument/2006/relationships/hyperlink" Target="https://www.espn.com/nfl/team/_/name/buf/buffalo-bills" TargetMode="External"/><Relationship Id="rId7" Type="http://schemas.openxmlformats.org/officeDocument/2006/relationships/hyperlink" Target="https://www.espn.com/nfl/team/_/name/nyj/new-york-jets" TargetMode="External"/><Relationship Id="rId8" Type="http://schemas.openxmlformats.org/officeDocument/2006/relationships/hyperlink" Target="https://www.espn.com/nfl/game/_/gameId/401220350" TargetMode="External"/><Relationship Id="rId31" Type="http://schemas.openxmlformats.org/officeDocument/2006/relationships/hyperlink" Target="https://www.espn.com/nfl/team/_/name/phi/philadelphia-eagles" TargetMode="External"/><Relationship Id="rId30" Type="http://schemas.openxmlformats.org/officeDocument/2006/relationships/hyperlink" Target="https://www.espn.com/nfl/game/_/gameId/401220119" TargetMode="External"/><Relationship Id="rId11" Type="http://schemas.openxmlformats.org/officeDocument/2006/relationships/hyperlink" Target="https://www.espn.com/nfl/team/_/name/ari/arizona-cardinals" TargetMode="External"/><Relationship Id="rId33" Type="http://schemas.openxmlformats.org/officeDocument/2006/relationships/hyperlink" Target="https://www.espn.com/nfl/team/_/name/dal/dallas-cowboys" TargetMode="External"/><Relationship Id="rId10" Type="http://schemas.openxmlformats.org/officeDocument/2006/relationships/hyperlink" Target="https://www.espn.com/nfl/game/_/gameId/401220349" TargetMode="External"/><Relationship Id="rId32" Type="http://schemas.openxmlformats.org/officeDocument/2006/relationships/hyperlink" Target="https://www.espn.com/nfl/game/_/gameId/401220261" TargetMode="External"/><Relationship Id="rId13" Type="http://schemas.openxmlformats.org/officeDocument/2006/relationships/hyperlink" Target="https://www.espn.com/nfl/team/_/name/sf/san-francisco-49ers" TargetMode="External"/><Relationship Id="rId35" Type="http://schemas.openxmlformats.org/officeDocument/2006/relationships/drawing" Target="../drawings/drawing32.xml"/><Relationship Id="rId12" Type="http://schemas.openxmlformats.org/officeDocument/2006/relationships/hyperlink" Target="https://www.espn.com/nfl/game/_/gameId/401220336" TargetMode="External"/><Relationship Id="rId34" Type="http://schemas.openxmlformats.org/officeDocument/2006/relationships/hyperlink" Target="https://www.espn.com/nfl/game/_/gameId/401220347" TargetMode="External"/><Relationship Id="rId15" Type="http://schemas.openxmlformats.org/officeDocument/2006/relationships/hyperlink" Target="https://www.espn.com/nfl/team/_/name/tb/tampa-bay-buccaneers" TargetMode="External"/><Relationship Id="rId14" Type="http://schemas.openxmlformats.org/officeDocument/2006/relationships/hyperlink" Target="https://www.espn.com/nfl/game/_/gameId/401220345" TargetMode="External"/><Relationship Id="rId17" Type="http://schemas.openxmlformats.org/officeDocument/2006/relationships/hyperlink" Target="https://www.espn.com/nfl/team/_/name/sea/seattle-seahawks" TargetMode="External"/><Relationship Id="rId16" Type="http://schemas.openxmlformats.org/officeDocument/2006/relationships/hyperlink" Target="https://www.espn.com/nfl/game/_/gameId/401220335" TargetMode="External"/><Relationship Id="rId19" Type="http://schemas.openxmlformats.org/officeDocument/2006/relationships/hyperlink" Target="https://www.espn.com/nfl/team/_/name/mia/miami-dolphins" TargetMode="External"/><Relationship Id="rId18" Type="http://schemas.openxmlformats.org/officeDocument/2006/relationships/hyperlink" Target="https://www.espn.com/nfl/game/_/gameId/401220346" TargetMode="External"/></Relationships>
</file>

<file path=xl/worksheets/_rels/sheet3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326" TargetMode="External"/><Relationship Id="rId22" Type="http://schemas.openxmlformats.org/officeDocument/2006/relationships/hyperlink" Target="https://www.espn.com/nfl/game/_/gameId/401220285" TargetMode="External"/><Relationship Id="rId21" Type="http://schemas.openxmlformats.org/officeDocument/2006/relationships/hyperlink" Target="https://www.espn.com/nfl/team/_/name/det/detroit-lions" TargetMode="External"/><Relationship Id="rId24" Type="http://schemas.openxmlformats.org/officeDocument/2006/relationships/hyperlink" Target="https://www.espn.com/nfl/game/_/gameId/401220323" TargetMode="External"/><Relationship Id="rId23" Type="http://schemas.openxmlformats.org/officeDocument/2006/relationships/hyperlink" Target="https://www.espn.com/nfl/team/_/name/gb/green-bay-packers" TargetMode="External"/><Relationship Id="rId1" Type="http://schemas.openxmlformats.org/officeDocument/2006/relationships/hyperlink" Target="https://www.espn.com/nfl/team/_/name/tb/tampa-bay-buccaneers" TargetMode="External"/><Relationship Id="rId2" Type="http://schemas.openxmlformats.org/officeDocument/2006/relationships/hyperlink" Target="https://www.espn.com/nfl/game/_/gameId/401220399" TargetMode="External"/><Relationship Id="rId3" Type="http://schemas.openxmlformats.org/officeDocument/2006/relationships/hyperlink" Target="https://www.espn.com/nfl/team/_/name/chi/chicago-bears" TargetMode="External"/><Relationship Id="rId4" Type="http://schemas.openxmlformats.org/officeDocument/2006/relationships/hyperlink" Target="https://www.espn.com/nfl/game/_/gameId/401220395" TargetMode="External"/><Relationship Id="rId9" Type="http://schemas.openxmlformats.org/officeDocument/2006/relationships/hyperlink" Target="https://www.espn.com/nfl/team/_/name/kc/kansas-city-chiefs" TargetMode="External"/><Relationship Id="rId26" Type="http://schemas.openxmlformats.org/officeDocument/2006/relationships/hyperlink" Target="https://www.espn.com/nfl/game/_/gameId/401220231" TargetMode="External"/><Relationship Id="rId25" Type="http://schemas.openxmlformats.org/officeDocument/2006/relationships/hyperlink" Target="https://www.espn.com/nfl/team/_/name/lv/las-vegas-raiders" TargetMode="External"/><Relationship Id="rId28" Type="http://schemas.openxmlformats.org/officeDocument/2006/relationships/hyperlink" Target="https://www.espn.com/nfl/game/_/gameId/401220369" TargetMode="External"/><Relationship Id="rId27" Type="http://schemas.openxmlformats.org/officeDocument/2006/relationships/hyperlink" Target="https://www.espn.com/nfl/team/_/name/tb/tampa-bay-buccaneers" TargetMode="External"/><Relationship Id="rId5" Type="http://schemas.openxmlformats.org/officeDocument/2006/relationships/hyperlink" Target="https://www.espn.com/nfl/team/_/name/car/carolina-panthers" TargetMode="External"/><Relationship Id="rId6" Type="http://schemas.openxmlformats.org/officeDocument/2006/relationships/hyperlink" Target="https://www.espn.com/nfl/game/_/gameId/401220315" TargetMode="External"/><Relationship Id="rId29" Type="http://schemas.openxmlformats.org/officeDocument/2006/relationships/drawing" Target="../drawings/drawing33.xml"/><Relationship Id="rId7" Type="http://schemas.openxmlformats.org/officeDocument/2006/relationships/hyperlink" Target="https://www.espn.com/nfl/team/_/name/min/minnesota-vikings" TargetMode="External"/><Relationship Id="rId8" Type="http://schemas.openxmlformats.org/officeDocument/2006/relationships/hyperlink" Target="https://www.espn.com/nfl/game/_/gameId/401220324" TargetMode="External"/><Relationship Id="rId11" Type="http://schemas.openxmlformats.org/officeDocument/2006/relationships/hyperlink" Target="https://www.espn.com/nfl/team/_/name/sf/san-francisco-49ers" TargetMode="External"/><Relationship Id="rId10" Type="http://schemas.openxmlformats.org/officeDocument/2006/relationships/hyperlink" Target="https://www.espn.com/nfl/game/_/gameId/401220325" TargetMode="External"/><Relationship Id="rId13" Type="http://schemas.openxmlformats.org/officeDocument/2006/relationships/hyperlink" Target="https://www.espn.com/nfl/team/_/name/tb/tampa-bay-buccaneers" TargetMode="External"/><Relationship Id="rId12" Type="http://schemas.openxmlformats.org/officeDocument/2006/relationships/hyperlink" Target="https://www.espn.com/nfl/game/_/gameId/401220327" TargetMode="External"/><Relationship Id="rId15" Type="http://schemas.openxmlformats.org/officeDocument/2006/relationships/hyperlink" Target="https://www.espn.com/nfl/team/_/name/chi/chicago-bears" TargetMode="External"/><Relationship Id="rId14" Type="http://schemas.openxmlformats.org/officeDocument/2006/relationships/hyperlink" Target="https://www.espn.com/nfl/game/_/gameId/401220330" TargetMode="External"/><Relationship Id="rId17" Type="http://schemas.openxmlformats.org/officeDocument/2006/relationships/hyperlink" Target="https://www.espn.com/nfl/team/_/name/car/carolina-panthers" TargetMode="External"/><Relationship Id="rId16" Type="http://schemas.openxmlformats.org/officeDocument/2006/relationships/hyperlink" Target="https://www.espn.com/nfl/game/_/gameId/401220277" TargetMode="External"/><Relationship Id="rId19" Type="http://schemas.openxmlformats.org/officeDocument/2006/relationships/hyperlink" Target="https://www.espn.com/nfl/team/_/name/lac/los-angeles-chargers" TargetMode="External"/><Relationship Id="rId18" Type="http://schemas.openxmlformats.org/officeDocument/2006/relationships/hyperlink" Target="https://www.espn.com/nfl/game/_/gameId/401220322" TargetMode="External"/></Relationships>
</file>

<file path=xl/worksheets/_rels/sheet3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242" TargetMode="External"/><Relationship Id="rId22" Type="http://schemas.openxmlformats.org/officeDocument/2006/relationships/hyperlink" Target="https://www.espn.com/nfl/game/_/gameId/401220348" TargetMode="External"/><Relationship Id="rId21" Type="http://schemas.openxmlformats.org/officeDocument/2006/relationships/hyperlink" Target="https://www.espn.com/nfl/team/_/name/lar/los-angeles-rams" TargetMode="External"/><Relationship Id="rId24" Type="http://schemas.openxmlformats.org/officeDocument/2006/relationships/hyperlink" Target="https://www.espn.com/nfl/game/_/gameId/401220254" TargetMode="External"/><Relationship Id="rId23" Type="http://schemas.openxmlformats.org/officeDocument/2006/relationships/hyperlink" Target="https://www.espn.com/nfl/team/_/name/sf/san-francisco-49ers" TargetMode="External"/><Relationship Id="rId1" Type="http://schemas.openxmlformats.org/officeDocument/2006/relationships/hyperlink" Target="https://www.espn.com/nfl/team/_/name/dal/dallas-cowboys" TargetMode="External"/><Relationship Id="rId2" Type="http://schemas.openxmlformats.org/officeDocument/2006/relationships/hyperlink" Target="https://www.espn.com/nfl/game/_/gameId/401220250" TargetMode="External"/><Relationship Id="rId3" Type="http://schemas.openxmlformats.org/officeDocument/2006/relationships/hyperlink" Target="https://www.espn.com/nfl/team/_/name/bal/baltimore-ravens" TargetMode="External"/><Relationship Id="rId4" Type="http://schemas.openxmlformats.org/officeDocument/2006/relationships/hyperlink" Target="https://www.espn.com/nfl/game/_/gameId/401220152" TargetMode="External"/><Relationship Id="rId9" Type="http://schemas.openxmlformats.org/officeDocument/2006/relationships/hyperlink" Target="https://www.espn.com/nfl/team/_/name/phi/philadelphia-eagles" TargetMode="External"/><Relationship Id="rId26" Type="http://schemas.openxmlformats.org/officeDocument/2006/relationships/hyperlink" Target="https://www.espn.com/nfl/game/_/gameId/401220281" TargetMode="External"/><Relationship Id="rId25" Type="http://schemas.openxmlformats.org/officeDocument/2006/relationships/hyperlink" Target="https://www.espn.com/nfl/team/_/name/chi/chicago-bears" TargetMode="External"/><Relationship Id="rId28" Type="http://schemas.openxmlformats.org/officeDocument/2006/relationships/hyperlink" Target="https://www.espn.com/nfl/game/_/gameId/401220256" TargetMode="External"/><Relationship Id="rId27" Type="http://schemas.openxmlformats.org/officeDocument/2006/relationships/hyperlink" Target="https://www.espn.com/nfl/team/_/name/pit/pittsburgh-steelers" TargetMode="External"/><Relationship Id="rId5" Type="http://schemas.openxmlformats.org/officeDocument/2006/relationships/hyperlink" Target="https://www.espn.com/nfl/team/_/name/ari/arizona-cardinals" TargetMode="External"/><Relationship Id="rId6" Type="http://schemas.openxmlformats.org/officeDocument/2006/relationships/hyperlink" Target="https://www.espn.com/nfl/game/_/gameId/401220253" TargetMode="External"/><Relationship Id="rId29" Type="http://schemas.openxmlformats.org/officeDocument/2006/relationships/drawing" Target="../drawings/drawing34.xml"/><Relationship Id="rId7" Type="http://schemas.openxmlformats.org/officeDocument/2006/relationships/hyperlink" Target="https://www.espn.com/nfl/team/_/name/cin/cincinnati-bengals" TargetMode="External"/><Relationship Id="rId8" Type="http://schemas.openxmlformats.org/officeDocument/2006/relationships/hyperlink" Target="https://www.espn.com/nfl/game/_/gameId/401220160" TargetMode="External"/><Relationship Id="rId11" Type="http://schemas.openxmlformats.org/officeDocument/2006/relationships/hyperlink" Target="https://www.espn.com/nfl/team/_/name/wsh/washington" TargetMode="External"/><Relationship Id="rId10" Type="http://schemas.openxmlformats.org/officeDocument/2006/relationships/hyperlink" Target="https://www.espn.com/nfl/game/_/gameId/401220251" TargetMode="External"/><Relationship Id="rId13" Type="http://schemas.openxmlformats.org/officeDocument/2006/relationships/hyperlink" Target="https://www.espn.com/nfl/team/_/name/tb/tampa-bay-buccaneers" TargetMode="External"/><Relationship Id="rId12" Type="http://schemas.openxmlformats.org/officeDocument/2006/relationships/hyperlink" Target="https://www.espn.com/nfl/game/_/gameId/401220267" TargetMode="External"/><Relationship Id="rId15" Type="http://schemas.openxmlformats.org/officeDocument/2006/relationships/hyperlink" Target="https://www.espn.com/nfl/team/_/name/phi/philadelphia-eagles" TargetMode="External"/><Relationship Id="rId14" Type="http://schemas.openxmlformats.org/officeDocument/2006/relationships/hyperlink" Target="https://www.espn.com/nfl/game/_/gameId/401220257" TargetMode="External"/><Relationship Id="rId17" Type="http://schemas.openxmlformats.org/officeDocument/2006/relationships/hyperlink" Target="https://www.espn.com/nfl/team/_/name/wsh/washington" TargetMode="External"/><Relationship Id="rId16" Type="http://schemas.openxmlformats.org/officeDocument/2006/relationships/hyperlink" Target="https://www.espn.com/nfl/game/_/gameId/401220259" TargetMode="External"/><Relationship Id="rId19" Type="http://schemas.openxmlformats.org/officeDocument/2006/relationships/hyperlink" Target="https://www.espn.com/nfl/team/_/name/dal/dallas-cowboys" TargetMode="External"/><Relationship Id="rId18" Type="http://schemas.openxmlformats.org/officeDocument/2006/relationships/hyperlink" Target="https://www.espn.com/nfl/game/_/gameId/401220252" TargetMode="External"/></Relationships>
</file>

<file path=xl/worksheets/_rels/sheet35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281" TargetMode="External"/><Relationship Id="rId22" Type="http://schemas.openxmlformats.org/officeDocument/2006/relationships/hyperlink" Target="https://www.espn.com/nfl/game/_/gameId/401220282" TargetMode="External"/><Relationship Id="rId21" Type="http://schemas.openxmlformats.org/officeDocument/2006/relationships/hyperlink" Target="https://www.espn.com/nfl/team/_/name/det/detroit-lions" TargetMode="External"/><Relationship Id="rId23" Type="http://schemas.openxmlformats.org/officeDocument/2006/relationships/drawing" Target="../drawings/drawing35.xml"/><Relationship Id="rId1" Type="http://schemas.openxmlformats.org/officeDocument/2006/relationships/hyperlink" Target="https://www.espn.com/nfl/team/_/name/no/new-orleans-saints" TargetMode="External"/><Relationship Id="rId2" Type="http://schemas.openxmlformats.org/officeDocument/2006/relationships/hyperlink" Target="https://www.espn.com/nfl/game/_/gameId/401220395" TargetMode="External"/><Relationship Id="rId3" Type="http://schemas.openxmlformats.org/officeDocument/2006/relationships/hyperlink" Target="https://www.espn.com/nfl/team/_/name/gb/green-bay-packers" TargetMode="External"/><Relationship Id="rId4" Type="http://schemas.openxmlformats.org/officeDocument/2006/relationships/hyperlink" Target="https://www.espn.com/nfl/game/_/gameId/401220275" TargetMode="External"/><Relationship Id="rId9" Type="http://schemas.openxmlformats.org/officeDocument/2006/relationships/hyperlink" Target="https://www.espn.com/nfl/team/_/name/hou/houston-texans" TargetMode="External"/><Relationship Id="rId5" Type="http://schemas.openxmlformats.org/officeDocument/2006/relationships/hyperlink" Target="https://www.espn.com/nfl/team/_/name/jax/jacksonville-jaguars" TargetMode="External"/><Relationship Id="rId6" Type="http://schemas.openxmlformats.org/officeDocument/2006/relationships/hyperlink" Target="https://www.espn.com/nfl/game/_/gameId/401220199" TargetMode="External"/><Relationship Id="rId7" Type="http://schemas.openxmlformats.org/officeDocument/2006/relationships/hyperlink" Target="https://www.espn.com/nfl/team/_/name/min/minnesota-vikings" TargetMode="External"/><Relationship Id="rId8" Type="http://schemas.openxmlformats.org/officeDocument/2006/relationships/hyperlink" Target="https://www.espn.com/nfl/game/_/gameId/401220298" TargetMode="External"/><Relationship Id="rId11" Type="http://schemas.openxmlformats.org/officeDocument/2006/relationships/hyperlink" Target="https://www.espn.com/nfl/team/_/name/det/detroit-lions" TargetMode="External"/><Relationship Id="rId10" Type="http://schemas.openxmlformats.org/officeDocument/2006/relationships/hyperlink" Target="https://www.espn.com/nfl/game/_/gameId/401220279" TargetMode="External"/><Relationship Id="rId13" Type="http://schemas.openxmlformats.org/officeDocument/2006/relationships/hyperlink" Target="https://www.espn.com/nfl/team/_/name/gb/green-bay-packers" TargetMode="External"/><Relationship Id="rId12" Type="http://schemas.openxmlformats.org/officeDocument/2006/relationships/hyperlink" Target="https://www.espn.com/nfl/game/_/gameId/401220274" TargetMode="External"/><Relationship Id="rId15" Type="http://schemas.openxmlformats.org/officeDocument/2006/relationships/hyperlink" Target="https://www.espn.com/nfl/team/_/name/no/new-orleans-saints" TargetMode="External"/><Relationship Id="rId14" Type="http://schemas.openxmlformats.org/officeDocument/2006/relationships/hyperlink" Target="https://www.espn.com/nfl/game/_/gameId/401220290" TargetMode="External"/><Relationship Id="rId17" Type="http://schemas.openxmlformats.org/officeDocument/2006/relationships/hyperlink" Target="https://www.espn.com/nfl/team/_/name/atl/atlanta-falcons" TargetMode="External"/><Relationship Id="rId16" Type="http://schemas.openxmlformats.org/officeDocument/2006/relationships/hyperlink" Target="https://www.espn.com/nfl/game/_/gameId/401220277" TargetMode="External"/><Relationship Id="rId19" Type="http://schemas.openxmlformats.org/officeDocument/2006/relationships/hyperlink" Target="https://www.espn.com/nfl/team/_/name/nyg/new-york-giants" TargetMode="External"/><Relationship Id="rId18" Type="http://schemas.openxmlformats.org/officeDocument/2006/relationships/hyperlink" Target="https://www.espn.com/nfl/game/_/gameId/401220309" TargetMode="External"/></Relationships>
</file>

<file path=xl/worksheets/_rels/sheet36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288" TargetMode="External"/><Relationship Id="rId22" Type="http://schemas.openxmlformats.org/officeDocument/2006/relationships/hyperlink" Target="https://www.espn.com/nfl/game/_/gameId/401220310" TargetMode="External"/><Relationship Id="rId21" Type="http://schemas.openxmlformats.org/officeDocument/2006/relationships/hyperlink" Target="https://www.espn.com/nfl/team/_/name/atl/atlanta-falcons" TargetMode="External"/><Relationship Id="rId24" Type="http://schemas.openxmlformats.org/officeDocument/2006/relationships/hyperlink" Target="https://www.espn.com/nfl/game/_/gameId/401220200" TargetMode="External"/><Relationship Id="rId23" Type="http://schemas.openxmlformats.org/officeDocument/2006/relationships/hyperlink" Target="https://www.espn.com/nfl/team/_/name/jax/jacksonville-jaguars" TargetMode="External"/><Relationship Id="rId1" Type="http://schemas.openxmlformats.org/officeDocument/2006/relationships/hyperlink" Target="https://www.espn.com/nfl/team/_/name/min/minnesota-vikings" TargetMode="External"/><Relationship Id="rId2" Type="http://schemas.openxmlformats.org/officeDocument/2006/relationships/hyperlink" Target="https://www.espn.com/nfl/game/_/gameId/401220284" TargetMode="External"/><Relationship Id="rId3" Type="http://schemas.openxmlformats.org/officeDocument/2006/relationships/hyperlink" Target="https://www.espn.com/nfl/team/_/name/tb/tampa-bay-buccaneers" TargetMode="External"/><Relationship Id="rId4" Type="http://schemas.openxmlformats.org/officeDocument/2006/relationships/hyperlink" Target="https://www.espn.com/nfl/game/_/gameId/401220286" TargetMode="External"/><Relationship Id="rId9" Type="http://schemas.openxmlformats.org/officeDocument/2006/relationships/hyperlink" Target="https://www.espn.com/nfl/team/_/name/chi/chicago-bears" TargetMode="External"/><Relationship Id="rId26" Type="http://schemas.openxmlformats.org/officeDocument/2006/relationships/hyperlink" Target="https://www.espn.com/nfl/game/_/gameId/401220285" TargetMode="External"/><Relationship Id="rId25" Type="http://schemas.openxmlformats.org/officeDocument/2006/relationships/hyperlink" Target="https://www.espn.com/nfl/team/_/name/no/new-orleans-saints" TargetMode="External"/><Relationship Id="rId28" Type="http://schemas.openxmlformats.org/officeDocument/2006/relationships/hyperlink" Target="https://www.espn.com/nfl/game/_/gameId/401220343" TargetMode="External"/><Relationship Id="rId27" Type="http://schemas.openxmlformats.org/officeDocument/2006/relationships/hyperlink" Target="https://www.espn.com/nfl/team/_/name/ari/arizona-cardinals" TargetMode="External"/><Relationship Id="rId5" Type="http://schemas.openxmlformats.org/officeDocument/2006/relationships/hyperlink" Target="https://www.espn.com/nfl/team/_/name/ten/tennessee-titans" TargetMode="External"/><Relationship Id="rId6" Type="http://schemas.openxmlformats.org/officeDocument/2006/relationships/hyperlink" Target="https://www.espn.com/nfl/game/_/gameId/401220208" TargetMode="External"/><Relationship Id="rId29" Type="http://schemas.openxmlformats.org/officeDocument/2006/relationships/hyperlink" Target="https://www.espn.com/nfl/team/_/name/gb/green-bay-packers" TargetMode="External"/><Relationship Id="rId7" Type="http://schemas.openxmlformats.org/officeDocument/2006/relationships/hyperlink" Target="https://www.espn.com/nfl/team/_/name/gb/green-bay-packers" TargetMode="External"/><Relationship Id="rId8" Type="http://schemas.openxmlformats.org/officeDocument/2006/relationships/hyperlink" Target="https://www.espn.com/nfl/game/_/gameId/401220283" TargetMode="External"/><Relationship Id="rId31" Type="http://schemas.openxmlformats.org/officeDocument/2006/relationships/hyperlink" Target="https://www.espn.com/nfl/team/_/name/chi/chicago-bears" TargetMode="External"/><Relationship Id="rId30" Type="http://schemas.openxmlformats.org/officeDocument/2006/relationships/hyperlink" Target="https://www.espn.com/nfl/game/_/gameId/401220291" TargetMode="External"/><Relationship Id="rId11" Type="http://schemas.openxmlformats.org/officeDocument/2006/relationships/hyperlink" Target="https://www.espn.com/nfl/team/_/name/hou/houston-texans" TargetMode="External"/><Relationship Id="rId33" Type="http://schemas.openxmlformats.org/officeDocument/2006/relationships/drawing" Target="../drawings/drawing36.xml"/><Relationship Id="rId10" Type="http://schemas.openxmlformats.org/officeDocument/2006/relationships/hyperlink" Target="https://www.espn.com/nfl/game/_/gameId/401220274" TargetMode="External"/><Relationship Id="rId32" Type="http://schemas.openxmlformats.org/officeDocument/2006/relationships/hyperlink" Target="https://www.espn.com/nfl/game/_/gameId/401220282" TargetMode="External"/><Relationship Id="rId13" Type="http://schemas.openxmlformats.org/officeDocument/2006/relationships/hyperlink" Target="https://www.espn.com/nfl/team/_/name/car/carolina-panthers" TargetMode="External"/><Relationship Id="rId12" Type="http://schemas.openxmlformats.org/officeDocument/2006/relationships/hyperlink" Target="https://www.espn.com/nfl/game/_/gameId/401220287" TargetMode="External"/><Relationship Id="rId15" Type="http://schemas.openxmlformats.org/officeDocument/2006/relationships/hyperlink" Target="https://www.espn.com/nfl/team/_/name/wsh/washington" TargetMode="External"/><Relationship Id="rId14" Type="http://schemas.openxmlformats.org/officeDocument/2006/relationships/hyperlink" Target="https://www.espn.com/nfl/game/_/gameId/401220318" TargetMode="External"/><Relationship Id="rId17" Type="http://schemas.openxmlformats.org/officeDocument/2006/relationships/hyperlink" Target="https://www.espn.com/nfl/team/_/name/min/minnesota-vikings" TargetMode="External"/><Relationship Id="rId16" Type="http://schemas.openxmlformats.org/officeDocument/2006/relationships/hyperlink" Target="https://www.espn.com/nfl/game/_/gameId/401220289" TargetMode="External"/><Relationship Id="rId19" Type="http://schemas.openxmlformats.org/officeDocument/2006/relationships/hyperlink" Target="https://www.espn.com/nfl/team/_/name/ind/indianapolis-colts" TargetMode="External"/><Relationship Id="rId18" Type="http://schemas.openxmlformats.org/officeDocument/2006/relationships/hyperlink" Target="https://www.espn.com/nfl/game/_/gameId/401220299" TargetMode="External"/></Relationships>
</file>

<file path=xl/worksheets/_rels/sheet37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317" TargetMode="External"/><Relationship Id="rId22" Type="http://schemas.openxmlformats.org/officeDocument/2006/relationships/hyperlink" Target="https://www.espn.com/nfl/game/_/gameId/401220306" TargetMode="External"/><Relationship Id="rId21" Type="http://schemas.openxmlformats.org/officeDocument/2006/relationships/hyperlink" Target="https://www.espn.com/nfl/team/_/name/atl/atlanta-falcons" TargetMode="External"/><Relationship Id="rId24" Type="http://schemas.openxmlformats.org/officeDocument/2006/relationships/hyperlink" Target="https://www.espn.com/nfl/game/_/gameId/401220320" TargetMode="External"/><Relationship Id="rId23" Type="http://schemas.openxmlformats.org/officeDocument/2006/relationships/hyperlink" Target="https://www.espn.com/nfl/team/_/name/ari/arizona-cardinals" TargetMode="External"/><Relationship Id="rId1" Type="http://schemas.openxmlformats.org/officeDocument/2006/relationships/hyperlink" Target="https://www.espn.com/nfl/team/_/name/no/new-orleans-saints" TargetMode="External"/><Relationship Id="rId2" Type="http://schemas.openxmlformats.org/officeDocument/2006/relationships/hyperlink" Target="https://www.espn.com/nfl/game/_/gameId/401220315" TargetMode="External"/><Relationship Id="rId3" Type="http://schemas.openxmlformats.org/officeDocument/2006/relationships/hyperlink" Target="https://www.espn.com/nfl/team/_/name/wsh/washington" TargetMode="External"/><Relationship Id="rId4" Type="http://schemas.openxmlformats.org/officeDocument/2006/relationships/hyperlink" Target="https://www.espn.com/nfl/game/_/gameId/401220273" TargetMode="External"/><Relationship Id="rId9" Type="http://schemas.openxmlformats.org/officeDocument/2006/relationships/hyperlink" Target="https://www.espn.com/nfl/team/_/name/min/minnesota-vikings" TargetMode="External"/><Relationship Id="rId26" Type="http://schemas.openxmlformats.org/officeDocument/2006/relationships/hyperlink" Target="https://www.espn.com/nfl/game/_/gameId/401220240" TargetMode="External"/><Relationship Id="rId25" Type="http://schemas.openxmlformats.org/officeDocument/2006/relationships/hyperlink" Target="https://www.espn.com/nfl/team/_/name/lac/los-angeles-chargers" TargetMode="External"/><Relationship Id="rId28" Type="http://schemas.openxmlformats.org/officeDocument/2006/relationships/hyperlink" Target="https://www.espn.com/nfl/game/_/gameId/401220329" TargetMode="External"/><Relationship Id="rId27" Type="http://schemas.openxmlformats.org/officeDocument/2006/relationships/hyperlink" Target="https://www.espn.com/nfl/team/_/name/tb/tampa-bay-buccaneers" TargetMode="External"/><Relationship Id="rId5" Type="http://schemas.openxmlformats.org/officeDocument/2006/relationships/hyperlink" Target="https://www.espn.com/nfl/team/_/name/gb/green-bay-packers" TargetMode="External"/><Relationship Id="rId6" Type="http://schemas.openxmlformats.org/officeDocument/2006/relationships/hyperlink" Target="https://www.espn.com/nfl/game/_/gameId/401220294" TargetMode="External"/><Relationship Id="rId29" Type="http://schemas.openxmlformats.org/officeDocument/2006/relationships/hyperlink" Target="https://www.espn.com/nfl/team/_/name/lv/las-vegas-raiders" TargetMode="External"/><Relationship Id="rId7" Type="http://schemas.openxmlformats.org/officeDocument/2006/relationships/hyperlink" Target="https://www.espn.com/nfl/team/_/name/den/denver-broncos" TargetMode="External"/><Relationship Id="rId8" Type="http://schemas.openxmlformats.org/officeDocument/2006/relationships/hyperlink" Target="https://www.espn.com/nfl/game/_/gameId/401220319" TargetMode="External"/><Relationship Id="rId31" Type="http://schemas.openxmlformats.org/officeDocument/2006/relationships/drawing" Target="../drawings/drawing37.xml"/><Relationship Id="rId30" Type="http://schemas.openxmlformats.org/officeDocument/2006/relationships/hyperlink" Target="https://www.espn.com/nfl/game/_/gameId/401220370" TargetMode="External"/><Relationship Id="rId11" Type="http://schemas.openxmlformats.org/officeDocument/2006/relationships/hyperlink" Target="https://www.espn.com/nfl/team/_/name/tb/tampa-bay-buccaneers" TargetMode="External"/><Relationship Id="rId10" Type="http://schemas.openxmlformats.org/officeDocument/2006/relationships/hyperlink" Target="https://www.espn.com/nfl/game/_/gameId/401220302" TargetMode="External"/><Relationship Id="rId13" Type="http://schemas.openxmlformats.org/officeDocument/2006/relationships/hyperlink" Target="https://www.espn.com/nfl/team/_/name/kc/kansas-city-chiefs" TargetMode="External"/><Relationship Id="rId12" Type="http://schemas.openxmlformats.org/officeDocument/2006/relationships/hyperlink" Target="https://www.espn.com/nfl/game/_/gameId/401220368" TargetMode="External"/><Relationship Id="rId15" Type="http://schemas.openxmlformats.org/officeDocument/2006/relationships/hyperlink" Target="https://www.espn.com/nfl/team/_/name/atl/atlanta-falcons" TargetMode="External"/><Relationship Id="rId14" Type="http://schemas.openxmlformats.org/officeDocument/2006/relationships/hyperlink" Target="https://www.espn.com/nfl/game/_/gameId/401220224" TargetMode="External"/><Relationship Id="rId17" Type="http://schemas.openxmlformats.org/officeDocument/2006/relationships/hyperlink" Target="https://www.espn.com/nfl/team/_/name/no/new-orleans-saints" TargetMode="External"/><Relationship Id="rId16" Type="http://schemas.openxmlformats.org/officeDocument/2006/relationships/hyperlink" Target="https://www.espn.com/nfl/game/_/gameId/401220314" TargetMode="External"/><Relationship Id="rId19" Type="http://schemas.openxmlformats.org/officeDocument/2006/relationships/hyperlink" Target="https://www.espn.com/nfl/team/_/name/chi/chicago-bears" TargetMode="External"/><Relationship Id="rId18" Type="http://schemas.openxmlformats.org/officeDocument/2006/relationships/hyperlink" Target="https://www.espn.com/nfl/game/_/gameId/401220322" TargetMode="External"/></Relationships>
</file>

<file path=xl/worksheets/_rels/sheet3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310" TargetMode="External"/><Relationship Id="rId22" Type="http://schemas.openxmlformats.org/officeDocument/2006/relationships/hyperlink" Target="https://www.espn.com/nfl/game/_/gameId/401220301" TargetMode="External"/><Relationship Id="rId21" Type="http://schemas.openxmlformats.org/officeDocument/2006/relationships/hyperlink" Target="https://www.espn.com/nfl/team/_/name/min/minnesota-vikings" TargetMode="External"/><Relationship Id="rId24" Type="http://schemas.openxmlformats.org/officeDocument/2006/relationships/hyperlink" Target="https://www.espn.com/nfl/game/_/gameId/401220306" TargetMode="External"/><Relationship Id="rId23" Type="http://schemas.openxmlformats.org/officeDocument/2006/relationships/hyperlink" Target="https://www.espn.com/nfl/team/_/name/car/carolina-panthers" TargetMode="External"/><Relationship Id="rId1" Type="http://schemas.openxmlformats.org/officeDocument/2006/relationships/hyperlink" Target="https://www.espn.com/nfl/team/_/name/tb/tampa-bay-buccaneers" TargetMode="External"/><Relationship Id="rId2" Type="http://schemas.openxmlformats.org/officeDocument/2006/relationships/hyperlink" Target="https://www.espn.com/nfl/game/_/gameId/401220328" TargetMode="External"/><Relationship Id="rId3" Type="http://schemas.openxmlformats.org/officeDocument/2006/relationships/hyperlink" Target="https://www.espn.com/nfl/team/_/name/kc/kansas-city-chiefs" TargetMode="External"/><Relationship Id="rId4" Type="http://schemas.openxmlformats.org/officeDocument/2006/relationships/hyperlink" Target="https://www.espn.com/nfl/game/_/gameId/401220223" TargetMode="External"/><Relationship Id="rId9" Type="http://schemas.openxmlformats.org/officeDocument/2006/relationships/hyperlink" Target="https://www.espn.com/nfl/team/_/name/no/new-orleans-saints" TargetMode="External"/><Relationship Id="rId26" Type="http://schemas.openxmlformats.org/officeDocument/2006/relationships/hyperlink" Target="https://www.espn.com/nfl/game/_/gameId/401220293" TargetMode="External"/><Relationship Id="rId25" Type="http://schemas.openxmlformats.org/officeDocument/2006/relationships/hyperlink" Target="https://www.espn.com/nfl/team/_/name/gb/green-bay-packers" TargetMode="External"/><Relationship Id="rId28" Type="http://schemas.openxmlformats.org/officeDocument/2006/relationships/hyperlink" Target="https://www.espn.com/nfl/game/_/gameId/401220309" TargetMode="External"/><Relationship Id="rId27" Type="http://schemas.openxmlformats.org/officeDocument/2006/relationships/hyperlink" Target="https://www.espn.com/nfl/team/_/name/chi/chicago-bears" TargetMode="External"/><Relationship Id="rId5" Type="http://schemas.openxmlformats.org/officeDocument/2006/relationships/hyperlink" Target="https://www.espn.com/nfl/team/_/name/tb/tampa-bay-buccaneers" TargetMode="External"/><Relationship Id="rId6" Type="http://schemas.openxmlformats.org/officeDocument/2006/relationships/hyperlink" Target="https://www.espn.com/nfl/game/_/gameId/401220308" TargetMode="External"/><Relationship Id="rId29" Type="http://schemas.openxmlformats.org/officeDocument/2006/relationships/hyperlink" Target="https://www.espn.com/nfl/team/_/name/dal/dallas-cowboys" TargetMode="External"/><Relationship Id="rId7" Type="http://schemas.openxmlformats.org/officeDocument/2006/relationships/hyperlink" Target="https://www.espn.com/nfl/team/_/name/lac/los-angeles-chargers" TargetMode="External"/><Relationship Id="rId8" Type="http://schemas.openxmlformats.org/officeDocument/2006/relationships/hyperlink" Target="https://www.espn.com/nfl/game/_/gameId/401220239" TargetMode="External"/><Relationship Id="rId31" Type="http://schemas.openxmlformats.org/officeDocument/2006/relationships/hyperlink" Target="https://www.espn.com/nfl/team/_/name/sea/seattle-seahawks" TargetMode="External"/><Relationship Id="rId30" Type="http://schemas.openxmlformats.org/officeDocument/2006/relationships/hyperlink" Target="https://www.espn.com/nfl/game/_/gameId/401220249" TargetMode="External"/><Relationship Id="rId11" Type="http://schemas.openxmlformats.org/officeDocument/2006/relationships/hyperlink" Target="https://www.espn.com/nfl/team/_/name/lv/las-vegas-raiders" TargetMode="External"/><Relationship Id="rId33" Type="http://schemas.openxmlformats.org/officeDocument/2006/relationships/drawing" Target="../drawings/drawing38.xml"/><Relationship Id="rId10" Type="http://schemas.openxmlformats.org/officeDocument/2006/relationships/hyperlink" Target="https://www.espn.com/nfl/game/_/gameId/401220307" TargetMode="External"/><Relationship Id="rId32" Type="http://schemas.openxmlformats.org/officeDocument/2006/relationships/hyperlink" Target="https://www.espn.com/nfl/game/_/gameId/401220313" TargetMode="External"/><Relationship Id="rId13" Type="http://schemas.openxmlformats.org/officeDocument/2006/relationships/hyperlink" Target="https://www.espn.com/nfl/team/_/name/no/new-orleans-saints" TargetMode="External"/><Relationship Id="rId12" Type="http://schemas.openxmlformats.org/officeDocument/2006/relationships/hyperlink" Target="https://www.espn.com/nfl/game/_/gameId/401220312" TargetMode="External"/><Relationship Id="rId15" Type="http://schemas.openxmlformats.org/officeDocument/2006/relationships/hyperlink" Target="https://www.espn.com/nfl/team/_/name/den/denver-broncos" TargetMode="External"/><Relationship Id="rId14" Type="http://schemas.openxmlformats.org/officeDocument/2006/relationships/hyperlink" Target="https://www.espn.com/nfl/game/_/gameId/401220321" TargetMode="External"/><Relationship Id="rId17" Type="http://schemas.openxmlformats.org/officeDocument/2006/relationships/hyperlink" Target="https://www.espn.com/nfl/team/_/name/car/carolina-panthers" TargetMode="External"/><Relationship Id="rId16" Type="http://schemas.openxmlformats.org/officeDocument/2006/relationships/hyperlink" Target="https://www.espn.com/nfl/game/_/gameId/401220311" TargetMode="External"/><Relationship Id="rId19" Type="http://schemas.openxmlformats.org/officeDocument/2006/relationships/hyperlink" Target="https://www.espn.com/nfl/team/_/name/det/detroit-lions" TargetMode="External"/><Relationship Id="rId18" Type="http://schemas.openxmlformats.org/officeDocument/2006/relationships/hyperlink" Target="https://www.espn.com/nfl/game/_/gameId/401220314" TargetMode="External"/></Relationships>
</file>

<file path=xl/worksheets/_rels/sheet3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242" TargetMode="External"/><Relationship Id="rId22" Type="http://schemas.openxmlformats.org/officeDocument/2006/relationships/hyperlink" Target="https://www.espn.com/nfl/game/_/gameId/401220249" TargetMode="External"/><Relationship Id="rId21" Type="http://schemas.openxmlformats.org/officeDocument/2006/relationships/hyperlink" Target="https://www.espn.com/nfl/team/_/name/atl/atlanta-falcons" TargetMode="External"/><Relationship Id="rId23" Type="http://schemas.openxmlformats.org/officeDocument/2006/relationships/drawing" Target="../drawings/drawing39.xml"/><Relationship Id="rId1" Type="http://schemas.openxmlformats.org/officeDocument/2006/relationships/hyperlink" Target="https://www.espn.com/nfl/team/_/name/nyg/new-york-giants" TargetMode="External"/><Relationship Id="rId2" Type="http://schemas.openxmlformats.org/officeDocument/2006/relationships/hyperlink" Target="https://www.espn.com/nfl/game/_/gameId/401220250" TargetMode="External"/><Relationship Id="rId3" Type="http://schemas.openxmlformats.org/officeDocument/2006/relationships/hyperlink" Target="https://www.espn.com/nfl/team/_/name/phi/philadelphia-eagles" TargetMode="External"/><Relationship Id="rId4" Type="http://schemas.openxmlformats.org/officeDocument/2006/relationships/hyperlink" Target="https://www.espn.com/nfl/game/_/gameId/401220243" TargetMode="External"/><Relationship Id="rId9" Type="http://schemas.openxmlformats.org/officeDocument/2006/relationships/hyperlink" Target="https://www.espn.com/nfl/team/_/name/bal/baltimore-ravens" TargetMode="External"/><Relationship Id="rId5" Type="http://schemas.openxmlformats.org/officeDocument/2006/relationships/hyperlink" Target="https://www.espn.com/nfl/team/_/name/sf/san-francisco-49ers" TargetMode="External"/><Relationship Id="rId6" Type="http://schemas.openxmlformats.org/officeDocument/2006/relationships/hyperlink" Target="https://www.espn.com/nfl/game/_/gameId/401220246" TargetMode="External"/><Relationship Id="rId7" Type="http://schemas.openxmlformats.org/officeDocument/2006/relationships/hyperlink" Target="https://www.espn.com/nfl/team/_/name/cin/cincinnati-bengals" TargetMode="External"/><Relationship Id="rId8" Type="http://schemas.openxmlformats.org/officeDocument/2006/relationships/hyperlink" Target="https://www.espn.com/nfl/game/_/gameId/401220159" TargetMode="External"/><Relationship Id="rId11" Type="http://schemas.openxmlformats.org/officeDocument/2006/relationships/hyperlink" Target="https://www.espn.com/nfl/team/_/name/wsh/washington" TargetMode="External"/><Relationship Id="rId10" Type="http://schemas.openxmlformats.org/officeDocument/2006/relationships/hyperlink" Target="https://www.espn.com/nfl/game/_/gameId/401220151" TargetMode="External"/><Relationship Id="rId13" Type="http://schemas.openxmlformats.org/officeDocument/2006/relationships/hyperlink" Target="https://www.espn.com/nfl/team/_/name/min/minnesota-vikings" TargetMode="External"/><Relationship Id="rId12" Type="http://schemas.openxmlformats.org/officeDocument/2006/relationships/hyperlink" Target="https://www.espn.com/nfl/game/_/gameId/401220244" TargetMode="External"/><Relationship Id="rId15" Type="http://schemas.openxmlformats.org/officeDocument/2006/relationships/hyperlink" Target="https://www.espn.com/nfl/team/_/name/wsh/washington" TargetMode="External"/><Relationship Id="rId14" Type="http://schemas.openxmlformats.org/officeDocument/2006/relationships/hyperlink" Target="https://www.espn.com/nfl/game/_/gameId/401220305" TargetMode="External"/><Relationship Id="rId17" Type="http://schemas.openxmlformats.org/officeDocument/2006/relationships/hyperlink" Target="https://www.espn.com/nfl/team/_/name/ari/arizona-cardinals" TargetMode="External"/><Relationship Id="rId16" Type="http://schemas.openxmlformats.org/officeDocument/2006/relationships/hyperlink" Target="https://www.espn.com/nfl/game/_/gameId/401220266" TargetMode="External"/><Relationship Id="rId19" Type="http://schemas.openxmlformats.org/officeDocument/2006/relationships/hyperlink" Target="https://www.espn.com/nfl/team/_/name/nyg/new-york-giants" TargetMode="External"/><Relationship Id="rId18" Type="http://schemas.openxmlformats.org/officeDocument/2006/relationships/hyperlink" Target="https://www.espn.com/nfl/game/_/gameId/401220245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pro-football-reference.com/teams/mia/2020.htm" TargetMode="External"/><Relationship Id="rId22" Type="http://schemas.openxmlformats.org/officeDocument/2006/relationships/hyperlink" Target="https://www.pro-football-reference.com/teams/nwe/2020.htm" TargetMode="External"/><Relationship Id="rId21" Type="http://schemas.openxmlformats.org/officeDocument/2006/relationships/hyperlink" Target="https://www.pro-football-reference.com/teams/min/2020.htm" TargetMode="External"/><Relationship Id="rId24" Type="http://schemas.openxmlformats.org/officeDocument/2006/relationships/hyperlink" Target="https://www.pro-football-reference.com/teams/nyg/2020.htm" TargetMode="External"/><Relationship Id="rId23" Type="http://schemas.openxmlformats.org/officeDocument/2006/relationships/hyperlink" Target="https://www.pro-football-reference.com/teams/nor/2020.htm" TargetMode="External"/><Relationship Id="rId1" Type="http://schemas.openxmlformats.org/officeDocument/2006/relationships/hyperlink" Target="https://www.pro-football-reference.com/teams/crd/2020.htm" TargetMode="External"/><Relationship Id="rId2" Type="http://schemas.openxmlformats.org/officeDocument/2006/relationships/hyperlink" Target="https://www.pro-football-reference.com/teams/atl/2020.htm" TargetMode="External"/><Relationship Id="rId3" Type="http://schemas.openxmlformats.org/officeDocument/2006/relationships/hyperlink" Target="https://www.pro-football-reference.com/teams/rav/2020.htm" TargetMode="External"/><Relationship Id="rId4" Type="http://schemas.openxmlformats.org/officeDocument/2006/relationships/hyperlink" Target="https://www.pro-football-reference.com/teams/buf/2020.htm" TargetMode="External"/><Relationship Id="rId9" Type="http://schemas.openxmlformats.org/officeDocument/2006/relationships/hyperlink" Target="https://www.pro-football-reference.com/teams/dal/2020.htm" TargetMode="External"/><Relationship Id="rId26" Type="http://schemas.openxmlformats.org/officeDocument/2006/relationships/hyperlink" Target="https://www.pro-football-reference.com/teams/phi/2020.htm" TargetMode="External"/><Relationship Id="rId25" Type="http://schemas.openxmlformats.org/officeDocument/2006/relationships/hyperlink" Target="https://www.pro-football-reference.com/teams/nyj/2020.htm" TargetMode="External"/><Relationship Id="rId28" Type="http://schemas.openxmlformats.org/officeDocument/2006/relationships/hyperlink" Target="https://www.pro-football-reference.com/teams/sfo/2020.htm" TargetMode="External"/><Relationship Id="rId27" Type="http://schemas.openxmlformats.org/officeDocument/2006/relationships/hyperlink" Target="https://www.pro-football-reference.com/teams/pit/2020.htm" TargetMode="External"/><Relationship Id="rId5" Type="http://schemas.openxmlformats.org/officeDocument/2006/relationships/hyperlink" Target="https://www.pro-football-reference.com/teams/car/2020.htm" TargetMode="External"/><Relationship Id="rId6" Type="http://schemas.openxmlformats.org/officeDocument/2006/relationships/hyperlink" Target="https://www.pro-football-reference.com/teams/chi/2020.htm" TargetMode="External"/><Relationship Id="rId29" Type="http://schemas.openxmlformats.org/officeDocument/2006/relationships/hyperlink" Target="https://www.pro-football-reference.com/teams/sea/2020.htm" TargetMode="External"/><Relationship Id="rId7" Type="http://schemas.openxmlformats.org/officeDocument/2006/relationships/hyperlink" Target="https://www.pro-football-reference.com/teams/cin/2020.htm" TargetMode="External"/><Relationship Id="rId8" Type="http://schemas.openxmlformats.org/officeDocument/2006/relationships/hyperlink" Target="https://www.pro-football-reference.com/teams/cle/2020.htm" TargetMode="External"/><Relationship Id="rId31" Type="http://schemas.openxmlformats.org/officeDocument/2006/relationships/hyperlink" Target="https://www.pro-football-reference.com/teams/oti/2020.htm" TargetMode="External"/><Relationship Id="rId30" Type="http://schemas.openxmlformats.org/officeDocument/2006/relationships/hyperlink" Target="https://www.pro-football-reference.com/teams/tam/2020.htm" TargetMode="External"/><Relationship Id="rId11" Type="http://schemas.openxmlformats.org/officeDocument/2006/relationships/hyperlink" Target="https://www.pro-football-reference.com/teams/det/2020.htm" TargetMode="External"/><Relationship Id="rId33" Type="http://schemas.openxmlformats.org/officeDocument/2006/relationships/drawing" Target="../drawings/drawing8.xml"/><Relationship Id="rId10" Type="http://schemas.openxmlformats.org/officeDocument/2006/relationships/hyperlink" Target="https://www.pro-football-reference.com/teams/den/2020.htm" TargetMode="External"/><Relationship Id="rId32" Type="http://schemas.openxmlformats.org/officeDocument/2006/relationships/hyperlink" Target="https://www.pro-football-reference.com/teams/was/2020.htm" TargetMode="External"/><Relationship Id="rId13" Type="http://schemas.openxmlformats.org/officeDocument/2006/relationships/hyperlink" Target="https://www.pro-football-reference.com/teams/htx/2020.htm" TargetMode="External"/><Relationship Id="rId12" Type="http://schemas.openxmlformats.org/officeDocument/2006/relationships/hyperlink" Target="https://www.pro-football-reference.com/teams/gnb/2020.htm" TargetMode="External"/><Relationship Id="rId15" Type="http://schemas.openxmlformats.org/officeDocument/2006/relationships/hyperlink" Target="https://www.pro-football-reference.com/teams/jax/2020.htm" TargetMode="External"/><Relationship Id="rId14" Type="http://schemas.openxmlformats.org/officeDocument/2006/relationships/hyperlink" Target="https://www.pro-football-reference.com/teams/clt/2020.htm" TargetMode="External"/><Relationship Id="rId17" Type="http://schemas.openxmlformats.org/officeDocument/2006/relationships/hyperlink" Target="https://www.pro-football-reference.com/teams/rai/2020.htm" TargetMode="External"/><Relationship Id="rId16" Type="http://schemas.openxmlformats.org/officeDocument/2006/relationships/hyperlink" Target="https://www.pro-football-reference.com/teams/kan/2020.htm" TargetMode="External"/><Relationship Id="rId19" Type="http://schemas.openxmlformats.org/officeDocument/2006/relationships/hyperlink" Target="https://www.pro-football-reference.com/teams/ram/2020.htm" TargetMode="External"/><Relationship Id="rId18" Type="http://schemas.openxmlformats.org/officeDocument/2006/relationships/hyperlink" Target="https://www.pro-football-reference.com/teams/sdg/2020.htm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spn.com/nfl/game/_/gameId/401220224" TargetMode="External"/><Relationship Id="rId22" Type="http://schemas.openxmlformats.org/officeDocument/2006/relationships/hyperlink" Target="https://www.espn.com/nfl/game/_/gameId/401220210" TargetMode="External"/><Relationship Id="rId21" Type="http://schemas.openxmlformats.org/officeDocument/2006/relationships/hyperlink" Target="https://www.espn.com/nfl/team/_/name/den/denver-broncos" TargetMode="External"/><Relationship Id="rId24" Type="http://schemas.openxmlformats.org/officeDocument/2006/relationships/hyperlink" Target="https://www.espn.com/nfl/game/_/gameId/401220117" TargetMode="External"/><Relationship Id="rId23" Type="http://schemas.openxmlformats.org/officeDocument/2006/relationships/hyperlink" Target="https://www.espn.com/nfl/team/_/name/buf/buffalo-bills" TargetMode="External"/><Relationship Id="rId1" Type="http://schemas.openxmlformats.org/officeDocument/2006/relationships/hyperlink" Target="https://www.espn.com/nfl/team/_/name/tb/tampa-bay-buccaneers" TargetMode="External"/><Relationship Id="rId2" Type="http://schemas.openxmlformats.org/officeDocument/2006/relationships/hyperlink" Target="https://www.espn.com/nfl/game/_/gameId/401220403" TargetMode="External"/><Relationship Id="rId3" Type="http://schemas.openxmlformats.org/officeDocument/2006/relationships/hyperlink" Target="https://www.espn.com/nfl/team/_/name/buf/buffalo-bills" TargetMode="External"/><Relationship Id="rId4" Type="http://schemas.openxmlformats.org/officeDocument/2006/relationships/hyperlink" Target="https://www.espn.com/nfl/game/_/gameId/401220401" TargetMode="External"/><Relationship Id="rId9" Type="http://schemas.openxmlformats.org/officeDocument/2006/relationships/hyperlink" Target="https://www.espn.com/nfl/team/_/name/no/new-orleans-saints" TargetMode="External"/><Relationship Id="rId26" Type="http://schemas.openxmlformats.org/officeDocument/2006/relationships/hyperlink" Target="https://www.espn.com/nfl/game/_/gameId/401220219" TargetMode="External"/><Relationship Id="rId25" Type="http://schemas.openxmlformats.org/officeDocument/2006/relationships/hyperlink" Target="https://www.espn.com/nfl/team/_/name/lv/las-vegas-raiders" TargetMode="External"/><Relationship Id="rId28" Type="http://schemas.openxmlformats.org/officeDocument/2006/relationships/hyperlink" Target="https://www.espn.com/nfl/game/_/gameId/401220221" TargetMode="External"/><Relationship Id="rId27" Type="http://schemas.openxmlformats.org/officeDocument/2006/relationships/hyperlink" Target="https://www.espn.com/nfl/team/_/name/ne/new-england-patriots" TargetMode="External"/><Relationship Id="rId5" Type="http://schemas.openxmlformats.org/officeDocument/2006/relationships/hyperlink" Target="https://www.espn.com/nfl/team/_/name/cle/cleveland-browns" TargetMode="External"/><Relationship Id="rId6" Type="http://schemas.openxmlformats.org/officeDocument/2006/relationships/hyperlink" Target="https://www.espn.com/nfl/game/_/gameId/401220400" TargetMode="External"/><Relationship Id="rId29" Type="http://schemas.openxmlformats.org/officeDocument/2006/relationships/hyperlink" Target="https://www.espn.com/nfl/team/_/name/bal/baltimore-ravens" TargetMode="External"/><Relationship Id="rId7" Type="http://schemas.openxmlformats.org/officeDocument/2006/relationships/hyperlink" Target="https://www.espn.com/nfl/team/_/name/atl/atlanta-falcons" TargetMode="External"/><Relationship Id="rId8" Type="http://schemas.openxmlformats.org/officeDocument/2006/relationships/hyperlink" Target="https://www.espn.com/nfl/game/_/gameId/401220223" TargetMode="External"/><Relationship Id="rId31" Type="http://schemas.openxmlformats.org/officeDocument/2006/relationships/hyperlink" Target="https://www.espn.com/nfl/team/_/name/lac/los-angeles-chargers" TargetMode="External"/><Relationship Id="rId30" Type="http://schemas.openxmlformats.org/officeDocument/2006/relationships/hyperlink" Target="https://www.espn.com/nfl/game/_/gameId/401220153" TargetMode="External"/><Relationship Id="rId11" Type="http://schemas.openxmlformats.org/officeDocument/2006/relationships/hyperlink" Target="https://www.espn.com/nfl/team/_/name/mia/miami-dolphins" TargetMode="External"/><Relationship Id="rId33" Type="http://schemas.openxmlformats.org/officeDocument/2006/relationships/hyperlink" Target="https://www.espn.com/nfl/team/_/name/hou/houston-texans" TargetMode="External"/><Relationship Id="rId10" Type="http://schemas.openxmlformats.org/officeDocument/2006/relationships/hyperlink" Target="https://www.espn.com/nfl/game/_/gameId/401220325" TargetMode="External"/><Relationship Id="rId32" Type="http://schemas.openxmlformats.org/officeDocument/2006/relationships/hyperlink" Target="https://www.espn.com/nfl/game/_/gameId/401220235" TargetMode="External"/><Relationship Id="rId13" Type="http://schemas.openxmlformats.org/officeDocument/2006/relationships/hyperlink" Target="https://www.espn.com/nfl/team/_/name/den/denver-broncos" TargetMode="External"/><Relationship Id="rId35" Type="http://schemas.openxmlformats.org/officeDocument/2006/relationships/drawing" Target="../drawings/drawing9.xml"/><Relationship Id="rId12" Type="http://schemas.openxmlformats.org/officeDocument/2006/relationships/hyperlink" Target="https://www.espn.com/nfl/game/_/gameId/401220125" TargetMode="External"/><Relationship Id="rId34" Type="http://schemas.openxmlformats.org/officeDocument/2006/relationships/hyperlink" Target="https://www.espn.com/nfl/game/_/gameId/401220225" TargetMode="External"/><Relationship Id="rId15" Type="http://schemas.openxmlformats.org/officeDocument/2006/relationships/hyperlink" Target="https://www.espn.com/nfl/team/_/name/tb/tampa-bay-buccaneers" TargetMode="External"/><Relationship Id="rId14" Type="http://schemas.openxmlformats.org/officeDocument/2006/relationships/hyperlink" Target="https://www.espn.com/nfl/game/_/gameId/401220218" TargetMode="External"/><Relationship Id="rId17" Type="http://schemas.openxmlformats.org/officeDocument/2006/relationships/hyperlink" Target="https://www.espn.com/nfl/team/_/name/lv/las-vegas-raiders" TargetMode="External"/><Relationship Id="rId16" Type="http://schemas.openxmlformats.org/officeDocument/2006/relationships/hyperlink" Target="https://www.espn.com/nfl/game/_/gameId/401220333" TargetMode="External"/><Relationship Id="rId19" Type="http://schemas.openxmlformats.org/officeDocument/2006/relationships/hyperlink" Target="https://www.espn.com/nfl/team/_/name/car/carolina-panthers" TargetMode="External"/><Relationship Id="rId18" Type="http://schemas.openxmlformats.org/officeDocument/2006/relationships/hyperlink" Target="https://www.espn.com/nfl/game/_/gameId/4012202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5.57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6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</row>
    <row r="2">
      <c r="A2" s="4">
        <v>1.0</v>
      </c>
      <c r="B2" s="5" t="s">
        <v>24</v>
      </c>
      <c r="C2" s="6">
        <v>16.0</v>
      </c>
      <c r="D2" s="6">
        <v>420.0</v>
      </c>
      <c r="E2" s="6">
        <v>630.0</v>
      </c>
      <c r="F2" s="7">
        <v>66.7</v>
      </c>
      <c r="G2" s="6">
        <v>4854.0</v>
      </c>
      <c r="H2" s="6">
        <v>40.0</v>
      </c>
      <c r="I2" s="7">
        <v>6.3</v>
      </c>
      <c r="J2" s="6">
        <v>7.0</v>
      </c>
      <c r="K2" s="6">
        <v>1.1</v>
      </c>
      <c r="L2" s="6">
        <v>75.0</v>
      </c>
      <c r="M2" s="7">
        <v>7.9</v>
      </c>
      <c r="N2" s="6">
        <v>8.7</v>
      </c>
      <c r="O2" s="6">
        <v>11.9</v>
      </c>
      <c r="P2" s="6">
        <v>303.4</v>
      </c>
      <c r="Q2" s="6">
        <v>107.3</v>
      </c>
      <c r="R2" s="6">
        <v>24.0</v>
      </c>
      <c r="S2" s="6">
        <v>151.0</v>
      </c>
      <c r="T2" s="6">
        <v>3.7</v>
      </c>
      <c r="U2" s="6">
        <v>7.4</v>
      </c>
      <c r="V2" s="6">
        <v>8.2</v>
      </c>
      <c r="W2" s="6">
        <v>3.0</v>
      </c>
      <c r="X2" s="6">
        <v>3.0</v>
      </c>
      <c r="Y2" s="8">
        <v>255.89</v>
      </c>
    </row>
    <row r="3">
      <c r="A3" s="4">
        <v>2.0</v>
      </c>
      <c r="B3" s="5" t="s">
        <v>25</v>
      </c>
      <c r="C3" s="6">
        <v>16.0</v>
      </c>
      <c r="D3" s="6">
        <v>410.0</v>
      </c>
      <c r="E3" s="6">
        <v>626.0</v>
      </c>
      <c r="F3" s="7">
        <v>65.5</v>
      </c>
      <c r="G3" s="6">
        <v>4626.0</v>
      </c>
      <c r="H3" s="6">
        <v>42.0</v>
      </c>
      <c r="I3" s="7">
        <v>6.7</v>
      </c>
      <c r="J3" s="6">
        <v>12.0</v>
      </c>
      <c r="K3" s="6">
        <v>1.9</v>
      </c>
      <c r="L3" s="6">
        <v>50.0</v>
      </c>
      <c r="M3" s="7">
        <v>7.6</v>
      </c>
      <c r="N3" s="6">
        <v>8.1</v>
      </c>
      <c r="O3" s="6">
        <v>11.6</v>
      </c>
      <c r="P3" s="6">
        <v>289.1</v>
      </c>
      <c r="Q3" s="6">
        <v>102.8</v>
      </c>
      <c r="R3" s="6">
        <v>22.0</v>
      </c>
      <c r="S3" s="6">
        <v>150.0</v>
      </c>
      <c r="T3" s="6">
        <v>3.4</v>
      </c>
      <c r="U3" s="6">
        <v>7.1</v>
      </c>
      <c r="V3" s="6">
        <v>7.6</v>
      </c>
      <c r="W3" s="6">
        <v>3.0</v>
      </c>
      <c r="X3" s="6">
        <v>3.0</v>
      </c>
      <c r="Y3" s="8">
        <v>269.68</v>
      </c>
    </row>
    <row r="4">
      <c r="A4" s="4">
        <v>3.0</v>
      </c>
      <c r="B4" s="5" t="s">
        <v>26</v>
      </c>
      <c r="C4" s="6">
        <v>16.0</v>
      </c>
      <c r="D4" s="6">
        <v>410.0</v>
      </c>
      <c r="E4" s="6">
        <v>596.0</v>
      </c>
      <c r="F4" s="7">
        <v>68.8</v>
      </c>
      <c r="G4" s="6">
        <v>4620.0</v>
      </c>
      <c r="H4" s="6">
        <v>40.0</v>
      </c>
      <c r="I4" s="7">
        <v>6.7</v>
      </c>
      <c r="J4" s="6">
        <v>11.0</v>
      </c>
      <c r="K4" s="6">
        <v>1.8</v>
      </c>
      <c r="L4" s="6">
        <v>56.0</v>
      </c>
      <c r="M4" s="7">
        <v>8.0</v>
      </c>
      <c r="N4" s="6">
        <v>8.5</v>
      </c>
      <c r="O4" s="6">
        <v>11.7</v>
      </c>
      <c r="P4" s="6">
        <v>288.8</v>
      </c>
      <c r="Q4" s="6">
        <v>107.6</v>
      </c>
      <c r="R4" s="6">
        <v>27.0</v>
      </c>
      <c r="S4" s="6">
        <v>166.0</v>
      </c>
      <c r="T4" s="6">
        <v>4.3</v>
      </c>
      <c r="U4" s="6">
        <v>7.4</v>
      </c>
      <c r="V4" s="6">
        <v>7.9</v>
      </c>
      <c r="W4" s="6">
        <v>2.0</v>
      </c>
      <c r="X4" s="6">
        <v>3.0</v>
      </c>
      <c r="Y4" s="8">
        <v>239.8</v>
      </c>
    </row>
    <row r="5">
      <c r="A5" s="4">
        <v>4.0</v>
      </c>
      <c r="B5" s="5" t="s">
        <v>27</v>
      </c>
      <c r="C5" s="6">
        <v>16.0</v>
      </c>
      <c r="D5" s="6">
        <v>383.0</v>
      </c>
      <c r="E5" s="6">
        <v>546.0</v>
      </c>
      <c r="F5" s="7">
        <v>70.1</v>
      </c>
      <c r="G5" s="6">
        <v>4538.0</v>
      </c>
      <c r="H5" s="6">
        <v>33.0</v>
      </c>
      <c r="I5" s="7">
        <v>6.0</v>
      </c>
      <c r="J5" s="6">
        <v>7.0</v>
      </c>
      <c r="K5" s="6">
        <v>1.3</v>
      </c>
      <c r="L5" s="6">
        <v>77.0</v>
      </c>
      <c r="M5" s="7">
        <v>8.9</v>
      </c>
      <c r="N5" s="6">
        <v>9.5</v>
      </c>
      <c r="O5" s="6">
        <v>12.6</v>
      </c>
      <c r="P5" s="6">
        <v>283.6</v>
      </c>
      <c r="Q5" s="6">
        <v>112.3</v>
      </c>
      <c r="R5" s="6">
        <v>50.0</v>
      </c>
      <c r="S5" s="6">
        <v>305.0</v>
      </c>
      <c r="T5" s="6">
        <v>8.4</v>
      </c>
      <c r="U5" s="6">
        <v>7.6</v>
      </c>
      <c r="V5" s="6">
        <v>8.2</v>
      </c>
      <c r="W5" s="9"/>
      <c r="X5" s="9"/>
      <c r="Y5" s="8">
        <v>167.25</v>
      </c>
    </row>
    <row r="6">
      <c r="A6" s="4">
        <v>5.0</v>
      </c>
      <c r="B6" s="5" t="s">
        <v>28</v>
      </c>
      <c r="C6" s="6">
        <v>16.0</v>
      </c>
      <c r="D6" s="6">
        <v>408.0</v>
      </c>
      <c r="E6" s="6">
        <v>628.0</v>
      </c>
      <c r="F6" s="7">
        <v>65.0</v>
      </c>
      <c r="G6" s="6">
        <v>4363.0</v>
      </c>
      <c r="H6" s="6">
        <v>27.0</v>
      </c>
      <c r="I6" s="7">
        <v>4.3</v>
      </c>
      <c r="J6" s="6">
        <v>11.0</v>
      </c>
      <c r="K6" s="6">
        <v>1.8</v>
      </c>
      <c r="L6" s="6">
        <v>63.0</v>
      </c>
      <c r="M6" s="7">
        <v>7.4</v>
      </c>
      <c r="N6" s="6">
        <v>7.4</v>
      </c>
      <c r="O6" s="6">
        <v>11.3</v>
      </c>
      <c r="P6" s="6">
        <v>272.7</v>
      </c>
      <c r="Q6" s="6">
        <v>93.9</v>
      </c>
      <c r="R6" s="6">
        <v>41.0</v>
      </c>
      <c r="S6" s="6">
        <v>257.0</v>
      </c>
      <c r="T6" s="6">
        <v>6.1</v>
      </c>
      <c r="U6" s="6">
        <v>6.5</v>
      </c>
      <c r="V6" s="6">
        <v>6.6</v>
      </c>
      <c r="W6" s="9"/>
      <c r="X6" s="9"/>
      <c r="Y6" s="8">
        <v>155.83</v>
      </c>
    </row>
    <row r="7">
      <c r="A7" s="4">
        <v>6.0</v>
      </c>
      <c r="B7" s="5" t="s">
        <v>29</v>
      </c>
      <c r="C7" s="6">
        <v>16.0</v>
      </c>
      <c r="D7" s="6">
        <v>413.0</v>
      </c>
      <c r="E7" s="6">
        <v>627.0</v>
      </c>
      <c r="F7" s="7">
        <v>65.9</v>
      </c>
      <c r="G7" s="6">
        <v>4329.0</v>
      </c>
      <c r="H7" s="6">
        <v>31.0</v>
      </c>
      <c r="I7" s="7">
        <v>4.9</v>
      </c>
      <c r="J7" s="6">
        <v>10.0</v>
      </c>
      <c r="K7" s="6">
        <v>1.6</v>
      </c>
      <c r="L7" s="6">
        <v>72.0</v>
      </c>
      <c r="M7" s="7">
        <v>7.3</v>
      </c>
      <c r="N7" s="6">
        <v>7.5</v>
      </c>
      <c r="O7" s="6">
        <v>11.0</v>
      </c>
      <c r="P7" s="6">
        <v>270.6</v>
      </c>
      <c r="Q7" s="6">
        <v>97.0</v>
      </c>
      <c r="R7" s="6">
        <v>34.0</v>
      </c>
      <c r="S7" s="6">
        <v>219.0</v>
      </c>
      <c r="T7" s="6">
        <v>5.1</v>
      </c>
      <c r="U7" s="6">
        <v>6.5</v>
      </c>
      <c r="V7" s="6">
        <v>6.8</v>
      </c>
      <c r="W7" s="6">
        <v>2.0</v>
      </c>
      <c r="X7" s="6">
        <v>4.0</v>
      </c>
      <c r="Y7" s="8">
        <v>155.91</v>
      </c>
    </row>
    <row r="8">
      <c r="A8" s="4">
        <v>7.0</v>
      </c>
      <c r="B8" s="5" t="s">
        <v>30</v>
      </c>
      <c r="C8" s="6">
        <v>16.0</v>
      </c>
      <c r="D8" s="6">
        <v>369.0</v>
      </c>
      <c r="E8" s="6">
        <v>551.0</v>
      </c>
      <c r="F8" s="7">
        <v>67.0</v>
      </c>
      <c r="G8" s="6">
        <v>4217.0</v>
      </c>
      <c r="H8" s="6">
        <v>28.0</v>
      </c>
      <c r="I8" s="7">
        <v>5.1</v>
      </c>
      <c r="J8" s="6">
        <v>10.0</v>
      </c>
      <c r="K8" s="6">
        <v>1.8</v>
      </c>
      <c r="L8" s="6">
        <v>85.0</v>
      </c>
      <c r="M8" s="7">
        <v>8.0</v>
      </c>
      <c r="N8" s="6">
        <v>8.2</v>
      </c>
      <c r="O8" s="6">
        <v>11.9</v>
      </c>
      <c r="P8" s="6">
        <v>263.6</v>
      </c>
      <c r="Q8" s="6">
        <v>100.4</v>
      </c>
      <c r="R8" s="6">
        <v>28.0</v>
      </c>
      <c r="S8" s="6">
        <v>166.0</v>
      </c>
      <c r="T8" s="6">
        <v>4.8</v>
      </c>
      <c r="U8" s="6">
        <v>7.3</v>
      </c>
      <c r="V8" s="6">
        <v>7.5</v>
      </c>
      <c r="W8" s="6">
        <v>3.0</v>
      </c>
      <c r="X8" s="6">
        <v>5.0</v>
      </c>
      <c r="Y8" s="8">
        <v>133.3</v>
      </c>
    </row>
    <row r="9">
      <c r="A9" s="4">
        <v>8.0</v>
      </c>
      <c r="B9" s="5" t="s">
        <v>31</v>
      </c>
      <c r="C9" s="6">
        <v>16.0</v>
      </c>
      <c r="D9" s="6">
        <v>413.0</v>
      </c>
      <c r="E9" s="6">
        <v>639.0</v>
      </c>
      <c r="F9" s="7">
        <v>64.6</v>
      </c>
      <c r="G9" s="6">
        <v>4161.0</v>
      </c>
      <c r="H9" s="6">
        <v>25.0</v>
      </c>
      <c r="I9" s="7">
        <v>3.9</v>
      </c>
      <c r="J9" s="6">
        <v>13.0</v>
      </c>
      <c r="K9" s="6">
        <v>2.0</v>
      </c>
      <c r="L9" s="6">
        <v>69.0</v>
      </c>
      <c r="M9" s="7">
        <v>7.1</v>
      </c>
      <c r="N9" s="6">
        <v>6.9</v>
      </c>
      <c r="O9" s="6">
        <v>10.9</v>
      </c>
      <c r="P9" s="6">
        <v>260.1</v>
      </c>
      <c r="Q9" s="6">
        <v>89.9</v>
      </c>
      <c r="R9" s="6">
        <v>44.0</v>
      </c>
      <c r="S9" s="6">
        <v>350.0</v>
      </c>
      <c r="T9" s="6">
        <v>6.4</v>
      </c>
      <c r="U9" s="6">
        <v>6.1</v>
      </c>
      <c r="V9" s="6">
        <v>6.0</v>
      </c>
      <c r="W9" s="6">
        <v>3.0</v>
      </c>
      <c r="X9" s="6">
        <v>4.0</v>
      </c>
      <c r="Y9" s="8">
        <v>48.16</v>
      </c>
    </row>
    <row r="10">
      <c r="A10" s="4">
        <v>9.0</v>
      </c>
      <c r="B10" s="5" t="s">
        <v>32</v>
      </c>
      <c r="C10" s="6">
        <v>16.0</v>
      </c>
      <c r="D10" s="6">
        <v>372.0</v>
      </c>
      <c r="E10" s="6">
        <v>526.0</v>
      </c>
      <c r="F10" s="7">
        <v>70.7</v>
      </c>
      <c r="G10" s="6">
        <v>4106.0</v>
      </c>
      <c r="H10" s="6">
        <v>48.0</v>
      </c>
      <c r="I10" s="7">
        <v>9.1</v>
      </c>
      <c r="J10" s="6">
        <v>5.0</v>
      </c>
      <c r="K10" s="6">
        <v>1.0</v>
      </c>
      <c r="L10" s="6">
        <v>78.0</v>
      </c>
      <c r="M10" s="7">
        <v>8.2</v>
      </c>
      <c r="N10" s="6">
        <v>9.6</v>
      </c>
      <c r="O10" s="6">
        <v>11.6</v>
      </c>
      <c r="P10" s="6">
        <v>256.6</v>
      </c>
      <c r="Q10" s="6">
        <v>121.5</v>
      </c>
      <c r="R10" s="6">
        <v>21.0</v>
      </c>
      <c r="S10" s="6">
        <v>193.0</v>
      </c>
      <c r="T10" s="6">
        <v>3.8</v>
      </c>
      <c r="U10" s="6">
        <v>7.5</v>
      </c>
      <c r="V10" s="6">
        <v>8.9</v>
      </c>
      <c r="W10" s="6">
        <v>1.0</v>
      </c>
      <c r="X10" s="6">
        <v>2.0</v>
      </c>
      <c r="Y10" s="8">
        <v>256.47</v>
      </c>
    </row>
    <row r="11">
      <c r="A11" s="4">
        <v>10.0</v>
      </c>
      <c r="B11" s="5" t="s">
        <v>33</v>
      </c>
      <c r="C11" s="6">
        <v>16.0</v>
      </c>
      <c r="D11" s="6">
        <v>374.0</v>
      </c>
      <c r="E11" s="6">
        <v>582.0</v>
      </c>
      <c r="F11" s="7">
        <v>64.3</v>
      </c>
      <c r="G11" s="6">
        <v>4104.0</v>
      </c>
      <c r="H11" s="6">
        <v>27.0</v>
      </c>
      <c r="I11" s="7">
        <v>4.6</v>
      </c>
      <c r="J11" s="6">
        <v>13.0</v>
      </c>
      <c r="K11" s="6">
        <v>2.2</v>
      </c>
      <c r="L11" s="6">
        <v>73.0</v>
      </c>
      <c r="M11" s="7">
        <v>7.6</v>
      </c>
      <c r="N11" s="6">
        <v>7.5</v>
      </c>
      <c r="O11" s="6">
        <v>11.8</v>
      </c>
      <c r="P11" s="6">
        <v>256.5</v>
      </c>
      <c r="Q11" s="6">
        <v>93.3</v>
      </c>
      <c r="R11" s="6">
        <v>42.0</v>
      </c>
      <c r="S11" s="6">
        <v>293.0</v>
      </c>
      <c r="T11" s="6">
        <v>6.7</v>
      </c>
      <c r="U11" s="6">
        <v>6.6</v>
      </c>
      <c r="V11" s="6">
        <v>6.5</v>
      </c>
      <c r="W11" s="6">
        <v>3.0</v>
      </c>
      <c r="X11" s="6">
        <v>4.0</v>
      </c>
      <c r="Y11" s="8">
        <v>117.49</v>
      </c>
    </row>
    <row r="12">
      <c r="A12" s="4">
        <v>11.0</v>
      </c>
      <c r="B12" s="5" t="s">
        <v>34</v>
      </c>
      <c r="C12" s="6">
        <v>16.0</v>
      </c>
      <c r="D12" s="6">
        <v>371.0</v>
      </c>
      <c r="E12" s="6">
        <v>552.0</v>
      </c>
      <c r="F12" s="7">
        <v>67.2</v>
      </c>
      <c r="G12" s="6">
        <v>4053.0</v>
      </c>
      <c r="H12" s="6">
        <v>24.0</v>
      </c>
      <c r="I12" s="7">
        <v>4.3</v>
      </c>
      <c r="J12" s="6">
        <v>11.0</v>
      </c>
      <c r="K12" s="6">
        <v>2.0</v>
      </c>
      <c r="L12" s="6">
        <v>55.0</v>
      </c>
      <c r="M12" s="7">
        <v>7.6</v>
      </c>
      <c r="N12" s="6">
        <v>7.6</v>
      </c>
      <c r="O12" s="6">
        <v>11.3</v>
      </c>
      <c r="P12" s="6">
        <v>253.3</v>
      </c>
      <c r="Q12" s="6">
        <v>95.9</v>
      </c>
      <c r="R12" s="6">
        <v>21.0</v>
      </c>
      <c r="S12" s="6">
        <v>133.0</v>
      </c>
      <c r="T12" s="6">
        <v>3.7</v>
      </c>
      <c r="U12" s="6">
        <v>7.1</v>
      </c>
      <c r="V12" s="6">
        <v>7.0</v>
      </c>
      <c r="W12" s="6">
        <v>2.0</v>
      </c>
      <c r="X12" s="6">
        <v>3.0</v>
      </c>
      <c r="Y12" s="8">
        <v>166.22</v>
      </c>
    </row>
    <row r="13">
      <c r="A13" s="4">
        <v>12.0</v>
      </c>
      <c r="B13" s="5" t="s">
        <v>35</v>
      </c>
      <c r="C13" s="6">
        <v>16.0</v>
      </c>
      <c r="D13" s="6">
        <v>371.0</v>
      </c>
      <c r="E13" s="6">
        <v>570.0</v>
      </c>
      <c r="F13" s="7">
        <v>65.1</v>
      </c>
      <c r="G13" s="6">
        <v>4033.0</v>
      </c>
      <c r="H13" s="6">
        <v>25.0</v>
      </c>
      <c r="I13" s="7">
        <v>4.4</v>
      </c>
      <c r="J13" s="6">
        <v>17.0</v>
      </c>
      <c r="K13" s="6">
        <v>3.0</v>
      </c>
      <c r="L13" s="6">
        <v>76.0</v>
      </c>
      <c r="M13" s="7">
        <v>7.6</v>
      </c>
      <c r="N13" s="6">
        <v>7.1</v>
      </c>
      <c r="O13" s="6">
        <v>11.6</v>
      </c>
      <c r="P13" s="6">
        <v>252.1</v>
      </c>
      <c r="Q13" s="6">
        <v>90.1</v>
      </c>
      <c r="R13" s="6">
        <v>39.0</v>
      </c>
      <c r="S13" s="6">
        <v>287.0</v>
      </c>
      <c r="T13" s="6">
        <v>6.4</v>
      </c>
      <c r="U13" s="6">
        <v>6.6</v>
      </c>
      <c r="V13" s="6">
        <v>6.2</v>
      </c>
      <c r="W13" s="6">
        <v>1.0</v>
      </c>
      <c r="X13" s="6">
        <v>1.0</v>
      </c>
      <c r="Y13" s="8">
        <v>86.06</v>
      </c>
    </row>
    <row r="14">
      <c r="A14" s="4">
        <v>13.0</v>
      </c>
      <c r="B14" s="5" t="s">
        <v>36</v>
      </c>
      <c r="C14" s="6">
        <v>16.0</v>
      </c>
      <c r="D14" s="6">
        <v>392.0</v>
      </c>
      <c r="E14" s="6">
        <v>590.0</v>
      </c>
      <c r="F14" s="7">
        <v>66.4</v>
      </c>
      <c r="G14" s="6">
        <v>4014.0</v>
      </c>
      <c r="H14" s="6">
        <v>20.0</v>
      </c>
      <c r="I14" s="7">
        <v>3.4</v>
      </c>
      <c r="J14" s="6">
        <v>14.0</v>
      </c>
      <c r="K14" s="6">
        <v>2.4</v>
      </c>
      <c r="L14" s="6">
        <v>56.0</v>
      </c>
      <c r="M14" s="7">
        <v>7.1</v>
      </c>
      <c r="N14" s="6">
        <v>6.7</v>
      </c>
      <c r="O14" s="6">
        <v>10.7</v>
      </c>
      <c r="P14" s="6">
        <v>250.9</v>
      </c>
      <c r="Q14" s="6">
        <v>88.4</v>
      </c>
      <c r="R14" s="6">
        <v>25.0</v>
      </c>
      <c r="S14" s="6">
        <v>169.0</v>
      </c>
      <c r="T14" s="6">
        <v>4.1</v>
      </c>
      <c r="U14" s="6">
        <v>6.5</v>
      </c>
      <c r="V14" s="6">
        <v>6.2</v>
      </c>
      <c r="W14" s="6">
        <v>0.0</v>
      </c>
      <c r="X14" s="6">
        <v>1.0</v>
      </c>
      <c r="Y14" s="8">
        <v>71.12</v>
      </c>
    </row>
    <row r="15">
      <c r="A15" s="4">
        <v>14.0</v>
      </c>
      <c r="B15" s="5" t="s">
        <v>37</v>
      </c>
      <c r="C15" s="6">
        <v>16.0</v>
      </c>
      <c r="D15" s="6">
        <v>349.0</v>
      </c>
      <c r="E15" s="6">
        <v>516.0</v>
      </c>
      <c r="F15" s="7">
        <v>67.6</v>
      </c>
      <c r="G15" s="6">
        <v>4009.0</v>
      </c>
      <c r="H15" s="6">
        <v>35.0</v>
      </c>
      <c r="I15" s="7">
        <v>6.8</v>
      </c>
      <c r="J15" s="6">
        <v>13.0</v>
      </c>
      <c r="K15" s="6">
        <v>2.5</v>
      </c>
      <c r="L15" s="6">
        <v>71.0</v>
      </c>
      <c r="M15" s="7">
        <v>8.3</v>
      </c>
      <c r="N15" s="6">
        <v>8.5</v>
      </c>
      <c r="O15" s="6">
        <v>12.2</v>
      </c>
      <c r="P15" s="6">
        <v>250.6</v>
      </c>
      <c r="Q15" s="6">
        <v>105.0</v>
      </c>
      <c r="R15" s="6">
        <v>39.0</v>
      </c>
      <c r="S15" s="6">
        <v>256.0</v>
      </c>
      <c r="T15" s="6">
        <v>7.0</v>
      </c>
      <c r="U15" s="6">
        <v>7.2</v>
      </c>
      <c r="V15" s="6">
        <v>7.4</v>
      </c>
      <c r="W15" s="6">
        <v>1.0</v>
      </c>
      <c r="X15" s="6">
        <v>3.0</v>
      </c>
      <c r="Y15" s="8">
        <v>140.98</v>
      </c>
    </row>
    <row r="16">
      <c r="A16" s="4">
        <v>15.0</v>
      </c>
      <c r="B16" s="5" t="s">
        <v>38</v>
      </c>
      <c r="C16" s="6">
        <v>16.0</v>
      </c>
      <c r="D16" s="6">
        <v>428.0</v>
      </c>
      <c r="E16" s="6">
        <v>656.0</v>
      </c>
      <c r="F16" s="7">
        <v>65.2</v>
      </c>
      <c r="G16" s="6">
        <v>4003.0</v>
      </c>
      <c r="H16" s="6">
        <v>35.0</v>
      </c>
      <c r="I16" s="7">
        <v>5.3</v>
      </c>
      <c r="J16" s="6">
        <v>11.0</v>
      </c>
      <c r="K16" s="6">
        <v>1.7</v>
      </c>
      <c r="L16" s="6">
        <v>84.0</v>
      </c>
      <c r="M16" s="7">
        <v>6.3</v>
      </c>
      <c r="N16" s="6">
        <v>6.6</v>
      </c>
      <c r="O16" s="6">
        <v>9.6</v>
      </c>
      <c r="P16" s="6">
        <v>250.2</v>
      </c>
      <c r="Q16" s="6">
        <v>93.5</v>
      </c>
      <c r="R16" s="6">
        <v>14.0</v>
      </c>
      <c r="S16" s="6">
        <v>126.0</v>
      </c>
      <c r="T16" s="6">
        <v>2.1</v>
      </c>
      <c r="U16" s="6">
        <v>6.0</v>
      </c>
      <c r="V16" s="6">
        <v>6.3</v>
      </c>
      <c r="W16" s="6">
        <v>4.0</v>
      </c>
      <c r="X16" s="6">
        <v>4.0</v>
      </c>
      <c r="Y16" s="8">
        <v>138.47</v>
      </c>
    </row>
    <row r="17">
      <c r="A17" s="4">
        <v>16.0</v>
      </c>
      <c r="B17" s="5" t="s">
        <v>39</v>
      </c>
      <c r="C17" s="6">
        <v>16.0</v>
      </c>
      <c r="D17" s="6">
        <v>388.0</v>
      </c>
      <c r="E17" s="6">
        <v>563.0</v>
      </c>
      <c r="F17" s="7">
        <v>68.9</v>
      </c>
      <c r="G17" s="6">
        <v>3941.0</v>
      </c>
      <c r="H17" s="6">
        <v>40.0</v>
      </c>
      <c r="I17" s="7">
        <v>7.1</v>
      </c>
      <c r="J17" s="6">
        <v>13.0</v>
      </c>
      <c r="K17" s="6">
        <v>2.3</v>
      </c>
      <c r="L17" s="6">
        <v>62.0</v>
      </c>
      <c r="M17" s="7">
        <v>7.5</v>
      </c>
      <c r="N17" s="6">
        <v>7.9</v>
      </c>
      <c r="O17" s="6">
        <v>10.9</v>
      </c>
      <c r="P17" s="6">
        <v>246.3</v>
      </c>
      <c r="Q17" s="6">
        <v>105.0</v>
      </c>
      <c r="R17" s="6">
        <v>48.0</v>
      </c>
      <c r="S17" s="6">
        <v>304.0</v>
      </c>
      <c r="T17" s="6">
        <v>7.9</v>
      </c>
      <c r="U17" s="6">
        <v>6.5</v>
      </c>
      <c r="V17" s="6">
        <v>6.8</v>
      </c>
      <c r="W17" s="6">
        <v>3.0</v>
      </c>
      <c r="X17" s="6">
        <v>3.0</v>
      </c>
      <c r="Y17" s="8">
        <v>117.25</v>
      </c>
    </row>
    <row r="18">
      <c r="A18" s="4">
        <v>17.0</v>
      </c>
      <c r="B18" s="5" t="s">
        <v>40</v>
      </c>
      <c r="C18" s="6">
        <v>16.0</v>
      </c>
      <c r="D18" s="6">
        <v>387.0</v>
      </c>
      <c r="E18" s="6">
        <v>575.0</v>
      </c>
      <c r="F18" s="7">
        <v>67.3</v>
      </c>
      <c r="G18" s="6">
        <v>3916.0</v>
      </c>
      <c r="H18" s="6">
        <v>27.0</v>
      </c>
      <c r="I18" s="7">
        <v>4.7</v>
      </c>
      <c r="J18" s="6">
        <v>13.0</v>
      </c>
      <c r="K18" s="6">
        <v>2.3</v>
      </c>
      <c r="L18" s="6">
        <v>80.0</v>
      </c>
      <c r="M18" s="7">
        <v>7.1</v>
      </c>
      <c r="N18" s="6">
        <v>7.1</v>
      </c>
      <c r="O18" s="6">
        <v>10.6</v>
      </c>
      <c r="P18" s="6">
        <v>244.8</v>
      </c>
      <c r="Q18" s="6">
        <v>94.1</v>
      </c>
      <c r="R18" s="6">
        <v>29.0</v>
      </c>
      <c r="S18" s="6">
        <v>186.0</v>
      </c>
      <c r="T18" s="6">
        <v>4.8</v>
      </c>
      <c r="U18" s="6">
        <v>6.5</v>
      </c>
      <c r="V18" s="6">
        <v>6.4</v>
      </c>
      <c r="W18" s="6">
        <v>3.0</v>
      </c>
      <c r="X18" s="6">
        <v>4.0</v>
      </c>
      <c r="Y18" s="8">
        <v>74.08</v>
      </c>
    </row>
    <row r="19">
      <c r="A19" s="4">
        <v>18.0</v>
      </c>
      <c r="B19" s="5" t="s">
        <v>41</v>
      </c>
      <c r="C19" s="6">
        <v>16.0</v>
      </c>
      <c r="D19" s="6">
        <v>373.0</v>
      </c>
      <c r="E19" s="6">
        <v>550.0</v>
      </c>
      <c r="F19" s="7">
        <v>67.8</v>
      </c>
      <c r="G19" s="6">
        <v>3888.0</v>
      </c>
      <c r="H19" s="6">
        <v>16.0</v>
      </c>
      <c r="I19" s="7">
        <v>2.9</v>
      </c>
      <c r="J19" s="6">
        <v>16.0</v>
      </c>
      <c r="K19" s="6">
        <v>2.9</v>
      </c>
      <c r="L19" s="6">
        <v>75.0</v>
      </c>
      <c r="M19" s="7">
        <v>7.5</v>
      </c>
      <c r="N19" s="6">
        <v>6.8</v>
      </c>
      <c r="O19" s="6">
        <v>11.1</v>
      </c>
      <c r="P19" s="6">
        <v>243.0</v>
      </c>
      <c r="Q19" s="6">
        <v>87.5</v>
      </c>
      <c r="R19" s="6">
        <v>36.0</v>
      </c>
      <c r="S19" s="6">
        <v>241.0</v>
      </c>
      <c r="T19" s="6">
        <v>6.1</v>
      </c>
      <c r="U19" s="6">
        <v>6.6</v>
      </c>
      <c r="V19" s="6">
        <v>6.0</v>
      </c>
      <c r="W19" s="9"/>
      <c r="X19" s="9"/>
      <c r="Y19" s="8">
        <v>60.94</v>
      </c>
    </row>
    <row r="20">
      <c r="A20" s="4">
        <v>19.0</v>
      </c>
      <c r="B20" s="5" t="s">
        <v>42</v>
      </c>
      <c r="C20" s="6">
        <v>16.0</v>
      </c>
      <c r="D20" s="6">
        <v>370.0</v>
      </c>
      <c r="E20" s="6">
        <v>522.0</v>
      </c>
      <c r="F20" s="7">
        <v>70.9</v>
      </c>
      <c r="G20" s="6">
        <v>3758.0</v>
      </c>
      <c r="H20" s="6">
        <v>28.0</v>
      </c>
      <c r="I20" s="7">
        <v>5.4</v>
      </c>
      <c r="J20" s="6">
        <v>8.0</v>
      </c>
      <c r="K20" s="6">
        <v>1.5</v>
      </c>
      <c r="L20" s="6">
        <v>52.0</v>
      </c>
      <c r="M20" s="7">
        <v>7.6</v>
      </c>
      <c r="N20" s="6">
        <v>7.9</v>
      </c>
      <c r="O20" s="6">
        <v>10.7</v>
      </c>
      <c r="P20" s="6">
        <v>234.9</v>
      </c>
      <c r="Q20" s="6">
        <v>104.1</v>
      </c>
      <c r="R20" s="6">
        <v>29.0</v>
      </c>
      <c r="S20" s="6">
        <v>187.0</v>
      </c>
      <c r="T20" s="6">
        <v>5.3</v>
      </c>
      <c r="U20" s="6">
        <v>6.8</v>
      </c>
      <c r="V20" s="6">
        <v>7.2</v>
      </c>
      <c r="W20" s="6">
        <v>1.0</v>
      </c>
      <c r="X20" s="6">
        <v>3.0</v>
      </c>
      <c r="Y20" s="8">
        <v>124.81</v>
      </c>
    </row>
    <row r="21">
      <c r="A21" s="4">
        <v>20.0</v>
      </c>
      <c r="B21" s="5" t="s">
        <v>43</v>
      </c>
      <c r="C21" s="6">
        <v>16.0</v>
      </c>
      <c r="D21" s="6">
        <v>370.0</v>
      </c>
      <c r="E21" s="6">
        <v>559.0</v>
      </c>
      <c r="F21" s="7">
        <v>66.2</v>
      </c>
      <c r="G21" s="6">
        <v>3736.0</v>
      </c>
      <c r="H21" s="6">
        <v>24.0</v>
      </c>
      <c r="I21" s="7">
        <v>4.3</v>
      </c>
      <c r="J21" s="6">
        <v>13.0</v>
      </c>
      <c r="K21" s="6">
        <v>2.3</v>
      </c>
      <c r="L21" s="6">
        <v>70.0</v>
      </c>
      <c r="M21" s="7">
        <v>7.0</v>
      </c>
      <c r="N21" s="6">
        <v>6.9</v>
      </c>
      <c r="O21" s="6">
        <v>10.6</v>
      </c>
      <c r="P21" s="6">
        <v>233.5</v>
      </c>
      <c r="Q21" s="6">
        <v>91.2</v>
      </c>
      <c r="R21" s="6">
        <v>34.0</v>
      </c>
      <c r="S21" s="6">
        <v>201.0</v>
      </c>
      <c r="T21" s="6">
        <v>5.7</v>
      </c>
      <c r="U21" s="6">
        <v>6.3</v>
      </c>
      <c r="V21" s="6">
        <v>6.1</v>
      </c>
      <c r="W21" s="6">
        <v>3.0</v>
      </c>
      <c r="X21" s="6">
        <v>3.0</v>
      </c>
      <c r="Y21" s="8">
        <v>89.14</v>
      </c>
    </row>
    <row r="22">
      <c r="A22" s="4">
        <v>21.0</v>
      </c>
      <c r="B22" s="5" t="s">
        <v>44</v>
      </c>
      <c r="C22" s="6">
        <v>16.0</v>
      </c>
      <c r="D22" s="6">
        <v>387.0</v>
      </c>
      <c r="E22" s="6">
        <v>616.0</v>
      </c>
      <c r="F22" s="7">
        <v>62.8</v>
      </c>
      <c r="G22" s="6">
        <v>3699.0</v>
      </c>
      <c r="H22" s="6">
        <v>25.0</v>
      </c>
      <c r="I22" s="7">
        <v>4.1</v>
      </c>
      <c r="J22" s="6">
        <v>16.0</v>
      </c>
      <c r="K22" s="6">
        <v>2.6</v>
      </c>
      <c r="L22" s="6">
        <v>73.0</v>
      </c>
      <c r="M22" s="7">
        <v>6.4</v>
      </c>
      <c r="N22" s="6">
        <v>6.1</v>
      </c>
      <c r="O22" s="6">
        <v>10.2</v>
      </c>
      <c r="P22" s="6">
        <v>231.2</v>
      </c>
      <c r="Q22" s="6">
        <v>83.9</v>
      </c>
      <c r="R22" s="6">
        <v>44.0</v>
      </c>
      <c r="S22" s="6">
        <v>256.0</v>
      </c>
      <c r="T22" s="6">
        <v>6.7</v>
      </c>
      <c r="U22" s="6">
        <v>5.6</v>
      </c>
      <c r="V22" s="6">
        <v>5.3</v>
      </c>
      <c r="W22" s="6">
        <v>1.0</v>
      </c>
      <c r="X22" s="6">
        <v>1.0</v>
      </c>
      <c r="Y22" s="8">
        <v>3.97</v>
      </c>
    </row>
    <row r="23">
      <c r="A23" s="4">
        <v>22.0</v>
      </c>
      <c r="B23" s="5" t="s">
        <v>45</v>
      </c>
      <c r="C23" s="6">
        <v>16.0</v>
      </c>
      <c r="D23" s="6">
        <v>402.0</v>
      </c>
      <c r="E23" s="6">
        <v>614.0</v>
      </c>
      <c r="F23" s="7">
        <v>65.5</v>
      </c>
      <c r="G23" s="6">
        <v>3655.0</v>
      </c>
      <c r="H23" s="6">
        <v>26.0</v>
      </c>
      <c r="I23" s="7">
        <v>4.2</v>
      </c>
      <c r="J23" s="6">
        <v>16.0</v>
      </c>
      <c r="K23" s="6">
        <v>2.6</v>
      </c>
      <c r="L23" s="6">
        <v>53.0</v>
      </c>
      <c r="M23" s="7">
        <v>6.4</v>
      </c>
      <c r="N23" s="6">
        <v>6.1</v>
      </c>
      <c r="O23" s="6">
        <v>9.8</v>
      </c>
      <c r="P23" s="6">
        <v>228.4</v>
      </c>
      <c r="Q23" s="6">
        <v>86.5</v>
      </c>
      <c r="R23" s="6">
        <v>36.0</v>
      </c>
      <c r="S23" s="6">
        <v>270.0</v>
      </c>
      <c r="T23" s="6">
        <v>5.5</v>
      </c>
      <c r="U23" s="6">
        <v>5.6</v>
      </c>
      <c r="V23" s="6">
        <v>5.3</v>
      </c>
      <c r="W23" s="6">
        <v>3.0</v>
      </c>
      <c r="X23" s="6">
        <v>3.0</v>
      </c>
      <c r="Y23" s="8">
        <v>37.48</v>
      </c>
    </row>
    <row r="24">
      <c r="A24" s="4">
        <v>23.0</v>
      </c>
      <c r="B24" s="5" t="s">
        <v>46</v>
      </c>
      <c r="C24" s="6">
        <v>16.0</v>
      </c>
      <c r="D24" s="6">
        <v>316.0</v>
      </c>
      <c r="E24" s="6">
        <v>485.0</v>
      </c>
      <c r="F24" s="7">
        <v>65.2</v>
      </c>
      <c r="G24" s="6">
        <v>3653.0</v>
      </c>
      <c r="H24" s="6">
        <v>33.0</v>
      </c>
      <c r="I24" s="7">
        <v>6.8</v>
      </c>
      <c r="J24" s="6">
        <v>7.0</v>
      </c>
      <c r="K24" s="6">
        <v>1.4</v>
      </c>
      <c r="L24" s="6">
        <v>75.0</v>
      </c>
      <c r="M24" s="7">
        <v>7.9</v>
      </c>
      <c r="N24" s="6">
        <v>8.6</v>
      </c>
      <c r="O24" s="6">
        <v>12.1</v>
      </c>
      <c r="P24" s="6">
        <v>228.3</v>
      </c>
      <c r="Q24" s="6">
        <v>105.9</v>
      </c>
      <c r="R24" s="6">
        <v>25.0</v>
      </c>
      <c r="S24" s="6">
        <v>173.0</v>
      </c>
      <c r="T24" s="6">
        <v>4.9</v>
      </c>
      <c r="U24" s="6">
        <v>7.2</v>
      </c>
      <c r="V24" s="6">
        <v>7.8</v>
      </c>
      <c r="W24" s="6">
        <v>5.0</v>
      </c>
      <c r="X24" s="6">
        <v>6.0</v>
      </c>
      <c r="Y24" s="8">
        <v>191.17</v>
      </c>
    </row>
    <row r="25">
      <c r="A25" s="4">
        <v>24.0</v>
      </c>
      <c r="B25" s="5" t="s">
        <v>47</v>
      </c>
      <c r="C25" s="6">
        <v>16.0</v>
      </c>
      <c r="D25" s="6">
        <v>315.0</v>
      </c>
      <c r="E25" s="6">
        <v>501.0</v>
      </c>
      <c r="F25" s="7">
        <v>62.9</v>
      </c>
      <c r="G25" s="6">
        <v>3539.0</v>
      </c>
      <c r="H25" s="6">
        <v>27.0</v>
      </c>
      <c r="I25" s="7">
        <v>5.4</v>
      </c>
      <c r="J25" s="6">
        <v>8.0</v>
      </c>
      <c r="K25" s="6">
        <v>1.6</v>
      </c>
      <c r="L25" s="6">
        <v>75.0</v>
      </c>
      <c r="M25" s="7">
        <v>7.4</v>
      </c>
      <c r="N25" s="6">
        <v>7.7</v>
      </c>
      <c r="O25" s="6">
        <v>11.7</v>
      </c>
      <c r="P25" s="6">
        <v>221.2</v>
      </c>
      <c r="Q25" s="6">
        <v>96.6</v>
      </c>
      <c r="R25" s="6">
        <v>26.0</v>
      </c>
      <c r="S25" s="6">
        <v>162.0</v>
      </c>
      <c r="T25" s="6">
        <v>4.9</v>
      </c>
      <c r="U25" s="6">
        <v>6.7</v>
      </c>
      <c r="V25" s="6">
        <v>7.1</v>
      </c>
      <c r="W25" s="6">
        <v>2.0</v>
      </c>
      <c r="X25" s="6">
        <v>2.0</v>
      </c>
      <c r="Y25" s="8">
        <v>130.48</v>
      </c>
    </row>
    <row r="26">
      <c r="A26" s="4">
        <v>25.0</v>
      </c>
      <c r="B26" s="5" t="s">
        <v>48</v>
      </c>
      <c r="C26" s="6">
        <v>16.0</v>
      </c>
      <c r="D26" s="6">
        <v>389.0</v>
      </c>
      <c r="E26" s="6">
        <v>601.0</v>
      </c>
      <c r="F26" s="7">
        <v>64.7</v>
      </c>
      <c r="G26" s="6">
        <v>3465.0</v>
      </c>
      <c r="H26" s="6">
        <v>16.0</v>
      </c>
      <c r="I26" s="7">
        <v>2.7</v>
      </c>
      <c r="J26" s="6">
        <v>16.0</v>
      </c>
      <c r="K26" s="6">
        <v>2.7</v>
      </c>
      <c r="L26" s="6">
        <v>68.0</v>
      </c>
      <c r="M26" s="7">
        <v>6.3</v>
      </c>
      <c r="N26" s="6">
        <v>5.7</v>
      </c>
      <c r="O26" s="6">
        <v>9.8</v>
      </c>
      <c r="P26" s="6">
        <v>216.6</v>
      </c>
      <c r="Q26" s="6">
        <v>80.1</v>
      </c>
      <c r="R26" s="6">
        <v>50.0</v>
      </c>
      <c r="S26" s="6">
        <v>331.0</v>
      </c>
      <c r="T26" s="6">
        <v>7.7</v>
      </c>
      <c r="U26" s="6">
        <v>5.3</v>
      </c>
      <c r="V26" s="6">
        <v>4.7</v>
      </c>
      <c r="W26" s="6">
        <v>2.0</v>
      </c>
      <c r="X26" s="6">
        <v>2.0</v>
      </c>
      <c r="Y26" s="8">
        <v>-22.49</v>
      </c>
    </row>
    <row r="27">
      <c r="A27" s="4">
        <v>26.0</v>
      </c>
      <c r="B27" s="5" t="s">
        <v>49</v>
      </c>
      <c r="C27" s="6">
        <v>16.0</v>
      </c>
      <c r="D27" s="6">
        <v>317.0</v>
      </c>
      <c r="E27" s="6">
        <v>556.0</v>
      </c>
      <c r="F27" s="7">
        <v>57.0</v>
      </c>
      <c r="G27" s="6">
        <v>3451.0</v>
      </c>
      <c r="H27" s="6">
        <v>21.0</v>
      </c>
      <c r="I27" s="7">
        <v>3.8</v>
      </c>
      <c r="J27" s="6">
        <v>23.0</v>
      </c>
      <c r="K27" s="6">
        <v>4.1</v>
      </c>
      <c r="L27" s="6">
        <v>92.0</v>
      </c>
      <c r="M27" s="7">
        <v>6.6</v>
      </c>
      <c r="N27" s="6">
        <v>5.5</v>
      </c>
      <c r="O27" s="6">
        <v>11.6</v>
      </c>
      <c r="P27" s="6">
        <v>215.7</v>
      </c>
      <c r="Q27" s="6">
        <v>72.5</v>
      </c>
      <c r="R27" s="6">
        <v>32.0</v>
      </c>
      <c r="S27" s="6">
        <v>222.0</v>
      </c>
      <c r="T27" s="6">
        <v>5.4</v>
      </c>
      <c r="U27" s="6">
        <v>5.9</v>
      </c>
      <c r="V27" s="6">
        <v>4.8</v>
      </c>
      <c r="W27" s="6">
        <v>2.0</v>
      </c>
      <c r="X27" s="6">
        <v>2.0</v>
      </c>
      <c r="Y27" s="8">
        <v>3.23</v>
      </c>
    </row>
    <row r="28">
      <c r="A28" s="4">
        <v>27.0</v>
      </c>
      <c r="B28" s="5" t="s">
        <v>50</v>
      </c>
      <c r="C28" s="6">
        <v>16.0</v>
      </c>
      <c r="D28" s="6">
        <v>372.0</v>
      </c>
      <c r="E28" s="6">
        <v>581.0</v>
      </c>
      <c r="F28" s="7">
        <v>64.0</v>
      </c>
      <c r="G28" s="6">
        <v>3448.0</v>
      </c>
      <c r="H28" s="6">
        <v>19.0</v>
      </c>
      <c r="I28" s="7">
        <v>3.3</v>
      </c>
      <c r="J28" s="6">
        <v>11.0</v>
      </c>
      <c r="K28" s="6">
        <v>1.9</v>
      </c>
      <c r="L28" s="6">
        <v>72.0</v>
      </c>
      <c r="M28" s="7">
        <v>6.5</v>
      </c>
      <c r="N28" s="6">
        <v>6.3</v>
      </c>
      <c r="O28" s="6">
        <v>10.2</v>
      </c>
      <c r="P28" s="6">
        <v>215.5</v>
      </c>
      <c r="Q28" s="6">
        <v>85.7</v>
      </c>
      <c r="R28" s="6">
        <v>48.0</v>
      </c>
      <c r="S28" s="6">
        <v>345.0</v>
      </c>
      <c r="T28" s="6">
        <v>7.6</v>
      </c>
      <c r="U28" s="6">
        <v>5.5</v>
      </c>
      <c r="V28" s="6">
        <v>5.3</v>
      </c>
      <c r="W28" s="6">
        <v>1.0</v>
      </c>
      <c r="X28" s="6">
        <v>1.0</v>
      </c>
      <c r="Y28" s="8">
        <v>28.77</v>
      </c>
    </row>
    <row r="29">
      <c r="A29" s="4">
        <v>28.0</v>
      </c>
      <c r="B29" s="5" t="s">
        <v>51</v>
      </c>
      <c r="C29" s="6">
        <v>16.0</v>
      </c>
      <c r="D29" s="6">
        <v>334.0</v>
      </c>
      <c r="E29" s="6">
        <v>598.0</v>
      </c>
      <c r="F29" s="7">
        <v>55.9</v>
      </c>
      <c r="G29" s="6">
        <v>3327.0</v>
      </c>
      <c r="H29" s="6">
        <v>22.0</v>
      </c>
      <c r="I29" s="7">
        <v>3.7</v>
      </c>
      <c r="J29" s="6">
        <v>20.0</v>
      </c>
      <c r="K29" s="6">
        <v>3.3</v>
      </c>
      <c r="L29" s="6">
        <v>81.0</v>
      </c>
      <c r="M29" s="7">
        <v>6.2</v>
      </c>
      <c r="N29" s="6">
        <v>5.5</v>
      </c>
      <c r="O29" s="6">
        <v>11.2</v>
      </c>
      <c r="P29" s="6">
        <v>207.9</v>
      </c>
      <c r="Q29" s="6">
        <v>72.9</v>
      </c>
      <c r="R29" s="6">
        <v>65.0</v>
      </c>
      <c r="S29" s="6">
        <v>401.0</v>
      </c>
      <c r="T29" s="6">
        <v>9.8</v>
      </c>
      <c r="U29" s="6">
        <v>5.0</v>
      </c>
      <c r="V29" s="6">
        <v>4.3</v>
      </c>
      <c r="W29" s="6">
        <v>3.0</v>
      </c>
      <c r="X29" s="6">
        <v>2.0</v>
      </c>
      <c r="Y29" s="8">
        <v>-18.65</v>
      </c>
    </row>
    <row r="30">
      <c r="A30" s="4">
        <v>29.0</v>
      </c>
      <c r="B30" s="5" t="s">
        <v>52</v>
      </c>
      <c r="C30" s="6">
        <v>16.0</v>
      </c>
      <c r="D30" s="6">
        <v>321.0</v>
      </c>
      <c r="E30" s="6">
        <v>517.0</v>
      </c>
      <c r="F30" s="7">
        <v>62.1</v>
      </c>
      <c r="G30" s="6">
        <v>3026.0</v>
      </c>
      <c r="H30" s="6">
        <v>12.0</v>
      </c>
      <c r="I30" s="7">
        <v>2.3</v>
      </c>
      <c r="J30" s="6">
        <v>11.0</v>
      </c>
      <c r="K30" s="6">
        <v>2.1</v>
      </c>
      <c r="L30" s="6">
        <v>53.0</v>
      </c>
      <c r="M30" s="7">
        <v>6.5</v>
      </c>
      <c r="N30" s="6">
        <v>6.0</v>
      </c>
      <c r="O30" s="6">
        <v>10.4</v>
      </c>
      <c r="P30" s="6">
        <v>189.1</v>
      </c>
      <c r="Q30" s="6">
        <v>79.6</v>
      </c>
      <c r="R30" s="6">
        <v>50.0</v>
      </c>
      <c r="S30" s="6">
        <v>310.0</v>
      </c>
      <c r="T30" s="6">
        <v>8.8</v>
      </c>
      <c r="U30" s="6">
        <v>5.3</v>
      </c>
      <c r="V30" s="6">
        <v>4.9</v>
      </c>
      <c r="W30" s="6">
        <v>0.0</v>
      </c>
      <c r="X30" s="6">
        <v>0.0</v>
      </c>
      <c r="Y30" s="8">
        <v>-11.8</v>
      </c>
    </row>
    <row r="31">
      <c r="A31" s="4">
        <v>30.0</v>
      </c>
      <c r="B31" s="5" t="s">
        <v>53</v>
      </c>
      <c r="C31" s="6">
        <v>16.0</v>
      </c>
      <c r="D31" s="6">
        <v>283.0</v>
      </c>
      <c r="E31" s="6">
        <v>440.0</v>
      </c>
      <c r="F31" s="7">
        <v>64.3</v>
      </c>
      <c r="G31" s="6">
        <v>2890.0</v>
      </c>
      <c r="H31" s="6">
        <v>12.0</v>
      </c>
      <c r="I31" s="7">
        <v>2.7</v>
      </c>
      <c r="J31" s="6">
        <v>14.0</v>
      </c>
      <c r="K31" s="6">
        <v>3.2</v>
      </c>
      <c r="L31" s="6">
        <v>50.0</v>
      </c>
      <c r="M31" s="7">
        <v>7.1</v>
      </c>
      <c r="N31" s="6">
        <v>6.2</v>
      </c>
      <c r="O31" s="6">
        <v>11.0</v>
      </c>
      <c r="P31" s="6">
        <v>180.6</v>
      </c>
      <c r="Q31" s="6">
        <v>81.1</v>
      </c>
      <c r="R31" s="6">
        <v>37.0</v>
      </c>
      <c r="S31" s="6">
        <v>234.0</v>
      </c>
      <c r="T31" s="6">
        <v>7.8</v>
      </c>
      <c r="U31" s="6">
        <v>6.1</v>
      </c>
      <c r="V31" s="6">
        <v>5.2</v>
      </c>
      <c r="W31" s="6">
        <v>1.0</v>
      </c>
      <c r="X31" s="6">
        <v>3.0</v>
      </c>
      <c r="Y31" s="8">
        <v>4.99</v>
      </c>
    </row>
    <row r="32">
      <c r="A32" s="4">
        <v>31.0</v>
      </c>
      <c r="B32" s="5" t="s">
        <v>54</v>
      </c>
      <c r="C32" s="6">
        <v>16.0</v>
      </c>
      <c r="D32" s="6">
        <v>292.0</v>
      </c>
      <c r="E32" s="6">
        <v>499.0</v>
      </c>
      <c r="F32" s="7">
        <v>58.5</v>
      </c>
      <c r="G32" s="6">
        <v>2796.0</v>
      </c>
      <c r="H32" s="6">
        <v>16.0</v>
      </c>
      <c r="I32" s="7">
        <v>3.2</v>
      </c>
      <c r="J32" s="6">
        <v>14.0</v>
      </c>
      <c r="K32" s="6">
        <v>2.8</v>
      </c>
      <c r="L32" s="6">
        <v>69.0</v>
      </c>
      <c r="M32" s="7">
        <v>6.2</v>
      </c>
      <c r="N32" s="6">
        <v>5.6</v>
      </c>
      <c r="O32" s="6">
        <v>10.7</v>
      </c>
      <c r="P32" s="6">
        <v>174.8</v>
      </c>
      <c r="Q32" s="6">
        <v>75.9</v>
      </c>
      <c r="R32" s="6">
        <v>43.0</v>
      </c>
      <c r="S32" s="6">
        <v>319.0</v>
      </c>
      <c r="T32" s="6">
        <v>7.9</v>
      </c>
      <c r="U32" s="6">
        <v>5.2</v>
      </c>
      <c r="V32" s="6">
        <v>4.6</v>
      </c>
      <c r="W32" s="9"/>
      <c r="X32" s="9"/>
      <c r="Y32" s="8">
        <v>-43.13</v>
      </c>
    </row>
    <row r="33">
      <c r="A33" s="4">
        <v>32.0</v>
      </c>
      <c r="B33" s="10" t="s">
        <v>55</v>
      </c>
      <c r="C33" s="8">
        <v>16.0</v>
      </c>
      <c r="D33" s="8">
        <v>257.0</v>
      </c>
      <c r="E33" s="8">
        <v>406.0</v>
      </c>
      <c r="F33" s="11">
        <v>63.3</v>
      </c>
      <c r="G33" s="8">
        <v>2739.0</v>
      </c>
      <c r="H33" s="8">
        <v>27.0</v>
      </c>
      <c r="I33" s="11">
        <v>6.7</v>
      </c>
      <c r="J33" s="8">
        <v>11.0</v>
      </c>
      <c r="K33" s="8">
        <v>2.7</v>
      </c>
      <c r="L33" s="8">
        <v>70.0</v>
      </c>
      <c r="M33" s="11">
        <v>7.2</v>
      </c>
      <c r="N33" s="8">
        <v>7.3</v>
      </c>
      <c r="O33" s="8">
        <v>11.4</v>
      </c>
      <c r="P33" s="8">
        <v>171.2</v>
      </c>
      <c r="Q33" s="8">
        <v>95.7</v>
      </c>
      <c r="R33" s="8">
        <v>32.0</v>
      </c>
      <c r="S33" s="8">
        <v>180.0</v>
      </c>
      <c r="T33" s="8">
        <v>7.3</v>
      </c>
      <c r="U33" s="8">
        <v>6.3</v>
      </c>
      <c r="V33" s="8">
        <v>6.4</v>
      </c>
      <c r="W33" s="8">
        <v>1.0</v>
      </c>
      <c r="X33" s="8">
        <v>1.0</v>
      </c>
      <c r="Y33" s="8">
        <v>36.43</v>
      </c>
    </row>
    <row r="34">
      <c r="A34" s="1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</hyperlinks>
  <drawing r:id="rId3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67</v>
      </c>
      <c r="B1" s="53"/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 t="s">
        <v>190</v>
      </c>
      <c r="R2" s="56"/>
      <c r="S2" s="56"/>
      <c r="T2" s="56"/>
      <c r="U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/>
      <c r="I3" s="57" t="s">
        <v>198</v>
      </c>
      <c r="J3" s="57" t="s">
        <v>7</v>
      </c>
      <c r="K3" s="57"/>
      <c r="L3" s="57" t="s">
        <v>199</v>
      </c>
      <c r="M3" s="57" t="s">
        <v>200</v>
      </c>
      <c r="N3" s="57" t="s">
        <v>201</v>
      </c>
      <c r="O3" s="57" t="s">
        <v>202</v>
      </c>
      <c r="P3" s="57" t="s">
        <v>203</v>
      </c>
      <c r="Q3" s="57" t="s">
        <v>195</v>
      </c>
      <c r="R3" s="57" t="s">
        <v>196</v>
      </c>
      <c r="S3" s="57" t="s">
        <v>198</v>
      </c>
      <c r="T3" s="57" t="s">
        <v>7</v>
      </c>
      <c r="U3" s="57" t="s">
        <v>200</v>
      </c>
    </row>
    <row r="4">
      <c r="A4" s="58">
        <v>44212.0</v>
      </c>
      <c r="B4" s="59" t="s">
        <v>230</v>
      </c>
      <c r="C4" s="60" t="s">
        <v>246</v>
      </c>
      <c r="D4" s="61">
        <v>14.0</v>
      </c>
      <c r="E4" s="61">
        <v>24.0</v>
      </c>
      <c r="F4" s="61">
        <v>162.0</v>
      </c>
      <c r="G4" s="61">
        <v>58.3</v>
      </c>
      <c r="H4" s="61"/>
      <c r="I4" s="61">
        <v>6.8</v>
      </c>
      <c r="J4" s="61">
        <v>0.0</v>
      </c>
      <c r="K4" s="61"/>
      <c r="L4" s="61">
        <v>1.0</v>
      </c>
      <c r="M4" s="61">
        <v>31.0</v>
      </c>
      <c r="N4" s="61">
        <v>3.0</v>
      </c>
      <c r="O4" s="61">
        <v>61.5</v>
      </c>
      <c r="P4" s="61">
        <v>45.8</v>
      </c>
      <c r="Q4" s="61">
        <v>9.0</v>
      </c>
      <c r="R4" s="61">
        <v>34.0</v>
      </c>
      <c r="S4" s="61">
        <v>3.8</v>
      </c>
      <c r="T4" s="61">
        <v>0.0</v>
      </c>
      <c r="U4" s="61">
        <v>15.0</v>
      </c>
    </row>
    <row r="5">
      <c r="A5" s="62" t="s">
        <v>212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72"/>
      <c r="R5" s="63"/>
      <c r="S5" s="63"/>
      <c r="T5" s="63"/>
      <c r="U5" s="63"/>
    </row>
    <row r="6">
      <c r="A6" s="58">
        <v>44206.0</v>
      </c>
      <c r="B6" s="59" t="s">
        <v>247</v>
      </c>
      <c r="C6" s="64" t="s">
        <v>248</v>
      </c>
      <c r="D6" s="61">
        <v>17.0</v>
      </c>
      <c r="E6" s="61">
        <v>24.0</v>
      </c>
      <c r="F6" s="61">
        <v>179.0</v>
      </c>
      <c r="G6" s="61">
        <v>70.8</v>
      </c>
      <c r="H6" s="61"/>
      <c r="I6" s="61">
        <v>7.5</v>
      </c>
      <c r="J6" s="61">
        <v>0.0</v>
      </c>
      <c r="K6" s="61"/>
      <c r="L6" s="61">
        <v>1.0</v>
      </c>
      <c r="M6" s="61">
        <v>28.0</v>
      </c>
      <c r="N6" s="61">
        <v>5.0</v>
      </c>
      <c r="O6" s="61">
        <v>74.8</v>
      </c>
      <c r="P6" s="61">
        <v>80.2</v>
      </c>
      <c r="Q6" s="61">
        <v>16.0</v>
      </c>
      <c r="R6" s="61">
        <v>136.0</v>
      </c>
      <c r="S6" s="61">
        <v>8.5</v>
      </c>
      <c r="T6" s="61">
        <v>1.0</v>
      </c>
      <c r="U6" s="61">
        <v>48.0</v>
      </c>
    </row>
    <row r="7">
      <c r="A7" s="62" t="s">
        <v>249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72"/>
      <c r="R7" s="63"/>
      <c r="S7" s="63"/>
      <c r="T7" s="63"/>
      <c r="U7" s="63"/>
    </row>
    <row r="8">
      <c r="A8" s="65" t="s">
        <v>188</v>
      </c>
      <c r="B8" s="63"/>
      <c r="C8" s="63"/>
      <c r="D8" s="66">
        <v>31.0</v>
      </c>
      <c r="E8" s="66">
        <v>48.0</v>
      </c>
      <c r="F8" s="66">
        <v>341.0</v>
      </c>
      <c r="G8" s="66">
        <v>64.6</v>
      </c>
      <c r="H8" s="66"/>
      <c r="I8" s="66">
        <v>7.1</v>
      </c>
      <c r="J8" s="66">
        <v>0.0</v>
      </c>
      <c r="K8" s="73" t="s">
        <v>250</v>
      </c>
      <c r="L8" s="66">
        <v>2.0</v>
      </c>
      <c r="M8" s="66">
        <v>31.0</v>
      </c>
      <c r="N8" s="66">
        <v>8.0</v>
      </c>
      <c r="O8" s="66">
        <v>68.1</v>
      </c>
      <c r="P8" s="66">
        <v>65.7</v>
      </c>
      <c r="Q8" s="66">
        <v>25.0</v>
      </c>
      <c r="R8" s="66">
        <v>170.0</v>
      </c>
      <c r="S8" s="66">
        <v>6.8</v>
      </c>
      <c r="T8" s="66">
        <v>1.0</v>
      </c>
      <c r="U8" s="66">
        <v>48.0</v>
      </c>
    </row>
    <row r="9">
      <c r="A9" s="55" t="s">
        <v>213</v>
      </c>
      <c r="B9" s="56"/>
      <c r="C9" s="56"/>
      <c r="D9" s="57" t="s">
        <v>189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7" t="s">
        <v>190</v>
      </c>
      <c r="R9" s="56"/>
      <c r="S9" s="56"/>
      <c r="T9" s="56"/>
      <c r="U9" s="56"/>
    </row>
    <row r="10">
      <c r="A10" s="55" t="s">
        <v>191</v>
      </c>
      <c r="B10" s="55" t="s">
        <v>192</v>
      </c>
      <c r="C10" s="55" t="s">
        <v>193</v>
      </c>
      <c r="D10" s="57" t="s">
        <v>194</v>
      </c>
      <c r="E10" s="57" t="s">
        <v>195</v>
      </c>
      <c r="F10" s="57" t="s">
        <v>196</v>
      </c>
      <c r="G10" s="57" t="s">
        <v>197</v>
      </c>
      <c r="H10" s="67" t="s">
        <v>12</v>
      </c>
      <c r="I10" s="57" t="s">
        <v>198</v>
      </c>
      <c r="J10" s="57" t="s">
        <v>7</v>
      </c>
      <c r="K10" s="68" t="s">
        <v>126</v>
      </c>
      <c r="L10" s="57" t="s">
        <v>199</v>
      </c>
      <c r="M10" s="57" t="s">
        <v>200</v>
      </c>
      <c r="N10" s="57" t="s">
        <v>201</v>
      </c>
      <c r="O10" s="57" t="s">
        <v>202</v>
      </c>
      <c r="P10" s="57" t="s">
        <v>203</v>
      </c>
      <c r="Q10" s="57" t="s">
        <v>195</v>
      </c>
      <c r="R10" s="57" t="s">
        <v>196</v>
      </c>
      <c r="S10" s="57" t="s">
        <v>198</v>
      </c>
      <c r="T10" s="57" t="s">
        <v>7</v>
      </c>
      <c r="U10" s="57" t="s">
        <v>200</v>
      </c>
    </row>
    <row r="11">
      <c r="A11" s="58">
        <v>44199.0</v>
      </c>
      <c r="B11" s="59" t="s">
        <v>251</v>
      </c>
      <c r="C11" s="64" t="s">
        <v>252</v>
      </c>
      <c r="D11" s="61">
        <v>10.0</v>
      </c>
      <c r="E11" s="61">
        <v>18.0</v>
      </c>
      <c r="F11" s="61">
        <v>113.0</v>
      </c>
      <c r="G11" s="61">
        <v>55.6</v>
      </c>
      <c r="H11" s="69">
        <v>11.0</v>
      </c>
      <c r="I11" s="61">
        <v>6.3</v>
      </c>
      <c r="J11" s="61">
        <v>3.0</v>
      </c>
      <c r="K11" s="61">
        <f t="shared" ref="K11:K26" si="1">J11/$J$26</f>
        <v>0.1153846154</v>
      </c>
      <c r="L11" s="61">
        <v>1.0</v>
      </c>
      <c r="M11" s="61">
        <v>43.0</v>
      </c>
      <c r="N11" s="61">
        <v>0.0</v>
      </c>
      <c r="O11" s="61">
        <v>91.0</v>
      </c>
      <c r="P11" s="61">
        <v>87.2</v>
      </c>
      <c r="Q11" s="61">
        <v>11.0</v>
      </c>
      <c r="R11" s="61">
        <v>97.0</v>
      </c>
      <c r="S11" s="61">
        <v>8.8</v>
      </c>
      <c r="T11" s="61">
        <v>0.0</v>
      </c>
      <c r="U11" s="61">
        <v>20.0</v>
      </c>
    </row>
    <row r="12">
      <c r="A12" s="58">
        <v>44557.0</v>
      </c>
      <c r="B12" s="59" t="s">
        <v>253</v>
      </c>
      <c r="C12" s="64" t="s">
        <v>254</v>
      </c>
      <c r="D12" s="61">
        <v>17.0</v>
      </c>
      <c r="E12" s="61">
        <v>26.0</v>
      </c>
      <c r="F12" s="61">
        <v>183.0</v>
      </c>
      <c r="G12" s="61">
        <v>65.4</v>
      </c>
      <c r="H12" s="69">
        <v>8.5</v>
      </c>
      <c r="I12" s="61">
        <v>7.0</v>
      </c>
      <c r="J12" s="61">
        <v>2.0</v>
      </c>
      <c r="K12" s="61">
        <f t="shared" si="1"/>
        <v>0.07692307692</v>
      </c>
      <c r="L12" s="61">
        <v>0.0</v>
      </c>
      <c r="M12" s="61">
        <v>27.0</v>
      </c>
      <c r="N12" s="61">
        <v>0.0</v>
      </c>
      <c r="O12" s="61">
        <v>111.5</v>
      </c>
      <c r="P12" s="61">
        <v>86.6</v>
      </c>
      <c r="Q12" s="61">
        <v>13.0</v>
      </c>
      <c r="R12" s="61">
        <v>80.0</v>
      </c>
      <c r="S12" s="61">
        <v>6.2</v>
      </c>
      <c r="T12" s="61">
        <v>0.0</v>
      </c>
      <c r="U12" s="61">
        <v>20.0</v>
      </c>
    </row>
    <row r="13">
      <c r="A13" s="58">
        <v>44550.0</v>
      </c>
      <c r="B13" s="59" t="s">
        <v>255</v>
      </c>
      <c r="C13" s="64" t="s">
        <v>256</v>
      </c>
      <c r="D13" s="61">
        <v>17.0</v>
      </c>
      <c r="E13" s="61">
        <v>22.0</v>
      </c>
      <c r="F13" s="61">
        <v>243.0</v>
      </c>
      <c r="G13" s="61">
        <v>77.3</v>
      </c>
      <c r="H13" s="69">
        <v>3.46</v>
      </c>
      <c r="I13" s="61">
        <v>11.0</v>
      </c>
      <c r="J13" s="61">
        <v>3.0</v>
      </c>
      <c r="K13" s="61">
        <f t="shared" si="1"/>
        <v>0.1153846154</v>
      </c>
      <c r="L13" s="61">
        <v>1.0</v>
      </c>
      <c r="M13" s="61">
        <v>44.0</v>
      </c>
      <c r="N13" s="61">
        <v>1.0</v>
      </c>
      <c r="O13" s="61">
        <v>133.1</v>
      </c>
      <c r="P13" s="61">
        <v>66.6</v>
      </c>
      <c r="Q13" s="61">
        <v>10.0</v>
      </c>
      <c r="R13" s="61">
        <v>35.0</v>
      </c>
      <c r="S13" s="61">
        <v>3.5</v>
      </c>
      <c r="T13" s="61">
        <v>1.0</v>
      </c>
      <c r="U13" s="61">
        <v>18.0</v>
      </c>
    </row>
    <row r="14">
      <c r="A14" s="58">
        <v>44544.0</v>
      </c>
      <c r="B14" s="59" t="s">
        <v>257</v>
      </c>
      <c r="C14" s="64" t="s">
        <v>258</v>
      </c>
      <c r="D14" s="61">
        <v>11.0</v>
      </c>
      <c r="E14" s="61">
        <v>17.0</v>
      </c>
      <c r="F14" s="61">
        <v>163.0</v>
      </c>
      <c r="G14" s="61">
        <v>64.7</v>
      </c>
      <c r="H14" s="69">
        <v>9.19</v>
      </c>
      <c r="I14" s="61">
        <v>9.6</v>
      </c>
      <c r="J14" s="61">
        <v>1.0</v>
      </c>
      <c r="K14" s="61">
        <f t="shared" si="1"/>
        <v>0.03846153846</v>
      </c>
      <c r="L14" s="61">
        <v>0.0</v>
      </c>
      <c r="M14" s="61">
        <v>44.0</v>
      </c>
      <c r="N14" s="61">
        <v>4.0</v>
      </c>
      <c r="O14" s="61">
        <v>115.6</v>
      </c>
      <c r="P14" s="61">
        <v>99.4</v>
      </c>
      <c r="Q14" s="61">
        <v>9.0</v>
      </c>
      <c r="R14" s="61">
        <v>124.0</v>
      </c>
      <c r="S14" s="61">
        <v>13.8</v>
      </c>
      <c r="T14" s="61">
        <v>2.0</v>
      </c>
      <c r="U14" s="61">
        <v>44.0</v>
      </c>
    </row>
    <row r="15">
      <c r="A15" s="58">
        <v>44538.0</v>
      </c>
      <c r="B15" s="59" t="s">
        <v>259</v>
      </c>
      <c r="C15" s="64" t="s">
        <v>260</v>
      </c>
      <c r="D15" s="61">
        <v>12.0</v>
      </c>
      <c r="E15" s="61">
        <v>17.0</v>
      </c>
      <c r="F15" s="61">
        <v>107.0</v>
      </c>
      <c r="G15" s="61">
        <v>70.6</v>
      </c>
      <c r="H15" s="69">
        <v>4.86</v>
      </c>
      <c r="I15" s="61">
        <v>6.3</v>
      </c>
      <c r="J15" s="61">
        <v>2.0</v>
      </c>
      <c r="K15" s="61">
        <f t="shared" si="1"/>
        <v>0.07692307692</v>
      </c>
      <c r="L15" s="61">
        <v>1.0</v>
      </c>
      <c r="M15" s="61">
        <v>38.0</v>
      </c>
      <c r="N15" s="61">
        <v>0.0</v>
      </c>
      <c r="O15" s="61">
        <v>101.8</v>
      </c>
      <c r="P15" s="61">
        <v>77.7</v>
      </c>
      <c r="Q15" s="61">
        <v>13.0</v>
      </c>
      <c r="R15" s="61">
        <v>94.0</v>
      </c>
      <c r="S15" s="61">
        <v>7.2</v>
      </c>
      <c r="T15" s="61">
        <v>1.0</v>
      </c>
      <c r="U15" s="61">
        <v>37.0</v>
      </c>
    </row>
    <row r="16">
      <c r="A16" s="58">
        <v>44522.0</v>
      </c>
      <c r="B16" s="59" t="s">
        <v>261</v>
      </c>
      <c r="C16" s="60" t="s">
        <v>262</v>
      </c>
      <c r="D16" s="61">
        <v>17.0</v>
      </c>
      <c r="E16" s="61">
        <v>29.0</v>
      </c>
      <c r="F16" s="61">
        <v>186.0</v>
      </c>
      <c r="G16" s="61">
        <v>58.6</v>
      </c>
      <c r="H16" s="69">
        <v>6.89</v>
      </c>
      <c r="I16" s="61">
        <v>6.4</v>
      </c>
      <c r="J16" s="61">
        <v>1.0</v>
      </c>
      <c r="K16" s="61">
        <f t="shared" si="1"/>
        <v>0.03846153846</v>
      </c>
      <c r="L16" s="61">
        <v>1.0</v>
      </c>
      <c r="M16" s="61">
        <v>31.0</v>
      </c>
      <c r="N16" s="61">
        <v>1.0</v>
      </c>
      <c r="O16" s="61">
        <v>74.8</v>
      </c>
      <c r="P16" s="61">
        <v>30.6</v>
      </c>
      <c r="Q16" s="61">
        <v>13.0</v>
      </c>
      <c r="R16" s="61">
        <v>51.0</v>
      </c>
      <c r="S16" s="61">
        <v>3.9</v>
      </c>
      <c r="T16" s="61">
        <v>0.0</v>
      </c>
      <c r="U16" s="61">
        <v>14.0</v>
      </c>
    </row>
    <row r="17">
      <c r="A17" s="58">
        <v>44515.0</v>
      </c>
      <c r="B17" s="59" t="s">
        <v>263</v>
      </c>
      <c r="C17" s="60" t="s">
        <v>264</v>
      </c>
      <c r="D17" s="61">
        <v>24.0</v>
      </c>
      <c r="E17" s="61">
        <v>34.0</v>
      </c>
      <c r="F17" s="61">
        <v>249.0</v>
      </c>
      <c r="G17" s="61">
        <v>70.6</v>
      </c>
      <c r="H17" s="69">
        <v>7.43</v>
      </c>
      <c r="I17" s="61">
        <v>7.3</v>
      </c>
      <c r="J17" s="61">
        <v>2.0</v>
      </c>
      <c r="K17" s="61">
        <f t="shared" si="1"/>
        <v>0.07692307692</v>
      </c>
      <c r="L17" s="61">
        <v>1.0</v>
      </c>
      <c r="M17" s="61">
        <v>31.0</v>
      </c>
      <c r="N17" s="61">
        <v>2.0</v>
      </c>
      <c r="O17" s="61">
        <v>98.8</v>
      </c>
      <c r="P17" s="61">
        <v>59.8</v>
      </c>
      <c r="Q17" s="61">
        <v>11.0</v>
      </c>
      <c r="R17" s="61">
        <v>55.0</v>
      </c>
      <c r="S17" s="61">
        <v>5.0</v>
      </c>
      <c r="T17" s="61">
        <v>0.0</v>
      </c>
      <c r="U17" s="61">
        <v>11.0</v>
      </c>
    </row>
    <row r="18">
      <c r="A18" s="58">
        <v>44508.0</v>
      </c>
      <c r="B18" s="59" t="s">
        <v>265</v>
      </c>
      <c r="C18" s="64" t="s">
        <v>266</v>
      </c>
      <c r="D18" s="61">
        <v>19.0</v>
      </c>
      <c r="E18" s="61">
        <v>23.0</v>
      </c>
      <c r="F18" s="61">
        <v>170.0</v>
      </c>
      <c r="G18" s="61">
        <v>82.6</v>
      </c>
      <c r="H18" s="69">
        <v>7.39</v>
      </c>
      <c r="I18" s="61">
        <v>7.4</v>
      </c>
      <c r="J18" s="61">
        <v>0.0</v>
      </c>
      <c r="K18" s="61">
        <f t="shared" si="1"/>
        <v>0</v>
      </c>
      <c r="L18" s="61">
        <v>0.0</v>
      </c>
      <c r="M18" s="61">
        <v>21.0</v>
      </c>
      <c r="N18" s="61">
        <v>2.0</v>
      </c>
      <c r="O18" s="61">
        <v>97.5</v>
      </c>
      <c r="P18" s="61">
        <v>62.6</v>
      </c>
      <c r="Q18" s="61">
        <v>13.0</v>
      </c>
      <c r="R18" s="61">
        <v>58.0</v>
      </c>
      <c r="S18" s="61">
        <v>4.5</v>
      </c>
      <c r="T18" s="61">
        <v>1.0</v>
      </c>
      <c r="U18" s="61">
        <v>9.0</v>
      </c>
    </row>
    <row r="19">
      <c r="A19" s="58">
        <v>44501.0</v>
      </c>
      <c r="B19" s="59" t="s">
        <v>267</v>
      </c>
      <c r="C19" s="60" t="s">
        <v>268</v>
      </c>
      <c r="D19" s="61">
        <v>13.0</v>
      </c>
      <c r="E19" s="61">
        <v>28.0</v>
      </c>
      <c r="F19" s="61">
        <v>208.0</v>
      </c>
      <c r="G19" s="61">
        <v>46.4</v>
      </c>
      <c r="H19" s="69">
        <v>7.32</v>
      </c>
      <c r="I19" s="61">
        <v>7.4</v>
      </c>
      <c r="J19" s="61">
        <v>2.0</v>
      </c>
      <c r="K19" s="61">
        <f t="shared" si="1"/>
        <v>0.07692307692</v>
      </c>
      <c r="L19" s="61">
        <v>2.0</v>
      </c>
      <c r="M19" s="61">
        <v>39.0</v>
      </c>
      <c r="N19" s="61">
        <v>4.0</v>
      </c>
      <c r="O19" s="61">
        <v>65.8</v>
      </c>
      <c r="P19" s="61">
        <v>10.4</v>
      </c>
      <c r="Q19" s="61">
        <v>16.0</v>
      </c>
      <c r="R19" s="61">
        <v>65.0</v>
      </c>
      <c r="S19" s="61">
        <v>4.1</v>
      </c>
      <c r="T19" s="61">
        <v>0.0</v>
      </c>
      <c r="U19" s="61">
        <v>14.0</v>
      </c>
    </row>
    <row r="20">
      <c r="A20" s="58">
        <v>44487.0</v>
      </c>
      <c r="B20" s="59" t="s">
        <v>269</v>
      </c>
      <c r="C20" s="64" t="s">
        <v>270</v>
      </c>
      <c r="D20" s="61">
        <v>16.0</v>
      </c>
      <c r="E20" s="61">
        <v>27.0</v>
      </c>
      <c r="F20" s="61">
        <v>186.0</v>
      </c>
      <c r="G20" s="61">
        <v>59.3</v>
      </c>
      <c r="H20" s="69">
        <v>6.41</v>
      </c>
      <c r="I20" s="61">
        <v>6.9</v>
      </c>
      <c r="J20" s="61">
        <v>1.0</v>
      </c>
      <c r="K20" s="61">
        <f t="shared" si="1"/>
        <v>0.03846153846</v>
      </c>
      <c r="L20" s="61">
        <v>0.0</v>
      </c>
      <c r="M20" s="61">
        <v>32.0</v>
      </c>
      <c r="N20" s="61">
        <v>3.0</v>
      </c>
      <c r="O20" s="61">
        <v>92.5</v>
      </c>
      <c r="P20" s="61">
        <v>83.2</v>
      </c>
      <c r="Q20" s="61">
        <v>9.0</v>
      </c>
      <c r="R20" s="61">
        <v>108.0</v>
      </c>
      <c r="S20" s="61">
        <v>12.0</v>
      </c>
      <c r="T20" s="61">
        <v>1.0</v>
      </c>
      <c r="U20" s="61">
        <v>37.0</v>
      </c>
    </row>
    <row r="21">
      <c r="A21" s="58">
        <v>44480.0</v>
      </c>
      <c r="B21" s="59" t="s">
        <v>271</v>
      </c>
      <c r="C21" s="64" t="s">
        <v>272</v>
      </c>
      <c r="D21" s="61">
        <v>19.0</v>
      </c>
      <c r="E21" s="61">
        <v>37.0</v>
      </c>
      <c r="F21" s="61">
        <v>180.0</v>
      </c>
      <c r="G21" s="61">
        <v>51.4</v>
      </c>
      <c r="H21" s="69">
        <v>6.29</v>
      </c>
      <c r="I21" s="61">
        <v>4.9</v>
      </c>
      <c r="J21" s="61">
        <v>2.0</v>
      </c>
      <c r="K21" s="61">
        <f t="shared" si="1"/>
        <v>0.07692307692</v>
      </c>
      <c r="L21" s="61">
        <v>1.0</v>
      </c>
      <c r="M21" s="61">
        <v>30.0</v>
      </c>
      <c r="N21" s="61">
        <v>1.0</v>
      </c>
      <c r="O21" s="61">
        <v>71.9</v>
      </c>
      <c r="P21" s="61">
        <v>50.5</v>
      </c>
      <c r="Q21" s="61">
        <v>2.0</v>
      </c>
      <c r="R21" s="61">
        <v>3.0</v>
      </c>
      <c r="S21" s="61">
        <v>1.5</v>
      </c>
      <c r="T21" s="61">
        <v>0.0</v>
      </c>
      <c r="U21" s="61">
        <v>7.0</v>
      </c>
    </row>
    <row r="22">
      <c r="A22" s="58">
        <v>44473.0</v>
      </c>
      <c r="B22" s="59" t="s">
        <v>273</v>
      </c>
      <c r="C22" s="64" t="s">
        <v>274</v>
      </c>
      <c r="D22" s="61">
        <v>14.0</v>
      </c>
      <c r="E22" s="61">
        <v>21.0</v>
      </c>
      <c r="F22" s="61">
        <v>193.0</v>
      </c>
      <c r="G22" s="61">
        <v>66.7</v>
      </c>
      <c r="H22" s="69">
        <v>9.59</v>
      </c>
      <c r="I22" s="61">
        <v>9.2</v>
      </c>
      <c r="J22" s="61">
        <v>2.0</v>
      </c>
      <c r="K22" s="61">
        <f t="shared" si="1"/>
        <v>0.07692307692</v>
      </c>
      <c r="L22" s="61">
        <v>1.0</v>
      </c>
      <c r="M22" s="61">
        <v>33.0</v>
      </c>
      <c r="N22" s="61">
        <v>1.0</v>
      </c>
      <c r="O22" s="61">
        <v>107.8</v>
      </c>
      <c r="P22" s="61">
        <v>93.9</v>
      </c>
      <c r="Q22" s="61">
        <v>7.0</v>
      </c>
      <c r="R22" s="61">
        <v>53.0</v>
      </c>
      <c r="S22" s="61">
        <v>7.6</v>
      </c>
      <c r="T22" s="61">
        <v>1.0</v>
      </c>
      <c r="U22" s="61">
        <v>50.0</v>
      </c>
    </row>
    <row r="23">
      <c r="A23" s="58">
        <v>44467.0</v>
      </c>
      <c r="B23" s="59" t="s">
        <v>275</v>
      </c>
      <c r="C23" s="60" t="s">
        <v>276</v>
      </c>
      <c r="D23" s="61">
        <v>15.0</v>
      </c>
      <c r="E23" s="61">
        <v>28.0</v>
      </c>
      <c r="F23" s="61">
        <v>97.0</v>
      </c>
      <c r="G23" s="61">
        <v>53.6</v>
      </c>
      <c r="H23" s="69">
        <v>11.05</v>
      </c>
      <c r="I23" s="61">
        <v>3.5</v>
      </c>
      <c r="J23" s="61">
        <v>1.0</v>
      </c>
      <c r="K23" s="61">
        <f t="shared" si="1"/>
        <v>0.03846153846</v>
      </c>
      <c r="L23" s="61">
        <v>0.0</v>
      </c>
      <c r="M23" s="61">
        <v>19.0</v>
      </c>
      <c r="N23" s="61">
        <v>4.0</v>
      </c>
      <c r="O23" s="61">
        <v>73.1</v>
      </c>
      <c r="P23" s="61">
        <v>25.6</v>
      </c>
      <c r="Q23" s="61">
        <v>9.0</v>
      </c>
      <c r="R23" s="61">
        <v>83.0</v>
      </c>
      <c r="S23" s="61">
        <v>9.2</v>
      </c>
      <c r="T23" s="61">
        <v>0.0</v>
      </c>
      <c r="U23" s="61">
        <v>30.0</v>
      </c>
    </row>
    <row r="24">
      <c r="A24" s="58">
        <v>44459.0</v>
      </c>
      <c r="B24" s="59" t="s">
        <v>277</v>
      </c>
      <c r="C24" s="64" t="s">
        <v>278</v>
      </c>
      <c r="D24" s="61">
        <v>18.0</v>
      </c>
      <c r="E24" s="61">
        <v>24.0</v>
      </c>
      <c r="F24" s="61">
        <v>204.0</v>
      </c>
      <c r="G24" s="61">
        <v>75.0</v>
      </c>
      <c r="H24" s="69">
        <v>7.04</v>
      </c>
      <c r="I24" s="61">
        <v>8.5</v>
      </c>
      <c r="J24" s="61">
        <v>1.0</v>
      </c>
      <c r="K24" s="61">
        <f t="shared" si="1"/>
        <v>0.03846153846</v>
      </c>
      <c r="L24" s="61">
        <v>0.0</v>
      </c>
      <c r="M24" s="61">
        <v>29.0</v>
      </c>
      <c r="N24" s="61">
        <v>4.0</v>
      </c>
      <c r="O24" s="61">
        <v>113.9</v>
      </c>
      <c r="P24" s="61">
        <v>50.3</v>
      </c>
      <c r="Q24" s="61">
        <v>16.0</v>
      </c>
      <c r="R24" s="61">
        <v>54.0</v>
      </c>
      <c r="S24" s="61">
        <v>3.4</v>
      </c>
      <c r="T24" s="61">
        <v>0.0</v>
      </c>
      <c r="U24" s="61">
        <v>14.0</v>
      </c>
    </row>
    <row r="25">
      <c r="A25" s="58">
        <v>44452.0</v>
      </c>
      <c r="B25" s="59" t="s">
        <v>210</v>
      </c>
      <c r="C25" s="64" t="s">
        <v>279</v>
      </c>
      <c r="D25" s="61">
        <v>20.0</v>
      </c>
      <c r="E25" s="61">
        <v>25.0</v>
      </c>
      <c r="F25" s="61">
        <v>275.0</v>
      </c>
      <c r="G25" s="61">
        <v>80.0</v>
      </c>
      <c r="H25" s="69">
        <v>6.28</v>
      </c>
      <c r="I25" s="61">
        <v>11.0</v>
      </c>
      <c r="J25" s="61">
        <v>3.0</v>
      </c>
      <c r="K25" s="61">
        <f t="shared" si="1"/>
        <v>0.1153846154</v>
      </c>
      <c r="L25" s="61">
        <v>0.0</v>
      </c>
      <c r="M25" s="61">
        <v>47.0</v>
      </c>
      <c r="N25" s="61">
        <v>2.0</v>
      </c>
      <c r="O25" s="61">
        <v>152.1</v>
      </c>
      <c r="P25" s="61">
        <v>93.2</v>
      </c>
      <c r="Q25" s="61">
        <v>7.0</v>
      </c>
      <c r="R25" s="61">
        <v>45.0</v>
      </c>
      <c r="S25" s="61">
        <v>6.4</v>
      </c>
      <c r="T25" s="61">
        <v>0.0</v>
      </c>
      <c r="U25" s="61">
        <v>16.0</v>
      </c>
    </row>
    <row r="26">
      <c r="A26" s="65" t="s">
        <v>241</v>
      </c>
      <c r="B26" s="63"/>
      <c r="C26" s="63"/>
      <c r="D26" s="66">
        <v>242.0</v>
      </c>
      <c r="E26" s="66">
        <v>376.0</v>
      </c>
      <c r="F26" s="71">
        <v>2757.0</v>
      </c>
      <c r="G26" s="66">
        <v>64.4</v>
      </c>
      <c r="H26" s="69">
        <v>7.33</v>
      </c>
      <c r="I26" s="66">
        <v>7.3</v>
      </c>
      <c r="J26" s="66">
        <v>26.0</v>
      </c>
      <c r="K26" s="61">
        <f t="shared" si="1"/>
        <v>1</v>
      </c>
      <c r="L26" s="66">
        <v>9.0</v>
      </c>
      <c r="M26" s="66">
        <v>47.0</v>
      </c>
      <c r="N26" s="66">
        <v>29.0</v>
      </c>
      <c r="O26" s="66">
        <v>99.3</v>
      </c>
      <c r="P26" s="66">
        <v>67.3</v>
      </c>
      <c r="Q26" s="66">
        <v>159.0</v>
      </c>
      <c r="R26" s="71">
        <v>1005.0</v>
      </c>
      <c r="S26" s="66">
        <v>6.3</v>
      </c>
      <c r="T26" s="66">
        <v>7.0</v>
      </c>
      <c r="U26" s="66">
        <v>50.0</v>
      </c>
    </row>
    <row r="27">
      <c r="J27" s="13" t="s">
        <v>242</v>
      </c>
      <c r="K27" s="14">
        <f>average(K11:K25)</f>
        <v>0.06666666667</v>
      </c>
    </row>
    <row r="28">
      <c r="J28" s="13" t="s">
        <v>243</v>
      </c>
      <c r="K28" s="14">
        <f>_xlfn.STDEV.S(K11:K25)</f>
        <v>0.03398904237</v>
      </c>
    </row>
    <row r="29">
      <c r="J29" s="13" t="s">
        <v>280</v>
      </c>
      <c r="K29" s="14">
        <f>K27+2*K28</f>
        <v>0.1346447514</v>
      </c>
    </row>
    <row r="30">
      <c r="J30" s="13" t="s">
        <v>281</v>
      </c>
      <c r="K30" s="14">
        <f>K27-2*K28</f>
        <v>-0.001311418079</v>
      </c>
    </row>
  </sheetData>
  <mergeCells count="12">
    <mergeCell ref="A8:C8"/>
    <mergeCell ref="A9:C9"/>
    <mergeCell ref="D9:P9"/>
    <mergeCell ref="Q9:U9"/>
    <mergeCell ref="A26:C26"/>
    <mergeCell ref="A2:C2"/>
    <mergeCell ref="D2:P2"/>
    <mergeCell ref="Q2:U2"/>
    <mergeCell ref="A5:P5"/>
    <mergeCell ref="Q5:U5"/>
    <mergeCell ref="A7:P7"/>
    <mergeCell ref="Q7:U7"/>
  </mergeCells>
  <conditionalFormatting sqref="K11:K25">
    <cfRule type="cellIs" dxfId="0" priority="1" operator="lessThan">
      <formula>-0.00131141807</formula>
    </cfRule>
  </conditionalFormatting>
  <conditionalFormatting sqref="K11:K25">
    <cfRule type="cellIs" dxfId="0" priority="2" operator="greaterThan">
      <formula>0.1346447514</formula>
    </cfRule>
  </conditionalFormatting>
  <hyperlinks>
    <hyperlink r:id="rId1" ref="B4"/>
    <hyperlink r:id="rId2" ref="C4"/>
    <hyperlink r:id="rId3" ref="B6"/>
    <hyperlink r:id="rId4" ref="C6"/>
    <hyperlink r:id="rId5" ref="B11"/>
    <hyperlink r:id="rId6" ref="C11"/>
    <hyperlink r:id="rId7" ref="B12"/>
    <hyperlink r:id="rId8" ref="C12"/>
    <hyperlink r:id="rId9" ref="B13"/>
    <hyperlink r:id="rId10" ref="C13"/>
    <hyperlink r:id="rId11" ref="B14"/>
    <hyperlink r:id="rId12" ref="C14"/>
    <hyperlink r:id="rId13" ref="B15"/>
    <hyperlink r:id="rId14" ref="C15"/>
    <hyperlink r:id="rId15" ref="B16"/>
    <hyperlink r:id="rId16" ref="C16"/>
    <hyperlink r:id="rId17" ref="B17"/>
    <hyperlink r:id="rId18" ref="C17"/>
    <hyperlink r:id="rId19" ref="B18"/>
    <hyperlink r:id="rId20" ref="C18"/>
    <hyperlink r:id="rId21" ref="B19"/>
    <hyperlink r:id="rId22" ref="C19"/>
    <hyperlink r:id="rId23" ref="B20"/>
    <hyperlink r:id="rId24" ref="C20"/>
    <hyperlink r:id="rId25" ref="B21"/>
    <hyperlink r:id="rId26" ref="C21"/>
    <hyperlink r:id="rId27" ref="B22"/>
    <hyperlink r:id="rId28" ref="C22"/>
    <hyperlink r:id="rId29" ref="B23"/>
    <hyperlink r:id="rId30" ref="C23"/>
    <hyperlink r:id="rId31" ref="B24"/>
    <hyperlink r:id="rId32" ref="C24"/>
    <hyperlink r:id="rId33" ref="B25"/>
    <hyperlink r:id="rId34" ref="C25"/>
  </hyperlinks>
  <drawing r:id="rId35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68</v>
      </c>
      <c r="B1" s="53"/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 t="s">
        <v>190</v>
      </c>
      <c r="R2" s="56"/>
      <c r="S2" s="56"/>
      <c r="T2" s="56"/>
      <c r="U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/>
      <c r="I3" s="57" t="s">
        <v>198</v>
      </c>
      <c r="J3" s="57" t="s">
        <v>7</v>
      </c>
      <c r="K3" s="57"/>
      <c r="L3" s="57" t="s">
        <v>199</v>
      </c>
      <c r="M3" s="57" t="s">
        <v>200</v>
      </c>
      <c r="N3" s="57" t="s">
        <v>201</v>
      </c>
      <c r="O3" s="57" t="s">
        <v>202</v>
      </c>
      <c r="P3" s="57" t="s">
        <v>203</v>
      </c>
      <c r="Q3" s="57" t="s">
        <v>195</v>
      </c>
      <c r="R3" s="57" t="s">
        <v>196</v>
      </c>
      <c r="S3" s="57" t="s">
        <v>198</v>
      </c>
      <c r="T3" s="57" t="s">
        <v>7</v>
      </c>
      <c r="U3" s="57" t="s">
        <v>200</v>
      </c>
    </row>
    <row r="4">
      <c r="A4" s="58">
        <v>44220.0</v>
      </c>
      <c r="B4" s="59" t="s">
        <v>282</v>
      </c>
      <c r="C4" s="60" t="s">
        <v>283</v>
      </c>
      <c r="D4" s="61">
        <v>28.0</v>
      </c>
      <c r="E4" s="61">
        <v>48.0</v>
      </c>
      <c r="F4" s="61">
        <v>287.0</v>
      </c>
      <c r="G4" s="61">
        <v>58.3</v>
      </c>
      <c r="H4" s="61"/>
      <c r="I4" s="61">
        <v>6.0</v>
      </c>
      <c r="J4" s="61">
        <v>2.0</v>
      </c>
      <c r="K4" s="61"/>
      <c r="L4" s="61">
        <v>1.0</v>
      </c>
      <c r="M4" s="61">
        <v>34.0</v>
      </c>
      <c r="N4" s="61">
        <v>4.0</v>
      </c>
      <c r="O4" s="61">
        <v>80.8</v>
      </c>
      <c r="P4" s="61">
        <v>52.0</v>
      </c>
      <c r="Q4" s="61">
        <v>7.0</v>
      </c>
      <c r="R4" s="61">
        <v>88.0</v>
      </c>
      <c r="S4" s="61">
        <v>12.6</v>
      </c>
      <c r="T4" s="61">
        <v>0.0</v>
      </c>
      <c r="U4" s="61">
        <v>18.0</v>
      </c>
    </row>
    <row r="5">
      <c r="A5" s="62" t="s">
        <v>209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72"/>
      <c r="R5" s="63"/>
      <c r="S5" s="63"/>
      <c r="T5" s="63"/>
      <c r="U5" s="63"/>
    </row>
    <row r="6">
      <c r="A6" s="58">
        <v>44212.0</v>
      </c>
      <c r="B6" s="59" t="s">
        <v>284</v>
      </c>
      <c r="C6" s="64" t="s">
        <v>285</v>
      </c>
      <c r="D6" s="61">
        <v>23.0</v>
      </c>
      <c r="E6" s="61">
        <v>37.0</v>
      </c>
      <c r="F6" s="61">
        <v>206.0</v>
      </c>
      <c r="G6" s="61">
        <v>62.2</v>
      </c>
      <c r="H6" s="61"/>
      <c r="I6" s="61">
        <v>5.6</v>
      </c>
      <c r="J6" s="61">
        <v>1.0</v>
      </c>
      <c r="K6" s="61"/>
      <c r="L6" s="61">
        <v>0.0</v>
      </c>
      <c r="M6" s="61">
        <v>21.0</v>
      </c>
      <c r="N6" s="61">
        <v>2.0</v>
      </c>
      <c r="O6" s="61">
        <v>86.1</v>
      </c>
      <c r="P6" s="61">
        <v>43.5</v>
      </c>
      <c r="Q6" s="61">
        <v>7.0</v>
      </c>
      <c r="R6" s="61">
        <v>3.0</v>
      </c>
      <c r="S6" s="61">
        <v>0.4</v>
      </c>
      <c r="T6" s="61">
        <v>0.0</v>
      </c>
      <c r="U6" s="61">
        <v>6.0</v>
      </c>
    </row>
    <row r="7">
      <c r="A7" s="62" t="s">
        <v>212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72"/>
      <c r="R7" s="63"/>
      <c r="S7" s="63"/>
      <c r="T7" s="63"/>
      <c r="U7" s="63"/>
    </row>
    <row r="8">
      <c r="A8" s="58">
        <v>44205.0</v>
      </c>
      <c r="B8" s="59" t="s">
        <v>286</v>
      </c>
      <c r="C8" s="64" t="s">
        <v>223</v>
      </c>
      <c r="D8" s="61">
        <v>26.0</v>
      </c>
      <c r="E8" s="61">
        <v>35.0</v>
      </c>
      <c r="F8" s="61">
        <v>324.0</v>
      </c>
      <c r="G8" s="61">
        <v>74.3</v>
      </c>
      <c r="H8" s="61"/>
      <c r="I8" s="61">
        <v>9.3</v>
      </c>
      <c r="J8" s="61">
        <v>2.0</v>
      </c>
      <c r="K8" s="61"/>
      <c r="L8" s="61">
        <v>0.0</v>
      </c>
      <c r="M8" s="61">
        <v>37.0</v>
      </c>
      <c r="N8" s="61">
        <v>2.0</v>
      </c>
      <c r="O8" s="61">
        <v>121.6</v>
      </c>
      <c r="P8" s="61">
        <v>80.7</v>
      </c>
      <c r="Q8" s="61">
        <v>11.0</v>
      </c>
      <c r="R8" s="61">
        <v>54.0</v>
      </c>
      <c r="S8" s="61">
        <v>4.9</v>
      </c>
      <c r="T8" s="61">
        <v>1.0</v>
      </c>
      <c r="U8" s="61">
        <v>16.0</v>
      </c>
    </row>
    <row r="9">
      <c r="A9" s="62" t="s">
        <v>249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72"/>
      <c r="R9" s="63"/>
      <c r="S9" s="63"/>
      <c r="T9" s="63"/>
      <c r="U9" s="63"/>
    </row>
    <row r="10">
      <c r="A10" s="65" t="s">
        <v>188</v>
      </c>
      <c r="B10" s="63"/>
      <c r="C10" s="63"/>
      <c r="D10" s="66">
        <v>77.0</v>
      </c>
      <c r="E10" s="66">
        <v>120.0</v>
      </c>
      <c r="F10" s="66">
        <v>817.0</v>
      </c>
      <c r="G10" s="66">
        <v>64.2</v>
      </c>
      <c r="H10" s="66"/>
      <c r="I10" s="66">
        <v>6.8</v>
      </c>
      <c r="J10" s="66">
        <v>5.0</v>
      </c>
      <c r="K10" s="74" t="s">
        <v>287</v>
      </c>
      <c r="L10" s="66">
        <v>1.0</v>
      </c>
      <c r="M10" s="66">
        <v>37.0</v>
      </c>
      <c r="N10" s="66">
        <v>8.0</v>
      </c>
      <c r="O10" s="66">
        <v>94.3</v>
      </c>
      <c r="P10" s="66">
        <v>61.7</v>
      </c>
      <c r="Q10" s="66">
        <v>25.0</v>
      </c>
      <c r="R10" s="66">
        <v>145.0</v>
      </c>
      <c r="S10" s="66">
        <v>5.8</v>
      </c>
      <c r="T10" s="66">
        <v>1.0</v>
      </c>
      <c r="U10" s="66">
        <v>18.0</v>
      </c>
    </row>
    <row r="11">
      <c r="A11" s="55" t="s">
        <v>213</v>
      </c>
      <c r="B11" s="56"/>
      <c r="C11" s="56"/>
      <c r="D11" s="57" t="s">
        <v>189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 t="s">
        <v>190</v>
      </c>
      <c r="R11" s="56"/>
      <c r="S11" s="56"/>
      <c r="T11" s="56"/>
      <c r="U11" s="56"/>
    </row>
    <row r="12">
      <c r="A12" s="55" t="s">
        <v>191</v>
      </c>
      <c r="B12" s="55" t="s">
        <v>192</v>
      </c>
      <c r="C12" s="55" t="s">
        <v>193</v>
      </c>
      <c r="D12" s="57" t="s">
        <v>194</v>
      </c>
      <c r="E12" s="57" t="s">
        <v>195</v>
      </c>
      <c r="F12" s="57" t="s">
        <v>196</v>
      </c>
      <c r="G12" s="57" t="s">
        <v>197</v>
      </c>
      <c r="H12" s="67" t="s">
        <v>12</v>
      </c>
      <c r="I12" s="57" t="s">
        <v>198</v>
      </c>
      <c r="J12" s="57" t="s">
        <v>7</v>
      </c>
      <c r="K12" s="68" t="s">
        <v>126</v>
      </c>
      <c r="L12" s="57" t="s">
        <v>199</v>
      </c>
      <c r="M12" s="57" t="s">
        <v>200</v>
      </c>
      <c r="N12" s="57" t="s">
        <v>201</v>
      </c>
      <c r="O12" s="57" t="s">
        <v>202</v>
      </c>
      <c r="P12" s="57" t="s">
        <v>203</v>
      </c>
      <c r="Q12" s="57" t="s">
        <v>195</v>
      </c>
      <c r="R12" s="57" t="s">
        <v>196</v>
      </c>
      <c r="S12" s="57" t="s">
        <v>198</v>
      </c>
      <c r="T12" s="57" t="s">
        <v>7</v>
      </c>
      <c r="U12" s="57" t="s">
        <v>200</v>
      </c>
    </row>
    <row r="13">
      <c r="A13" s="58">
        <v>44199.0</v>
      </c>
      <c r="B13" s="59" t="s">
        <v>288</v>
      </c>
      <c r="C13" s="64" t="s">
        <v>289</v>
      </c>
      <c r="D13" s="61">
        <v>18.0</v>
      </c>
      <c r="E13" s="61">
        <v>25.0</v>
      </c>
      <c r="F13" s="61">
        <v>224.0</v>
      </c>
      <c r="G13" s="61">
        <v>72.0</v>
      </c>
      <c r="H13" s="69">
        <v>6.78</v>
      </c>
      <c r="I13" s="61">
        <v>9.0</v>
      </c>
      <c r="J13" s="61">
        <v>3.0</v>
      </c>
      <c r="K13" s="61">
        <f t="shared" ref="K13:K29" si="1">J13/$J$29</f>
        <v>0.08108108108</v>
      </c>
      <c r="L13" s="61">
        <v>1.0</v>
      </c>
      <c r="M13" s="61">
        <v>32.0</v>
      </c>
      <c r="N13" s="61">
        <v>1.0</v>
      </c>
      <c r="O13" s="61">
        <v>122.3</v>
      </c>
      <c r="P13" s="61">
        <v>84.4</v>
      </c>
      <c r="Q13" s="61">
        <v>2.0</v>
      </c>
      <c r="R13" s="61">
        <v>3.0</v>
      </c>
      <c r="S13" s="61">
        <v>1.5</v>
      </c>
      <c r="T13" s="61">
        <v>0.0</v>
      </c>
      <c r="U13" s="61">
        <v>4.0</v>
      </c>
    </row>
    <row r="14">
      <c r="A14" s="58">
        <v>44558.0</v>
      </c>
      <c r="B14" s="59" t="s">
        <v>263</v>
      </c>
      <c r="C14" s="64" t="s">
        <v>290</v>
      </c>
      <c r="D14" s="61">
        <v>27.0</v>
      </c>
      <c r="E14" s="61">
        <v>36.0</v>
      </c>
      <c r="F14" s="61">
        <v>320.0</v>
      </c>
      <c r="G14" s="61">
        <v>75.0</v>
      </c>
      <c r="H14" s="69">
        <v>11.86</v>
      </c>
      <c r="I14" s="61">
        <v>8.9</v>
      </c>
      <c r="J14" s="61">
        <v>4.0</v>
      </c>
      <c r="K14" s="61">
        <f t="shared" si="1"/>
        <v>0.1081081081</v>
      </c>
      <c r="L14" s="61">
        <v>0.0</v>
      </c>
      <c r="M14" s="61">
        <v>50.0</v>
      </c>
      <c r="N14" s="61">
        <v>0.0</v>
      </c>
      <c r="O14" s="61">
        <v>138.7</v>
      </c>
      <c r="P14" s="61">
        <v>96.6</v>
      </c>
      <c r="Q14" s="61">
        <v>4.0</v>
      </c>
      <c r="R14" s="61">
        <v>35.0</v>
      </c>
      <c r="S14" s="61">
        <v>8.8</v>
      </c>
      <c r="T14" s="61">
        <v>0.0</v>
      </c>
      <c r="U14" s="61">
        <v>22.0</v>
      </c>
    </row>
    <row r="15">
      <c r="A15" s="58">
        <v>44549.0</v>
      </c>
      <c r="B15" s="59" t="s">
        <v>228</v>
      </c>
      <c r="C15" s="64" t="s">
        <v>291</v>
      </c>
      <c r="D15" s="61">
        <v>28.0</v>
      </c>
      <c r="E15" s="61">
        <v>40.0</v>
      </c>
      <c r="F15" s="61">
        <v>359.0</v>
      </c>
      <c r="G15" s="61">
        <v>70.0</v>
      </c>
      <c r="H15" s="69">
        <v>9.42</v>
      </c>
      <c r="I15" s="61">
        <v>9.0</v>
      </c>
      <c r="J15" s="61">
        <v>2.0</v>
      </c>
      <c r="K15" s="61">
        <f t="shared" si="1"/>
        <v>0.05405405405</v>
      </c>
      <c r="L15" s="61">
        <v>0.0</v>
      </c>
      <c r="M15" s="61">
        <v>55.0</v>
      </c>
      <c r="N15" s="61">
        <v>1.0</v>
      </c>
      <c r="O15" s="61">
        <v>114.5</v>
      </c>
      <c r="P15" s="61">
        <v>97.5</v>
      </c>
      <c r="Q15" s="61">
        <v>3.0</v>
      </c>
      <c r="R15" s="61">
        <v>33.0</v>
      </c>
      <c r="S15" s="61">
        <v>11.0</v>
      </c>
      <c r="T15" s="61">
        <v>2.0</v>
      </c>
      <c r="U15" s="61">
        <v>24.0</v>
      </c>
    </row>
    <row r="16">
      <c r="A16" s="58">
        <v>44543.0</v>
      </c>
      <c r="B16" s="59" t="s">
        <v>267</v>
      </c>
      <c r="C16" s="64" t="s">
        <v>292</v>
      </c>
      <c r="D16" s="61">
        <v>24.0</v>
      </c>
      <c r="E16" s="61">
        <v>43.0</v>
      </c>
      <c r="F16" s="61">
        <v>238.0</v>
      </c>
      <c r="G16" s="61">
        <v>55.8</v>
      </c>
      <c r="H16" s="69">
        <v>8.47</v>
      </c>
      <c r="I16" s="61">
        <v>5.5</v>
      </c>
      <c r="J16" s="61">
        <v>2.0</v>
      </c>
      <c r="K16" s="61">
        <f t="shared" si="1"/>
        <v>0.05405405405</v>
      </c>
      <c r="L16" s="61">
        <v>1.0</v>
      </c>
      <c r="M16" s="61">
        <v>23.0</v>
      </c>
      <c r="N16" s="61">
        <v>1.0</v>
      </c>
      <c r="O16" s="61">
        <v>77.5</v>
      </c>
      <c r="P16" s="61">
        <v>71.7</v>
      </c>
      <c r="Q16" s="61">
        <v>6.0</v>
      </c>
      <c r="R16" s="61">
        <v>28.0</v>
      </c>
      <c r="S16" s="61">
        <v>4.7</v>
      </c>
      <c r="T16" s="61">
        <v>0.0</v>
      </c>
      <c r="U16" s="61">
        <v>11.0</v>
      </c>
    </row>
    <row r="17">
      <c r="A17" s="58">
        <v>44537.0</v>
      </c>
      <c r="B17" s="59" t="s">
        <v>293</v>
      </c>
      <c r="C17" s="64" t="s">
        <v>294</v>
      </c>
      <c r="D17" s="61">
        <v>32.0</v>
      </c>
      <c r="E17" s="61">
        <v>40.0</v>
      </c>
      <c r="F17" s="61">
        <v>375.0</v>
      </c>
      <c r="G17" s="61">
        <v>80.0</v>
      </c>
      <c r="H17" s="69">
        <v>6.41</v>
      </c>
      <c r="I17" s="61">
        <v>9.4</v>
      </c>
      <c r="J17" s="61">
        <v>4.0</v>
      </c>
      <c r="K17" s="61">
        <f t="shared" si="1"/>
        <v>0.1081081081</v>
      </c>
      <c r="L17" s="61">
        <v>0.0</v>
      </c>
      <c r="M17" s="61">
        <v>35.0</v>
      </c>
      <c r="N17" s="61">
        <v>1.0</v>
      </c>
      <c r="O17" s="61">
        <v>139.1</v>
      </c>
      <c r="P17" s="61">
        <v>71.5</v>
      </c>
      <c r="Q17" s="61">
        <v>6.0</v>
      </c>
      <c r="R17" s="61">
        <v>11.0</v>
      </c>
      <c r="S17" s="61">
        <v>1.8</v>
      </c>
      <c r="T17" s="61">
        <v>0.0</v>
      </c>
      <c r="U17" s="61">
        <v>6.0</v>
      </c>
    </row>
    <row r="18">
      <c r="A18" s="58">
        <v>44529.0</v>
      </c>
      <c r="B18" s="59" t="s">
        <v>295</v>
      </c>
      <c r="C18" s="64" t="s">
        <v>296</v>
      </c>
      <c r="D18" s="61">
        <v>18.0</v>
      </c>
      <c r="E18" s="61">
        <v>24.0</v>
      </c>
      <c r="F18" s="61">
        <v>157.0</v>
      </c>
      <c r="G18" s="61">
        <v>75.0</v>
      </c>
      <c r="H18" s="69">
        <v>4.52</v>
      </c>
      <c r="I18" s="61">
        <v>6.5</v>
      </c>
      <c r="J18" s="61">
        <v>1.0</v>
      </c>
      <c r="K18" s="61">
        <f t="shared" si="1"/>
        <v>0.02702702703</v>
      </c>
      <c r="L18" s="61">
        <v>1.0</v>
      </c>
      <c r="M18" s="61">
        <v>44.0</v>
      </c>
      <c r="N18" s="61">
        <v>2.0</v>
      </c>
      <c r="O18" s="61">
        <v>88.4</v>
      </c>
      <c r="P18" s="61">
        <v>24.8</v>
      </c>
      <c r="Q18" s="61">
        <v>9.0</v>
      </c>
      <c r="R18" s="61">
        <v>32.0</v>
      </c>
      <c r="S18" s="61">
        <v>3.6</v>
      </c>
      <c r="T18" s="61">
        <v>1.0</v>
      </c>
      <c r="U18" s="61">
        <v>11.0</v>
      </c>
    </row>
    <row r="19">
      <c r="A19" s="58">
        <v>44515.0</v>
      </c>
      <c r="B19" s="59" t="s">
        <v>297</v>
      </c>
      <c r="C19" s="60" t="s">
        <v>298</v>
      </c>
      <c r="D19" s="61">
        <v>32.0</v>
      </c>
      <c r="E19" s="61">
        <v>49.0</v>
      </c>
      <c r="F19" s="61">
        <v>284.0</v>
      </c>
      <c r="G19" s="61">
        <v>65.3</v>
      </c>
      <c r="H19" s="69">
        <v>7.14</v>
      </c>
      <c r="I19" s="61">
        <v>5.8</v>
      </c>
      <c r="J19" s="61">
        <v>2.0</v>
      </c>
      <c r="K19" s="61">
        <f t="shared" si="1"/>
        <v>0.05405405405</v>
      </c>
      <c r="L19" s="61">
        <v>2.0</v>
      </c>
      <c r="M19" s="61">
        <v>31.0</v>
      </c>
      <c r="N19" s="61">
        <v>0.0</v>
      </c>
      <c r="O19" s="61">
        <v>77.3</v>
      </c>
      <c r="P19" s="61">
        <v>65.2</v>
      </c>
      <c r="Q19" s="61">
        <v>7.0</v>
      </c>
      <c r="R19" s="61">
        <v>38.0</v>
      </c>
      <c r="S19" s="61">
        <v>5.4</v>
      </c>
      <c r="T19" s="61">
        <v>0.0</v>
      </c>
      <c r="U19" s="61">
        <v>15.0</v>
      </c>
    </row>
    <row r="20">
      <c r="A20" s="58">
        <v>44508.0</v>
      </c>
      <c r="B20" s="59" t="s">
        <v>299</v>
      </c>
      <c r="C20" s="64" t="s">
        <v>300</v>
      </c>
      <c r="D20" s="61">
        <v>31.0</v>
      </c>
      <c r="E20" s="61">
        <v>38.0</v>
      </c>
      <c r="F20" s="61">
        <v>415.0</v>
      </c>
      <c r="G20" s="61">
        <v>81.6</v>
      </c>
      <c r="H20" s="69">
        <v>8.56</v>
      </c>
      <c r="I20" s="61">
        <v>10.9</v>
      </c>
      <c r="J20" s="61">
        <v>3.0</v>
      </c>
      <c r="K20" s="61">
        <f t="shared" si="1"/>
        <v>0.08108108108</v>
      </c>
      <c r="L20" s="61">
        <v>0.0</v>
      </c>
      <c r="M20" s="61">
        <v>39.0</v>
      </c>
      <c r="N20" s="61">
        <v>7.0</v>
      </c>
      <c r="O20" s="61">
        <v>138.5</v>
      </c>
      <c r="P20" s="61">
        <v>75.8</v>
      </c>
      <c r="Q20" s="61">
        <v>7.0</v>
      </c>
      <c r="R20" s="61">
        <v>14.0</v>
      </c>
      <c r="S20" s="61">
        <v>2.0</v>
      </c>
      <c r="T20" s="61">
        <v>1.0</v>
      </c>
      <c r="U20" s="61">
        <v>7.0</v>
      </c>
    </row>
    <row r="21">
      <c r="A21" s="58">
        <v>44501.0</v>
      </c>
      <c r="B21" s="59" t="s">
        <v>234</v>
      </c>
      <c r="C21" s="64" t="s">
        <v>301</v>
      </c>
      <c r="D21" s="61">
        <v>11.0</v>
      </c>
      <c r="E21" s="61">
        <v>18.0</v>
      </c>
      <c r="F21" s="61">
        <v>154.0</v>
      </c>
      <c r="G21" s="61">
        <v>61.1</v>
      </c>
      <c r="H21" s="69">
        <v>10.92</v>
      </c>
      <c r="I21" s="61">
        <v>8.6</v>
      </c>
      <c r="J21" s="61">
        <v>0.0</v>
      </c>
      <c r="K21" s="61">
        <f t="shared" si="1"/>
        <v>0</v>
      </c>
      <c r="L21" s="61">
        <v>1.0</v>
      </c>
      <c r="M21" s="61">
        <v>41.0</v>
      </c>
      <c r="N21" s="61">
        <v>1.0</v>
      </c>
      <c r="O21" s="61">
        <v>65.5</v>
      </c>
      <c r="P21" s="61">
        <v>35.7</v>
      </c>
      <c r="Q21" s="61">
        <v>10.0</v>
      </c>
      <c r="R21" s="61">
        <v>23.0</v>
      </c>
      <c r="S21" s="61">
        <v>2.3</v>
      </c>
      <c r="T21" s="61">
        <v>1.0</v>
      </c>
      <c r="U21" s="61">
        <v>19.0</v>
      </c>
    </row>
    <row r="22">
      <c r="A22" s="58">
        <v>44494.0</v>
      </c>
      <c r="B22" s="59" t="s">
        <v>302</v>
      </c>
      <c r="C22" s="64" t="s">
        <v>303</v>
      </c>
      <c r="D22" s="61">
        <v>30.0</v>
      </c>
      <c r="E22" s="61">
        <v>43.0</v>
      </c>
      <c r="F22" s="61">
        <v>307.0</v>
      </c>
      <c r="G22" s="61">
        <v>69.8</v>
      </c>
      <c r="H22" s="69">
        <v>5.8</v>
      </c>
      <c r="I22" s="61">
        <v>7.1</v>
      </c>
      <c r="J22" s="61">
        <v>0.0</v>
      </c>
      <c r="K22" s="61">
        <f t="shared" si="1"/>
        <v>0</v>
      </c>
      <c r="L22" s="61">
        <v>0.0</v>
      </c>
      <c r="M22" s="61">
        <v>38.0</v>
      </c>
      <c r="N22" s="61">
        <v>2.0</v>
      </c>
      <c r="O22" s="61">
        <v>90.0</v>
      </c>
      <c r="P22" s="61">
        <v>55.4</v>
      </c>
      <c r="Q22" s="61">
        <v>11.0</v>
      </c>
      <c r="R22" s="61">
        <v>61.0</v>
      </c>
      <c r="S22" s="61">
        <v>5.5</v>
      </c>
      <c r="T22" s="61">
        <v>0.0</v>
      </c>
      <c r="U22" s="61">
        <v>17.0</v>
      </c>
    </row>
    <row r="23">
      <c r="A23" s="58">
        <v>44488.0</v>
      </c>
      <c r="B23" s="59" t="s">
        <v>275</v>
      </c>
      <c r="C23" s="60" t="s">
        <v>304</v>
      </c>
      <c r="D23" s="61">
        <v>14.0</v>
      </c>
      <c r="E23" s="61">
        <v>27.0</v>
      </c>
      <c r="F23" s="61">
        <v>122.0</v>
      </c>
      <c r="G23" s="61">
        <v>51.9</v>
      </c>
      <c r="H23" s="69">
        <v>6.54</v>
      </c>
      <c r="I23" s="61">
        <v>4.5</v>
      </c>
      <c r="J23" s="61">
        <v>2.0</v>
      </c>
      <c r="K23" s="61">
        <f t="shared" si="1"/>
        <v>0.05405405405</v>
      </c>
      <c r="L23" s="61">
        <v>1.0</v>
      </c>
      <c r="M23" s="61">
        <v>22.0</v>
      </c>
      <c r="N23" s="61">
        <v>0.0</v>
      </c>
      <c r="O23" s="61">
        <v>73.4</v>
      </c>
      <c r="P23" s="61">
        <v>79.7</v>
      </c>
      <c r="Q23" s="61">
        <v>8.0</v>
      </c>
      <c r="R23" s="61">
        <v>42.0</v>
      </c>
      <c r="S23" s="61">
        <v>5.3</v>
      </c>
      <c r="T23" s="61">
        <v>0.0</v>
      </c>
      <c r="U23" s="61">
        <v>13.0</v>
      </c>
    </row>
    <row r="24">
      <c r="A24" s="58">
        <v>44482.0</v>
      </c>
      <c r="B24" s="59" t="s">
        <v>247</v>
      </c>
      <c r="C24" s="60" t="s">
        <v>305</v>
      </c>
      <c r="D24" s="61">
        <v>26.0</v>
      </c>
      <c r="E24" s="61">
        <v>41.0</v>
      </c>
      <c r="F24" s="61">
        <v>263.0</v>
      </c>
      <c r="G24" s="61">
        <v>63.4</v>
      </c>
      <c r="H24" s="69">
        <v>9.38</v>
      </c>
      <c r="I24" s="61">
        <v>6.4</v>
      </c>
      <c r="J24" s="61">
        <v>2.0</v>
      </c>
      <c r="K24" s="61">
        <f t="shared" si="1"/>
        <v>0.05405405405</v>
      </c>
      <c r="L24" s="61">
        <v>2.0</v>
      </c>
      <c r="M24" s="61">
        <v>22.0</v>
      </c>
      <c r="N24" s="61">
        <v>1.0</v>
      </c>
      <c r="O24" s="61">
        <v>77.6</v>
      </c>
      <c r="P24" s="61">
        <v>57.5</v>
      </c>
      <c r="Q24" s="61">
        <v>4.0</v>
      </c>
      <c r="R24" s="61">
        <v>18.0</v>
      </c>
      <c r="S24" s="61">
        <v>4.5</v>
      </c>
      <c r="T24" s="61">
        <v>0.0</v>
      </c>
      <c r="U24" s="61">
        <v>7.0</v>
      </c>
    </row>
    <row r="25">
      <c r="A25" s="58">
        <v>44473.0</v>
      </c>
      <c r="B25" s="59" t="s">
        <v>224</v>
      </c>
      <c r="C25" s="64" t="s">
        <v>306</v>
      </c>
      <c r="D25" s="61">
        <v>24.0</v>
      </c>
      <c r="E25" s="61">
        <v>34.0</v>
      </c>
      <c r="F25" s="61">
        <v>288.0</v>
      </c>
      <c r="G25" s="61">
        <v>70.6</v>
      </c>
      <c r="H25" s="69">
        <v>5.53</v>
      </c>
      <c r="I25" s="61">
        <v>8.5</v>
      </c>
      <c r="J25" s="61">
        <v>2.0</v>
      </c>
      <c r="K25" s="61">
        <f t="shared" si="1"/>
        <v>0.05405405405</v>
      </c>
      <c r="L25" s="61">
        <v>0.0</v>
      </c>
      <c r="M25" s="61">
        <v>49.0</v>
      </c>
      <c r="N25" s="61">
        <v>1.0</v>
      </c>
      <c r="O25" s="61">
        <v>115.8</v>
      </c>
      <c r="P25" s="61">
        <v>88.7</v>
      </c>
      <c r="Q25" s="61">
        <v>3.0</v>
      </c>
      <c r="R25" s="61">
        <v>-1.0</v>
      </c>
      <c r="S25" s="61">
        <v>-0.3</v>
      </c>
      <c r="T25" s="61">
        <v>1.0</v>
      </c>
      <c r="U25" s="61">
        <v>1.0</v>
      </c>
    </row>
    <row r="26">
      <c r="A26" s="58">
        <v>44466.0</v>
      </c>
      <c r="B26" s="59" t="s">
        <v>307</v>
      </c>
      <c r="C26" s="64" t="s">
        <v>308</v>
      </c>
      <c r="D26" s="61">
        <v>24.0</v>
      </c>
      <c r="E26" s="61">
        <v>33.0</v>
      </c>
      <c r="F26" s="61">
        <v>311.0</v>
      </c>
      <c r="G26" s="61">
        <v>72.7</v>
      </c>
      <c r="H26" s="69">
        <v>8.98</v>
      </c>
      <c r="I26" s="61">
        <v>9.4</v>
      </c>
      <c r="J26" s="61">
        <v>4.0</v>
      </c>
      <c r="K26" s="61">
        <f t="shared" si="1"/>
        <v>0.1081081081</v>
      </c>
      <c r="L26" s="61">
        <v>1.0</v>
      </c>
      <c r="M26" s="61">
        <v>39.0</v>
      </c>
      <c r="N26" s="61">
        <v>4.0</v>
      </c>
      <c r="O26" s="61">
        <v>128.9</v>
      </c>
      <c r="P26" s="61">
        <v>87.0</v>
      </c>
      <c r="Q26" s="61">
        <v>4.0</v>
      </c>
      <c r="R26" s="61">
        <v>8.0</v>
      </c>
      <c r="S26" s="61">
        <v>2.0</v>
      </c>
      <c r="T26" s="61">
        <v>1.0</v>
      </c>
      <c r="U26" s="61">
        <v>6.0</v>
      </c>
    </row>
    <row r="27">
      <c r="A27" s="58">
        <v>44459.0</v>
      </c>
      <c r="B27" s="59" t="s">
        <v>218</v>
      </c>
      <c r="C27" s="64" t="s">
        <v>309</v>
      </c>
      <c r="D27" s="61">
        <v>24.0</v>
      </c>
      <c r="E27" s="61">
        <v>35.0</v>
      </c>
      <c r="F27" s="61">
        <v>417.0</v>
      </c>
      <c r="G27" s="61">
        <v>68.6</v>
      </c>
      <c r="H27" s="69">
        <v>8.89</v>
      </c>
      <c r="I27" s="61">
        <v>11.9</v>
      </c>
      <c r="J27" s="61">
        <v>4.0</v>
      </c>
      <c r="K27" s="61">
        <f t="shared" si="1"/>
        <v>0.1081081081</v>
      </c>
      <c r="L27" s="61">
        <v>0.0</v>
      </c>
      <c r="M27" s="61">
        <v>47.0</v>
      </c>
      <c r="N27" s="61">
        <v>1.0</v>
      </c>
      <c r="O27" s="61">
        <v>147.0</v>
      </c>
      <c r="P27" s="61">
        <v>95.9</v>
      </c>
      <c r="Q27" s="61">
        <v>4.0</v>
      </c>
      <c r="R27" s="61">
        <v>18.0</v>
      </c>
      <c r="S27" s="61">
        <v>4.5</v>
      </c>
      <c r="T27" s="61">
        <v>0.0</v>
      </c>
      <c r="U27" s="61">
        <v>16.0</v>
      </c>
    </row>
    <row r="28">
      <c r="A28" s="58">
        <v>44452.0</v>
      </c>
      <c r="B28" s="59" t="s">
        <v>310</v>
      </c>
      <c r="C28" s="64" t="s">
        <v>296</v>
      </c>
      <c r="D28" s="61">
        <v>33.0</v>
      </c>
      <c r="E28" s="61">
        <v>46.0</v>
      </c>
      <c r="F28" s="61">
        <v>312.0</v>
      </c>
      <c r="G28" s="61">
        <v>71.7</v>
      </c>
      <c r="H28" s="69">
        <v>8.96</v>
      </c>
      <c r="I28" s="61">
        <v>6.8</v>
      </c>
      <c r="J28" s="61">
        <v>2.0</v>
      </c>
      <c r="K28" s="61">
        <f t="shared" si="1"/>
        <v>0.05405405405</v>
      </c>
      <c r="L28" s="61">
        <v>0.0</v>
      </c>
      <c r="M28" s="61">
        <v>29.0</v>
      </c>
      <c r="N28" s="61">
        <v>3.0</v>
      </c>
      <c r="O28" s="61">
        <v>104.6</v>
      </c>
      <c r="P28" s="61">
        <v>59.6</v>
      </c>
      <c r="Q28" s="61">
        <v>14.0</v>
      </c>
      <c r="R28" s="61">
        <v>57.0</v>
      </c>
      <c r="S28" s="61">
        <v>4.1</v>
      </c>
      <c r="T28" s="61">
        <v>1.0</v>
      </c>
      <c r="U28" s="61">
        <v>16.0</v>
      </c>
    </row>
    <row r="29">
      <c r="A29" s="65" t="s">
        <v>241</v>
      </c>
      <c r="B29" s="63"/>
      <c r="C29" s="63"/>
      <c r="D29" s="66">
        <v>396.0</v>
      </c>
      <c r="E29" s="66">
        <v>572.0</v>
      </c>
      <c r="F29" s="71">
        <v>4544.0</v>
      </c>
      <c r="G29" s="66">
        <v>69.2</v>
      </c>
      <c r="H29" s="69">
        <v>7.94</v>
      </c>
      <c r="I29" s="66">
        <v>7.9</v>
      </c>
      <c r="J29" s="66">
        <v>37.0</v>
      </c>
      <c r="K29" s="61">
        <f t="shared" si="1"/>
        <v>1</v>
      </c>
      <c r="L29" s="66">
        <v>10.0</v>
      </c>
      <c r="M29" s="66">
        <v>55.0</v>
      </c>
      <c r="N29" s="66">
        <v>26.0</v>
      </c>
      <c r="O29" s="66">
        <v>107.2</v>
      </c>
      <c r="P29" s="66">
        <v>76.6</v>
      </c>
      <c r="Q29" s="66">
        <v>102.0</v>
      </c>
      <c r="R29" s="66">
        <v>421.0</v>
      </c>
      <c r="S29" s="66">
        <v>4.1</v>
      </c>
      <c r="T29" s="66">
        <v>8.0</v>
      </c>
      <c r="U29" s="66">
        <v>24.0</v>
      </c>
    </row>
    <row r="30">
      <c r="J30" s="13" t="s">
        <v>242</v>
      </c>
      <c r="K30" s="14">
        <f>average(K13:K28)</f>
        <v>0.0625</v>
      </c>
    </row>
    <row r="31">
      <c r="J31" s="13" t="s">
        <v>243</v>
      </c>
      <c r="K31" s="14">
        <f>_xlfn.STDEV.S(K13:K28)</f>
        <v>0.03519572046</v>
      </c>
    </row>
    <row r="32">
      <c r="J32" s="13" t="s">
        <v>280</v>
      </c>
      <c r="K32" s="14">
        <f>K30+2*K31</f>
        <v>0.1328914409</v>
      </c>
    </row>
    <row r="33">
      <c r="J33" s="13" t="s">
        <v>281</v>
      </c>
      <c r="K33" s="14">
        <f>K30-2*K31</f>
        <v>-0.007891440921</v>
      </c>
    </row>
  </sheetData>
  <mergeCells count="14">
    <mergeCell ref="A9:P9"/>
    <mergeCell ref="Q9:U9"/>
    <mergeCell ref="A10:C10"/>
    <mergeCell ref="A11:C11"/>
    <mergeCell ref="D11:P11"/>
    <mergeCell ref="Q11:U11"/>
    <mergeCell ref="A29:C29"/>
    <mergeCell ref="A2:C2"/>
    <mergeCell ref="D2:P2"/>
    <mergeCell ref="Q2:U2"/>
    <mergeCell ref="A5:P5"/>
    <mergeCell ref="Q5:U5"/>
    <mergeCell ref="A7:P7"/>
    <mergeCell ref="Q7:U7"/>
  </mergeCells>
  <conditionalFormatting sqref="K12:K28">
    <cfRule type="cellIs" dxfId="0" priority="1" operator="lessThan">
      <formula>-0.00789144092</formula>
    </cfRule>
  </conditionalFormatting>
  <conditionalFormatting sqref="K12:K28">
    <cfRule type="cellIs" dxfId="0" priority="2" operator="greaterThan">
      <formula>0.1328914409</formula>
    </cfRule>
  </conditionalFormatting>
  <hyperlinks>
    <hyperlink r:id="rId1" ref="B4"/>
    <hyperlink r:id="rId2" ref="C4"/>
    <hyperlink r:id="rId3" ref="B6"/>
    <hyperlink r:id="rId4" ref="C6"/>
    <hyperlink r:id="rId5" ref="B8"/>
    <hyperlink r:id="rId6" ref="C8"/>
    <hyperlink r:id="rId7" ref="B13"/>
    <hyperlink r:id="rId8" ref="C13"/>
    <hyperlink r:id="rId9" ref="B14"/>
    <hyperlink r:id="rId10" ref="C14"/>
    <hyperlink r:id="rId11" ref="B15"/>
    <hyperlink r:id="rId12" ref="C15"/>
    <hyperlink r:id="rId13" ref="B16"/>
    <hyperlink r:id="rId14" ref="C16"/>
    <hyperlink r:id="rId15" ref="B17"/>
    <hyperlink r:id="rId16" ref="C17"/>
    <hyperlink r:id="rId17" ref="B18"/>
    <hyperlink r:id="rId18" ref="C18"/>
    <hyperlink r:id="rId19" ref="B19"/>
    <hyperlink r:id="rId20" ref="C19"/>
    <hyperlink r:id="rId21" ref="B20"/>
    <hyperlink r:id="rId22" ref="C20"/>
    <hyperlink r:id="rId23" ref="B21"/>
    <hyperlink r:id="rId24" ref="C21"/>
    <hyperlink r:id="rId25" ref="B22"/>
    <hyperlink r:id="rId26" ref="C22"/>
    <hyperlink r:id="rId27" ref="B23"/>
    <hyperlink r:id="rId28" ref="C23"/>
    <hyperlink r:id="rId29" ref="B24"/>
    <hyperlink r:id="rId30" ref="C24"/>
    <hyperlink r:id="rId31" ref="B25"/>
    <hyperlink r:id="rId32" ref="C25"/>
    <hyperlink r:id="rId33" ref="B26"/>
    <hyperlink r:id="rId34" ref="C26"/>
    <hyperlink r:id="rId35" ref="B27"/>
    <hyperlink r:id="rId36" ref="C27"/>
    <hyperlink r:id="rId37" ref="B28"/>
    <hyperlink r:id="rId38" ref="C28"/>
  </hyperlinks>
  <drawing r:id="rId39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311</v>
      </c>
      <c r="K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 t="s">
        <v>190</v>
      </c>
      <c r="R2" s="56"/>
      <c r="S2" s="56"/>
      <c r="T2" s="56"/>
      <c r="U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67" t="s">
        <v>12</v>
      </c>
      <c r="I3" s="57" t="s">
        <v>198</v>
      </c>
      <c r="J3" s="57" t="s">
        <v>7</v>
      </c>
      <c r="K3" s="68" t="s">
        <v>126</v>
      </c>
      <c r="L3" s="57" t="s">
        <v>199</v>
      </c>
      <c r="M3" s="57" t="s">
        <v>200</v>
      </c>
      <c r="N3" s="57" t="s">
        <v>201</v>
      </c>
      <c r="O3" s="57" t="s">
        <v>202</v>
      </c>
      <c r="P3" s="57" t="s">
        <v>203</v>
      </c>
      <c r="Q3" s="57" t="s">
        <v>195</v>
      </c>
      <c r="R3" s="57" t="s">
        <v>196</v>
      </c>
      <c r="S3" s="57" t="s">
        <v>198</v>
      </c>
      <c r="T3" s="57" t="s">
        <v>7</v>
      </c>
      <c r="U3" s="57" t="s">
        <v>200</v>
      </c>
    </row>
    <row r="4">
      <c r="A4" s="58">
        <v>44199.0</v>
      </c>
      <c r="B4" s="59" t="s">
        <v>263</v>
      </c>
      <c r="C4" s="60" t="s">
        <v>312</v>
      </c>
      <c r="D4" s="61">
        <v>23.0</v>
      </c>
      <c r="E4" s="61">
        <v>34.0</v>
      </c>
      <c r="F4" s="61">
        <v>266.0</v>
      </c>
      <c r="G4" s="61">
        <v>67.6</v>
      </c>
      <c r="H4" s="69">
        <v>6.14</v>
      </c>
      <c r="I4" s="61">
        <v>7.8</v>
      </c>
      <c r="J4" s="61">
        <v>1.0</v>
      </c>
      <c r="K4" s="61">
        <f t="shared" ref="K4:K16" si="1">J4/$J$16</f>
        <v>0.1111111111</v>
      </c>
      <c r="L4" s="61">
        <v>2.0</v>
      </c>
      <c r="M4" s="61">
        <v>53.0</v>
      </c>
      <c r="N4" s="61">
        <v>3.0</v>
      </c>
      <c r="O4" s="61">
        <v>76.4</v>
      </c>
      <c r="P4" s="61">
        <v>20.6</v>
      </c>
      <c r="Q4" s="61">
        <v>1.0</v>
      </c>
      <c r="R4" s="61">
        <v>3.0</v>
      </c>
      <c r="S4" s="61">
        <v>3.0</v>
      </c>
      <c r="T4" s="61">
        <v>0.0</v>
      </c>
      <c r="U4" s="61">
        <v>3.0</v>
      </c>
    </row>
    <row r="5">
      <c r="A5" s="58">
        <v>44557.0</v>
      </c>
      <c r="B5" s="59" t="s">
        <v>210</v>
      </c>
      <c r="C5" s="64" t="s">
        <v>313</v>
      </c>
      <c r="D5" s="61">
        <v>16.0</v>
      </c>
      <c r="E5" s="61">
        <v>32.0</v>
      </c>
      <c r="F5" s="61">
        <v>175.0</v>
      </c>
      <c r="G5" s="61">
        <v>50.0</v>
      </c>
      <c r="H5" s="69">
        <v>5.59</v>
      </c>
      <c r="I5" s="61">
        <v>5.5</v>
      </c>
      <c r="J5" s="61">
        <v>2.0</v>
      </c>
      <c r="K5" s="61">
        <f t="shared" si="1"/>
        <v>0.2222222222</v>
      </c>
      <c r="L5" s="61">
        <v>0.0</v>
      </c>
      <c r="M5" s="61">
        <v>30.0</v>
      </c>
      <c r="N5" s="61">
        <v>2.0</v>
      </c>
      <c r="O5" s="61">
        <v>87.4</v>
      </c>
      <c r="P5" s="61">
        <v>29.5</v>
      </c>
      <c r="Q5" s="61">
        <v>7.0</v>
      </c>
      <c r="R5" s="61">
        <v>20.0</v>
      </c>
      <c r="S5" s="61">
        <v>2.9</v>
      </c>
      <c r="T5" s="61">
        <v>0.0</v>
      </c>
      <c r="U5" s="61">
        <v>11.0</v>
      </c>
    </row>
    <row r="6">
      <c r="A6" s="58">
        <v>44550.0</v>
      </c>
      <c r="B6" s="59" t="s">
        <v>314</v>
      </c>
      <c r="C6" s="64" t="s">
        <v>315</v>
      </c>
      <c r="D6" s="61">
        <v>22.0</v>
      </c>
      <c r="E6" s="61">
        <v>31.0</v>
      </c>
      <c r="F6" s="61">
        <v>207.0</v>
      </c>
      <c r="G6" s="61">
        <v>71.0</v>
      </c>
      <c r="H6" s="69">
        <v>5.79</v>
      </c>
      <c r="I6" s="61">
        <v>6.7</v>
      </c>
      <c r="J6" s="61">
        <v>1.0</v>
      </c>
      <c r="K6" s="61">
        <f t="shared" si="1"/>
        <v>0.1111111111</v>
      </c>
      <c r="L6" s="61">
        <v>0.0</v>
      </c>
      <c r="M6" s="61">
        <v>24.0</v>
      </c>
      <c r="N6" s="61">
        <v>2.0</v>
      </c>
      <c r="O6" s="61">
        <v>99.8</v>
      </c>
      <c r="P6" s="61">
        <v>85.2</v>
      </c>
      <c r="Q6" s="61">
        <v>5.0</v>
      </c>
      <c r="R6" s="61">
        <v>18.0</v>
      </c>
      <c r="S6" s="61">
        <v>3.6</v>
      </c>
      <c r="T6" s="61">
        <v>0.0</v>
      </c>
      <c r="U6" s="61">
        <v>12.0</v>
      </c>
    </row>
    <row r="7">
      <c r="A7" s="58">
        <v>44543.0</v>
      </c>
      <c r="B7" s="59" t="s">
        <v>316</v>
      </c>
      <c r="C7" s="60" t="s">
        <v>317</v>
      </c>
      <c r="D7" s="61">
        <v>14.0</v>
      </c>
      <c r="E7" s="61">
        <v>26.0</v>
      </c>
      <c r="F7" s="61">
        <v>132.0</v>
      </c>
      <c r="G7" s="61">
        <v>53.8</v>
      </c>
      <c r="H7" s="69">
        <v>5.48</v>
      </c>
      <c r="I7" s="61">
        <v>5.1</v>
      </c>
      <c r="J7" s="61">
        <v>0.0</v>
      </c>
      <c r="K7" s="61">
        <f t="shared" si="1"/>
        <v>0</v>
      </c>
      <c r="L7" s="61">
        <v>0.0</v>
      </c>
      <c r="M7" s="61">
        <v>34.0</v>
      </c>
      <c r="N7" s="61">
        <v>3.0</v>
      </c>
      <c r="O7" s="61">
        <v>68.1</v>
      </c>
      <c r="P7" s="61">
        <v>35.9</v>
      </c>
      <c r="Q7" s="61">
        <v>1.0</v>
      </c>
      <c r="R7" s="61">
        <v>3.0</v>
      </c>
      <c r="S7" s="61">
        <v>3.0</v>
      </c>
      <c r="T7" s="61">
        <v>0.0</v>
      </c>
      <c r="U7" s="61">
        <v>3.0</v>
      </c>
    </row>
    <row r="8">
      <c r="A8" s="58">
        <v>44536.0</v>
      </c>
      <c r="B8" s="59" t="s">
        <v>232</v>
      </c>
      <c r="C8" s="60" t="s">
        <v>318</v>
      </c>
      <c r="D8" s="61">
        <v>14.0</v>
      </c>
      <c r="E8" s="61">
        <v>23.0</v>
      </c>
      <c r="F8" s="61">
        <v>186.0</v>
      </c>
      <c r="G8" s="61">
        <v>60.9</v>
      </c>
      <c r="H8" s="69">
        <v>5.22</v>
      </c>
      <c r="I8" s="61">
        <v>8.1</v>
      </c>
      <c r="J8" s="61">
        <v>2.0</v>
      </c>
      <c r="K8" s="61">
        <f t="shared" si="1"/>
        <v>0.2222222222</v>
      </c>
      <c r="L8" s="61">
        <v>1.0</v>
      </c>
      <c r="M8" s="61">
        <v>25.0</v>
      </c>
      <c r="N8" s="61">
        <v>3.0</v>
      </c>
      <c r="O8" s="61">
        <v>97.4</v>
      </c>
      <c r="P8" s="61">
        <v>22.9</v>
      </c>
      <c r="Q8" s="61">
        <v>3.0</v>
      </c>
      <c r="R8" s="61">
        <v>26.0</v>
      </c>
      <c r="S8" s="61">
        <v>8.7</v>
      </c>
      <c r="T8" s="61">
        <v>1.0</v>
      </c>
      <c r="U8" s="61">
        <v>17.0</v>
      </c>
    </row>
    <row r="9">
      <c r="A9" s="58">
        <v>44529.0</v>
      </c>
      <c r="B9" s="59" t="s">
        <v>288</v>
      </c>
      <c r="C9" s="60" t="s">
        <v>319</v>
      </c>
      <c r="D9" s="61">
        <v>16.0</v>
      </c>
      <c r="E9" s="61">
        <v>27.0</v>
      </c>
      <c r="F9" s="61">
        <v>197.0</v>
      </c>
      <c r="G9" s="61">
        <v>59.3</v>
      </c>
      <c r="H9" s="69">
        <v>4.43</v>
      </c>
      <c r="I9" s="61">
        <v>7.3</v>
      </c>
      <c r="J9" s="61">
        <v>0.0</v>
      </c>
      <c r="K9" s="61">
        <f t="shared" si="1"/>
        <v>0</v>
      </c>
      <c r="L9" s="61">
        <v>2.0</v>
      </c>
      <c r="M9" s="61">
        <v>37.0</v>
      </c>
      <c r="N9" s="61">
        <v>3.0</v>
      </c>
      <c r="O9" s="61">
        <v>51.0</v>
      </c>
      <c r="P9" s="61">
        <v>16.0</v>
      </c>
      <c r="Q9" s="61">
        <v>2.0</v>
      </c>
      <c r="R9" s="61">
        <v>9.0</v>
      </c>
      <c r="S9" s="61">
        <v>4.5</v>
      </c>
      <c r="T9" s="61">
        <v>0.0</v>
      </c>
      <c r="U9" s="61">
        <v>5.0</v>
      </c>
    </row>
    <row r="10">
      <c r="A10" s="58">
        <v>44501.0</v>
      </c>
      <c r="B10" s="59" t="s">
        <v>282</v>
      </c>
      <c r="C10" s="60" t="s">
        <v>320</v>
      </c>
      <c r="D10" s="61">
        <v>18.0</v>
      </c>
      <c r="E10" s="61">
        <v>30.0</v>
      </c>
      <c r="F10" s="61">
        <v>133.0</v>
      </c>
      <c r="G10" s="61">
        <v>60.0</v>
      </c>
      <c r="H10" s="69">
        <v>7.3</v>
      </c>
      <c r="I10" s="61">
        <v>4.4</v>
      </c>
      <c r="J10" s="61">
        <v>0.0</v>
      </c>
      <c r="K10" s="61">
        <f t="shared" si="1"/>
        <v>0</v>
      </c>
      <c r="L10" s="61">
        <v>0.0</v>
      </c>
      <c r="M10" s="61">
        <v>27.0</v>
      </c>
      <c r="N10" s="61">
        <v>1.0</v>
      </c>
      <c r="O10" s="61">
        <v>70.6</v>
      </c>
      <c r="P10" s="61">
        <v>29.0</v>
      </c>
      <c r="Q10" s="61">
        <v>4.0</v>
      </c>
      <c r="R10" s="61">
        <v>21.0</v>
      </c>
      <c r="S10" s="61">
        <v>5.3</v>
      </c>
      <c r="T10" s="61">
        <v>0.0</v>
      </c>
      <c r="U10" s="61">
        <v>6.0</v>
      </c>
    </row>
    <row r="11">
      <c r="A11" s="58">
        <v>44494.0</v>
      </c>
      <c r="B11" s="59" t="s">
        <v>207</v>
      </c>
      <c r="C11" s="60" t="s">
        <v>321</v>
      </c>
      <c r="D11" s="61">
        <v>12.0</v>
      </c>
      <c r="E11" s="61">
        <v>23.0</v>
      </c>
      <c r="F11" s="61">
        <v>120.0</v>
      </c>
      <c r="G11" s="61">
        <v>52.2</v>
      </c>
      <c r="H11" s="69">
        <v>8.09</v>
      </c>
      <c r="I11" s="61">
        <v>5.2</v>
      </c>
      <c r="J11" s="61">
        <v>0.0</v>
      </c>
      <c r="K11" s="61">
        <f t="shared" si="1"/>
        <v>0</v>
      </c>
      <c r="L11" s="61">
        <v>2.0</v>
      </c>
      <c r="M11" s="61">
        <v>22.0</v>
      </c>
      <c r="N11" s="61">
        <v>6.0</v>
      </c>
      <c r="O11" s="61">
        <v>31.1</v>
      </c>
      <c r="P11" s="61">
        <v>15.2</v>
      </c>
      <c r="Q11" s="61">
        <v>0.0</v>
      </c>
      <c r="R11" s="61">
        <v>0.0</v>
      </c>
      <c r="S11" s="61">
        <v>0.0</v>
      </c>
      <c r="T11" s="61">
        <v>0.0</v>
      </c>
      <c r="U11" s="61">
        <v>0.0</v>
      </c>
    </row>
    <row r="12">
      <c r="A12" s="58">
        <v>44470.0</v>
      </c>
      <c r="B12" s="59" t="s">
        <v>220</v>
      </c>
      <c r="C12" s="60" t="s">
        <v>322</v>
      </c>
      <c r="D12" s="61">
        <v>23.0</v>
      </c>
      <c r="E12" s="61">
        <v>42.0</v>
      </c>
      <c r="F12" s="61">
        <v>230.0</v>
      </c>
      <c r="G12" s="61">
        <v>54.8</v>
      </c>
      <c r="H12" s="69">
        <v>5.08</v>
      </c>
      <c r="I12" s="61">
        <v>5.5</v>
      </c>
      <c r="J12" s="61">
        <v>0.0</v>
      </c>
      <c r="K12" s="61">
        <f t="shared" si="1"/>
        <v>0</v>
      </c>
      <c r="L12" s="61">
        <v>0.0</v>
      </c>
      <c r="M12" s="61">
        <v>35.0</v>
      </c>
      <c r="N12" s="61">
        <v>6.0</v>
      </c>
      <c r="O12" s="61">
        <v>70.5</v>
      </c>
      <c r="P12" s="61">
        <v>65.4</v>
      </c>
      <c r="Q12" s="61">
        <v>6.0</v>
      </c>
      <c r="R12" s="61">
        <v>84.0</v>
      </c>
      <c r="S12" s="61">
        <v>14.0</v>
      </c>
      <c r="T12" s="61">
        <v>1.0</v>
      </c>
      <c r="U12" s="61">
        <v>46.0</v>
      </c>
    </row>
    <row r="13">
      <c r="A13" s="58">
        <v>44466.0</v>
      </c>
      <c r="B13" s="59" t="s">
        <v>265</v>
      </c>
      <c r="C13" s="60" t="s">
        <v>323</v>
      </c>
      <c r="D13" s="61">
        <v>17.0</v>
      </c>
      <c r="E13" s="61">
        <v>29.0</v>
      </c>
      <c r="F13" s="61">
        <v>168.0</v>
      </c>
      <c r="G13" s="61">
        <v>58.6</v>
      </c>
      <c r="H13" s="69">
        <v>6.68</v>
      </c>
      <c r="I13" s="61">
        <v>5.8</v>
      </c>
      <c r="J13" s="61">
        <v>1.0</v>
      </c>
      <c r="K13" s="61">
        <f t="shared" si="1"/>
        <v>0.1111111111</v>
      </c>
      <c r="L13" s="61">
        <v>3.0</v>
      </c>
      <c r="M13" s="61">
        <v>28.0</v>
      </c>
      <c r="N13" s="61">
        <v>2.0</v>
      </c>
      <c r="O13" s="61">
        <v>47.0</v>
      </c>
      <c r="P13" s="61">
        <v>7.4</v>
      </c>
      <c r="Q13" s="61">
        <v>5.0</v>
      </c>
      <c r="R13" s="61">
        <v>20.0</v>
      </c>
      <c r="S13" s="61">
        <v>4.0</v>
      </c>
      <c r="T13" s="61">
        <v>0.0</v>
      </c>
      <c r="U13" s="61">
        <v>8.0</v>
      </c>
    </row>
    <row r="14">
      <c r="A14" s="58">
        <v>44459.0</v>
      </c>
      <c r="B14" s="59" t="s">
        <v>324</v>
      </c>
      <c r="C14" s="60" t="s">
        <v>325</v>
      </c>
      <c r="D14" s="61">
        <v>21.0</v>
      </c>
      <c r="E14" s="61">
        <v>32.0</v>
      </c>
      <c r="F14" s="61">
        <v>179.0</v>
      </c>
      <c r="G14" s="61">
        <v>65.6</v>
      </c>
      <c r="H14" s="69">
        <v>5.47</v>
      </c>
      <c r="I14" s="61">
        <v>5.6</v>
      </c>
      <c r="J14" s="61">
        <v>1.0</v>
      </c>
      <c r="K14" s="61">
        <f t="shared" si="1"/>
        <v>0.1111111111</v>
      </c>
      <c r="L14" s="61">
        <v>0.0</v>
      </c>
      <c r="M14" s="61">
        <v>30.0</v>
      </c>
      <c r="N14" s="61">
        <v>1.0</v>
      </c>
      <c r="O14" s="61">
        <v>90.5</v>
      </c>
      <c r="P14" s="61">
        <v>72.3</v>
      </c>
      <c r="Q14" s="61">
        <v>2.0</v>
      </c>
      <c r="R14" s="61">
        <v>7.0</v>
      </c>
      <c r="S14" s="61">
        <v>3.5</v>
      </c>
      <c r="T14" s="61">
        <v>0.0</v>
      </c>
      <c r="U14" s="61">
        <v>8.0</v>
      </c>
    </row>
    <row r="15">
      <c r="A15" s="58">
        <v>44452.0</v>
      </c>
      <c r="B15" s="59" t="s">
        <v>230</v>
      </c>
      <c r="C15" s="60" t="s">
        <v>326</v>
      </c>
      <c r="D15" s="61">
        <v>21.0</v>
      </c>
      <c r="E15" s="61">
        <v>35.0</v>
      </c>
      <c r="F15" s="61">
        <v>215.0</v>
      </c>
      <c r="G15" s="61">
        <v>60.0</v>
      </c>
      <c r="H15" s="69">
        <v>7.82</v>
      </c>
      <c r="I15" s="61">
        <v>6.1</v>
      </c>
      <c r="J15" s="61">
        <v>1.0</v>
      </c>
      <c r="K15" s="61">
        <f t="shared" si="1"/>
        <v>0.1111111111</v>
      </c>
      <c r="L15" s="61">
        <v>1.0</v>
      </c>
      <c r="M15" s="61">
        <v>69.0</v>
      </c>
      <c r="N15" s="61">
        <v>3.0</v>
      </c>
      <c r="O15" s="61">
        <v>75.3</v>
      </c>
      <c r="P15" s="61">
        <v>15.5</v>
      </c>
      <c r="Q15" s="61">
        <v>1.0</v>
      </c>
      <c r="R15" s="61">
        <v>6.0</v>
      </c>
      <c r="S15" s="61">
        <v>6.0</v>
      </c>
      <c r="T15" s="61">
        <v>0.0</v>
      </c>
      <c r="U15" s="61">
        <v>6.0</v>
      </c>
    </row>
    <row r="16">
      <c r="A16" s="65" t="s">
        <v>241</v>
      </c>
      <c r="B16" s="63"/>
      <c r="C16" s="63"/>
      <c r="D16" s="66">
        <v>217.0</v>
      </c>
      <c r="E16" s="66">
        <v>364.0</v>
      </c>
      <c r="F16" s="71">
        <v>2208.0</v>
      </c>
      <c r="G16" s="66">
        <v>59.6</v>
      </c>
      <c r="H16" s="69">
        <v>6.07</v>
      </c>
      <c r="I16" s="66">
        <v>6.1</v>
      </c>
      <c r="J16" s="66">
        <v>9.0</v>
      </c>
      <c r="K16" s="61">
        <f t="shared" si="1"/>
        <v>1</v>
      </c>
      <c r="L16" s="66">
        <v>11.0</v>
      </c>
      <c r="M16" s="66">
        <v>69.0</v>
      </c>
      <c r="N16" s="66">
        <v>35.0</v>
      </c>
      <c r="O16" s="66">
        <v>72.7</v>
      </c>
      <c r="P16" s="66">
        <v>32.9</v>
      </c>
      <c r="Q16" s="66">
        <v>37.0</v>
      </c>
      <c r="R16" s="66">
        <v>217.0</v>
      </c>
      <c r="S16" s="66">
        <v>5.9</v>
      </c>
      <c r="T16" s="66">
        <v>2.0</v>
      </c>
      <c r="U16" s="66">
        <v>46.0</v>
      </c>
    </row>
    <row r="17">
      <c r="J17" s="13" t="s">
        <v>242</v>
      </c>
      <c r="K17" s="14">
        <f>average(K4:K15)</f>
        <v>0.08333333333</v>
      </c>
    </row>
    <row r="18">
      <c r="J18" s="13" t="s">
        <v>243</v>
      </c>
      <c r="K18" s="14">
        <f>_xlfn.STDEV.S(K4:K15)</f>
        <v>0.08375315127</v>
      </c>
    </row>
    <row r="19">
      <c r="J19" s="13" t="s">
        <v>280</v>
      </c>
      <c r="K19" s="14">
        <f>K17+2*K18</f>
        <v>0.2508396359</v>
      </c>
    </row>
    <row r="20">
      <c r="J20" s="13" t="s">
        <v>281</v>
      </c>
      <c r="K20" s="14">
        <f>K17-2*K18</f>
        <v>-0.08417296921</v>
      </c>
    </row>
  </sheetData>
  <mergeCells count="4">
    <mergeCell ref="A2:C2"/>
    <mergeCell ref="D2:P2"/>
    <mergeCell ref="Q2:U2"/>
    <mergeCell ref="A16:C16"/>
  </mergeCells>
  <conditionalFormatting sqref="K4:K15">
    <cfRule type="cellIs" dxfId="0" priority="1" operator="lessThan">
      <formula>-0.08417296921</formula>
    </cfRule>
  </conditionalFormatting>
  <conditionalFormatting sqref="K4:K15">
    <cfRule type="cellIs" dxfId="0" priority="2" operator="greaterThan">
      <formula>0.250839659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</hyperlinks>
  <drawing r:id="rId25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2" t="s">
        <v>71</v>
      </c>
      <c r="B1" s="53"/>
      <c r="C1" s="53"/>
      <c r="D1" s="54"/>
      <c r="E1" s="54"/>
      <c r="F1" s="54"/>
      <c r="G1" s="54"/>
      <c r="H1" s="54"/>
      <c r="I1" s="54"/>
      <c r="J1" s="54"/>
      <c r="K1" s="76" t="s">
        <v>250</v>
      </c>
      <c r="L1" s="54"/>
      <c r="M1" s="54"/>
      <c r="N1" s="54"/>
      <c r="O1" s="54"/>
      <c r="P1" s="54"/>
      <c r="Q1" s="54"/>
      <c r="R1" s="54"/>
      <c r="S1" s="54"/>
      <c r="T1" s="54"/>
      <c r="U1" s="54"/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 t="s">
        <v>190</v>
      </c>
      <c r="R2" s="56"/>
      <c r="S2" s="56"/>
      <c r="T2" s="56"/>
      <c r="U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67" t="s">
        <v>12</v>
      </c>
      <c r="I3" s="57" t="s">
        <v>198</v>
      </c>
      <c r="J3" s="57" t="s">
        <v>7</v>
      </c>
      <c r="K3" s="68" t="s">
        <v>126</v>
      </c>
      <c r="L3" s="57" t="s">
        <v>199</v>
      </c>
      <c r="M3" s="57" t="s">
        <v>200</v>
      </c>
      <c r="N3" s="57" t="s">
        <v>201</v>
      </c>
      <c r="O3" s="57" t="s">
        <v>202</v>
      </c>
      <c r="P3" s="57" t="s">
        <v>203</v>
      </c>
      <c r="Q3" s="57" t="s">
        <v>195</v>
      </c>
      <c r="R3" s="57" t="s">
        <v>196</v>
      </c>
      <c r="S3" s="57" t="s">
        <v>198</v>
      </c>
      <c r="T3" s="57" t="s">
        <v>7</v>
      </c>
      <c r="U3" s="57" t="s">
        <v>200</v>
      </c>
    </row>
    <row r="4">
      <c r="A4" s="58">
        <v>44199.0</v>
      </c>
      <c r="B4" s="59" t="s">
        <v>230</v>
      </c>
      <c r="C4" s="60" t="s">
        <v>327</v>
      </c>
      <c r="D4" s="61">
        <v>35.0</v>
      </c>
      <c r="E4" s="61">
        <v>58.0</v>
      </c>
      <c r="F4" s="61">
        <v>361.0</v>
      </c>
      <c r="G4" s="61">
        <v>60.3</v>
      </c>
      <c r="H4" s="69">
        <v>4.5</v>
      </c>
      <c r="I4" s="61">
        <v>6.2</v>
      </c>
      <c r="J4" s="61">
        <v>1.0</v>
      </c>
      <c r="K4" s="61">
        <f t="shared" ref="K4:K14" si="1">J4/$J$14</f>
        <v>0.09090909091</v>
      </c>
      <c r="L4" s="61">
        <v>3.0</v>
      </c>
      <c r="M4" s="61">
        <v>31.0</v>
      </c>
      <c r="N4" s="61">
        <v>1.0</v>
      </c>
      <c r="O4" s="61">
        <v>62.5</v>
      </c>
      <c r="P4" s="61">
        <v>15.7</v>
      </c>
      <c r="Q4" s="61">
        <v>6.0</v>
      </c>
      <c r="R4" s="61">
        <v>28.0</v>
      </c>
      <c r="S4" s="61">
        <v>4.7</v>
      </c>
      <c r="T4" s="61">
        <v>0.0</v>
      </c>
      <c r="U4" s="61">
        <v>16.0</v>
      </c>
    </row>
    <row r="5">
      <c r="A5" s="58">
        <v>44556.0</v>
      </c>
      <c r="B5" s="59" t="s">
        <v>224</v>
      </c>
      <c r="C5" s="64" t="s">
        <v>328</v>
      </c>
      <c r="D5" s="61">
        <v>17.0</v>
      </c>
      <c r="E5" s="61">
        <v>22.0</v>
      </c>
      <c r="F5" s="61">
        <v>94.0</v>
      </c>
      <c r="G5" s="61">
        <v>77.3</v>
      </c>
      <c r="H5" s="69">
        <v>4.23</v>
      </c>
      <c r="I5" s="61">
        <v>4.3</v>
      </c>
      <c r="J5" s="61">
        <v>1.0</v>
      </c>
      <c r="K5" s="61">
        <f t="shared" si="1"/>
        <v>0.09090909091</v>
      </c>
      <c r="L5" s="61">
        <v>0.0</v>
      </c>
      <c r="M5" s="61">
        <v>14.0</v>
      </c>
      <c r="N5" s="61">
        <v>3.0</v>
      </c>
      <c r="O5" s="61">
        <v>99.4</v>
      </c>
      <c r="P5" s="61">
        <v>57.1</v>
      </c>
      <c r="Q5" s="61">
        <v>3.0</v>
      </c>
      <c r="R5" s="61">
        <v>11.0</v>
      </c>
      <c r="S5" s="61">
        <v>3.7</v>
      </c>
      <c r="T5" s="61">
        <v>0.0</v>
      </c>
      <c r="U5" s="61">
        <v>7.0</v>
      </c>
    </row>
    <row r="6">
      <c r="A6" s="58">
        <v>44550.0</v>
      </c>
      <c r="B6" s="59" t="s">
        <v>234</v>
      </c>
      <c r="C6" s="64" t="s">
        <v>329</v>
      </c>
      <c r="D6" s="61">
        <v>20.0</v>
      </c>
      <c r="E6" s="61">
        <v>26.0</v>
      </c>
      <c r="F6" s="61">
        <v>145.0</v>
      </c>
      <c r="G6" s="61">
        <v>76.9</v>
      </c>
      <c r="H6" s="69">
        <v>8.86</v>
      </c>
      <c r="I6" s="61">
        <v>5.6</v>
      </c>
      <c r="J6" s="61">
        <v>0.0</v>
      </c>
      <c r="K6" s="61">
        <f t="shared" si="1"/>
        <v>0</v>
      </c>
      <c r="L6" s="61">
        <v>1.0</v>
      </c>
      <c r="M6" s="61">
        <v>15.0</v>
      </c>
      <c r="N6" s="61">
        <v>2.0</v>
      </c>
      <c r="O6" s="61">
        <v>73.4</v>
      </c>
      <c r="P6" s="61">
        <v>49.1</v>
      </c>
      <c r="Q6" s="61">
        <v>3.0</v>
      </c>
      <c r="R6" s="61">
        <v>9.0</v>
      </c>
      <c r="S6" s="61">
        <v>3.0</v>
      </c>
      <c r="T6" s="61">
        <v>2.0</v>
      </c>
      <c r="U6" s="61">
        <v>5.0</v>
      </c>
    </row>
    <row r="7">
      <c r="A7" s="58">
        <v>44543.0</v>
      </c>
      <c r="B7" s="59" t="s">
        <v>275</v>
      </c>
      <c r="C7" s="60" t="s">
        <v>330</v>
      </c>
      <c r="D7" s="61">
        <v>28.0</v>
      </c>
      <c r="E7" s="61">
        <v>48.0</v>
      </c>
      <c r="F7" s="61">
        <v>316.0</v>
      </c>
      <c r="G7" s="61">
        <v>58.3</v>
      </c>
      <c r="H7" s="69">
        <v>6.76</v>
      </c>
      <c r="I7" s="61">
        <v>6.6</v>
      </c>
      <c r="J7" s="61">
        <v>2.0</v>
      </c>
      <c r="K7" s="61">
        <f t="shared" si="1"/>
        <v>0.1818181818</v>
      </c>
      <c r="L7" s="61">
        <v>1.0</v>
      </c>
      <c r="M7" s="61">
        <v>29.0</v>
      </c>
      <c r="N7" s="61">
        <v>4.0</v>
      </c>
      <c r="O7" s="61">
        <v>83.3</v>
      </c>
      <c r="P7" s="61">
        <v>24.2</v>
      </c>
      <c r="Q7" s="61">
        <v>6.0</v>
      </c>
      <c r="R7" s="61">
        <v>24.0</v>
      </c>
      <c r="S7" s="61">
        <v>4.0</v>
      </c>
      <c r="T7" s="61">
        <v>1.0</v>
      </c>
      <c r="U7" s="61">
        <v>9.0</v>
      </c>
    </row>
    <row r="8">
      <c r="A8" s="58">
        <v>44536.0</v>
      </c>
      <c r="B8" s="59" t="s">
        <v>271</v>
      </c>
      <c r="C8" s="64" t="s">
        <v>331</v>
      </c>
      <c r="D8" s="61">
        <v>26.0</v>
      </c>
      <c r="E8" s="61">
        <v>39.0</v>
      </c>
      <c r="F8" s="61">
        <v>296.0</v>
      </c>
      <c r="G8" s="61">
        <v>66.7</v>
      </c>
      <c r="H8" s="69">
        <v>4.15</v>
      </c>
      <c r="I8" s="61">
        <v>7.6</v>
      </c>
      <c r="J8" s="61">
        <v>1.0</v>
      </c>
      <c r="K8" s="61">
        <f t="shared" si="1"/>
        <v>0.09090909091</v>
      </c>
      <c r="L8" s="61">
        <v>0.0</v>
      </c>
      <c r="M8" s="61">
        <v>35.0</v>
      </c>
      <c r="N8" s="61">
        <v>0.0</v>
      </c>
      <c r="O8" s="61">
        <v>97.8</v>
      </c>
      <c r="P8" s="61">
        <v>68.2</v>
      </c>
      <c r="Q8" s="61">
        <v>3.0</v>
      </c>
      <c r="R8" s="61">
        <v>3.0</v>
      </c>
      <c r="S8" s="61">
        <v>1.0</v>
      </c>
      <c r="T8" s="61">
        <v>0.0</v>
      </c>
      <c r="U8" s="61">
        <v>4.0</v>
      </c>
    </row>
    <row r="9">
      <c r="A9" s="58">
        <v>44522.0</v>
      </c>
      <c r="B9" s="59" t="s">
        <v>228</v>
      </c>
      <c r="C9" s="60" t="s">
        <v>332</v>
      </c>
      <c r="D9" s="61">
        <v>11.0</v>
      </c>
      <c r="E9" s="61">
        <v>20.0</v>
      </c>
      <c r="F9" s="61">
        <v>83.0</v>
      </c>
      <c r="G9" s="61">
        <v>55.0</v>
      </c>
      <c r="H9" s="69">
        <v>7.59</v>
      </c>
      <c r="I9" s="61">
        <v>4.2</v>
      </c>
      <c r="J9" s="61">
        <v>1.0</v>
      </c>
      <c r="K9" s="61">
        <f t="shared" si="1"/>
        <v>0.09090909091</v>
      </c>
      <c r="L9" s="61">
        <v>0.0</v>
      </c>
      <c r="M9" s="61">
        <v>13.0</v>
      </c>
      <c r="N9" s="61">
        <v>6.0</v>
      </c>
      <c r="O9" s="61">
        <v>81.9</v>
      </c>
      <c r="P9" s="61">
        <v>18.0</v>
      </c>
      <c r="Q9" s="61">
        <v>0.0</v>
      </c>
      <c r="R9" s="61">
        <v>0.0</v>
      </c>
      <c r="S9" s="61">
        <v>0.0</v>
      </c>
      <c r="T9" s="61">
        <v>0.0</v>
      </c>
      <c r="U9" s="61">
        <v>0.0</v>
      </c>
    </row>
    <row r="10">
      <c r="A10" s="58">
        <v>44515.0</v>
      </c>
      <c r="B10" s="59" t="s">
        <v>295</v>
      </c>
      <c r="C10" s="64" t="s">
        <v>333</v>
      </c>
      <c r="D10" s="61">
        <v>15.0</v>
      </c>
      <c r="E10" s="61">
        <v>25.0</v>
      </c>
      <c r="F10" s="61">
        <v>169.0</v>
      </c>
      <c r="G10" s="61">
        <v>60.0</v>
      </c>
      <c r="H10" s="69">
        <v>6.58</v>
      </c>
      <c r="I10" s="61">
        <v>6.8</v>
      </c>
      <c r="J10" s="61">
        <v>2.0</v>
      </c>
      <c r="K10" s="61">
        <f t="shared" si="1"/>
        <v>0.1818181818</v>
      </c>
      <c r="L10" s="61">
        <v>0.0</v>
      </c>
      <c r="M10" s="61">
        <v>23.0</v>
      </c>
      <c r="N10" s="61">
        <v>0.0</v>
      </c>
      <c r="O10" s="61">
        <v>106.9</v>
      </c>
      <c r="P10" s="61">
        <v>59.4</v>
      </c>
      <c r="Q10" s="61">
        <v>6.0</v>
      </c>
      <c r="R10" s="61">
        <v>-1.0</v>
      </c>
      <c r="S10" s="61">
        <v>-0.2</v>
      </c>
      <c r="T10" s="61">
        <v>0.0</v>
      </c>
      <c r="U10" s="61">
        <v>2.0</v>
      </c>
    </row>
    <row r="11">
      <c r="A11" s="58">
        <v>44508.0</v>
      </c>
      <c r="B11" s="59" t="s">
        <v>297</v>
      </c>
      <c r="C11" s="64" t="s">
        <v>334</v>
      </c>
      <c r="D11" s="61">
        <v>20.0</v>
      </c>
      <c r="E11" s="61">
        <v>28.0</v>
      </c>
      <c r="F11" s="61">
        <v>248.0</v>
      </c>
      <c r="G11" s="61">
        <v>71.4</v>
      </c>
      <c r="H11" s="69">
        <v>5.58</v>
      </c>
      <c r="I11" s="61">
        <v>8.9</v>
      </c>
      <c r="J11" s="61">
        <v>2.0</v>
      </c>
      <c r="K11" s="61">
        <f t="shared" si="1"/>
        <v>0.1818181818</v>
      </c>
      <c r="L11" s="61">
        <v>0.0</v>
      </c>
      <c r="M11" s="61">
        <v>35.0</v>
      </c>
      <c r="N11" s="61">
        <v>3.0</v>
      </c>
      <c r="O11" s="61">
        <v>122.3</v>
      </c>
      <c r="P11" s="61">
        <v>83.5</v>
      </c>
      <c r="Q11" s="61">
        <v>7.0</v>
      </c>
      <c r="R11" s="61">
        <v>35.0</v>
      </c>
      <c r="S11" s="61">
        <v>5.0</v>
      </c>
      <c r="T11" s="61">
        <v>0.0</v>
      </c>
      <c r="U11" s="61">
        <v>17.0</v>
      </c>
    </row>
    <row r="12">
      <c r="A12" s="58">
        <v>44501.0</v>
      </c>
      <c r="B12" s="59" t="s">
        <v>307</v>
      </c>
      <c r="C12" s="64" t="s">
        <v>335</v>
      </c>
      <c r="D12" s="61">
        <v>12.0</v>
      </c>
      <c r="E12" s="61">
        <v>22.0</v>
      </c>
      <c r="F12" s="61">
        <v>93.0</v>
      </c>
      <c r="G12" s="61">
        <v>54.5</v>
      </c>
      <c r="H12" s="69">
        <v>4.27</v>
      </c>
      <c r="I12" s="61">
        <v>4.2</v>
      </c>
      <c r="J12" s="61">
        <v>1.0</v>
      </c>
      <c r="K12" s="61">
        <f t="shared" si="1"/>
        <v>0.09090909091</v>
      </c>
      <c r="L12" s="61">
        <v>0.0</v>
      </c>
      <c r="M12" s="61">
        <v>15.0</v>
      </c>
      <c r="N12" s="61">
        <v>1.0</v>
      </c>
      <c r="O12" s="61">
        <v>80.3</v>
      </c>
      <c r="P12" s="61">
        <v>23.5</v>
      </c>
      <c r="Q12" s="61">
        <v>2.0</v>
      </c>
      <c r="R12" s="61">
        <v>0.0</v>
      </c>
      <c r="S12" s="61">
        <v>0.0</v>
      </c>
      <c r="T12" s="61">
        <v>0.0</v>
      </c>
      <c r="U12" s="61">
        <v>2.0</v>
      </c>
    </row>
    <row r="13">
      <c r="A13" s="58">
        <v>44487.0</v>
      </c>
      <c r="B13" s="59" t="s">
        <v>310</v>
      </c>
      <c r="C13" s="64" t="s">
        <v>336</v>
      </c>
      <c r="D13" s="61">
        <v>2.0</v>
      </c>
      <c r="E13" s="61">
        <v>2.0</v>
      </c>
      <c r="F13" s="61">
        <v>9.0</v>
      </c>
      <c r="G13" s="61">
        <v>100.0</v>
      </c>
      <c r="H13" s="69">
        <v>6.22</v>
      </c>
      <c r="I13" s="61">
        <v>4.5</v>
      </c>
      <c r="J13" s="61">
        <v>0.0</v>
      </c>
      <c r="K13" s="61">
        <f t="shared" si="1"/>
        <v>0</v>
      </c>
      <c r="L13" s="61">
        <v>0.0</v>
      </c>
      <c r="M13" s="61">
        <v>7.0</v>
      </c>
      <c r="N13" s="61">
        <v>0.0</v>
      </c>
      <c r="O13" s="61">
        <v>85.4</v>
      </c>
      <c r="P13" s="61">
        <v>92.2</v>
      </c>
      <c r="Q13" s="61">
        <v>0.0</v>
      </c>
      <c r="R13" s="61">
        <v>0.0</v>
      </c>
      <c r="S13" s="61">
        <v>0.0</v>
      </c>
      <c r="T13" s="61">
        <v>0.0</v>
      </c>
      <c r="U13" s="61">
        <v>0.0</v>
      </c>
    </row>
    <row r="14">
      <c r="A14" s="65" t="s">
        <v>241</v>
      </c>
      <c r="B14" s="63"/>
      <c r="C14" s="63"/>
      <c r="D14" s="66">
        <v>186.0</v>
      </c>
      <c r="E14" s="66">
        <v>290.0</v>
      </c>
      <c r="F14" s="71">
        <v>1814.0</v>
      </c>
      <c r="G14" s="66">
        <v>64.1</v>
      </c>
      <c r="H14" s="69">
        <v>6.26</v>
      </c>
      <c r="I14" s="66">
        <v>6.3</v>
      </c>
      <c r="J14" s="66">
        <v>11.0</v>
      </c>
      <c r="K14" s="61">
        <f t="shared" si="1"/>
        <v>1</v>
      </c>
      <c r="L14" s="66">
        <v>5.0</v>
      </c>
      <c r="M14" s="66">
        <v>35.0</v>
      </c>
      <c r="N14" s="66">
        <v>20.0</v>
      </c>
      <c r="O14" s="66">
        <v>87.1</v>
      </c>
      <c r="P14" s="66">
        <v>44.8</v>
      </c>
      <c r="Q14" s="66">
        <v>36.0</v>
      </c>
      <c r="R14" s="66">
        <v>109.0</v>
      </c>
      <c r="S14" s="66">
        <v>3.0</v>
      </c>
      <c r="T14" s="66">
        <v>3.0</v>
      </c>
      <c r="U14" s="66">
        <v>17.0</v>
      </c>
    </row>
    <row r="15">
      <c r="J15" s="13" t="s">
        <v>242</v>
      </c>
      <c r="K15" s="18">
        <f>average(K4:K13)</f>
        <v>0.1</v>
      </c>
    </row>
    <row r="16">
      <c r="J16" s="13" t="s">
        <v>243</v>
      </c>
      <c r="K16" s="14">
        <f>_xlfn.STDEV.S(K4:K13)</f>
        <v>0.06707861703</v>
      </c>
    </row>
    <row r="17">
      <c r="J17" s="13" t="s">
        <v>280</v>
      </c>
      <c r="K17" s="18">
        <f>K15+2*K16</f>
        <v>0.2341572341</v>
      </c>
    </row>
    <row r="18">
      <c r="J18" s="13" t="s">
        <v>281</v>
      </c>
      <c r="K18" s="18">
        <f>K15-2*K16</f>
        <v>-0.03415723407</v>
      </c>
    </row>
  </sheetData>
  <mergeCells count="4">
    <mergeCell ref="A2:C2"/>
    <mergeCell ref="D2:P2"/>
    <mergeCell ref="Q2:U2"/>
    <mergeCell ref="A14:C14"/>
  </mergeCells>
  <conditionalFormatting sqref="K3:K13">
    <cfRule type="cellIs" dxfId="0" priority="1" operator="lessThan">
      <formula>-0.034157</formula>
    </cfRule>
  </conditionalFormatting>
  <conditionalFormatting sqref="K4:K13">
    <cfRule type="cellIs" dxfId="0" priority="2" operator="greaterThan">
      <formula>0.234157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</hyperlinks>
  <drawing r:id="rId2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72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44558.0</v>
      </c>
      <c r="B4" s="59" t="s">
        <v>207</v>
      </c>
      <c r="C4" s="60" t="s">
        <v>337</v>
      </c>
      <c r="D4" s="61">
        <v>5.0</v>
      </c>
      <c r="E4" s="61">
        <v>10.0</v>
      </c>
      <c r="F4" s="61">
        <v>34.0</v>
      </c>
      <c r="G4" s="61">
        <v>50.0</v>
      </c>
      <c r="H4" s="61">
        <v>3.4</v>
      </c>
      <c r="I4" s="61">
        <v>0.0</v>
      </c>
      <c r="J4" s="61">
        <f t="shared" ref="J4:J18" si="1">I4/$I$18</f>
        <v>0</v>
      </c>
      <c r="K4" s="61">
        <v>0.0</v>
      </c>
      <c r="L4" s="61">
        <v>9.0</v>
      </c>
      <c r="M4" s="61">
        <v>2.0</v>
      </c>
      <c r="N4" s="61">
        <v>57.9</v>
      </c>
      <c r="O4" s="61">
        <v>37.8</v>
      </c>
      <c r="P4" s="61">
        <v>4.0</v>
      </c>
      <c r="Q4" s="61">
        <v>24.0</v>
      </c>
      <c r="R4" s="61">
        <v>6.0</v>
      </c>
      <c r="S4" s="61">
        <v>1.0</v>
      </c>
      <c r="T4" s="61">
        <v>9.0</v>
      </c>
    </row>
    <row r="5">
      <c r="A5" s="58">
        <v>44550.0</v>
      </c>
      <c r="B5" s="59" t="s">
        <v>218</v>
      </c>
      <c r="C5" s="60" t="s">
        <v>338</v>
      </c>
      <c r="D5" s="61">
        <v>17.0</v>
      </c>
      <c r="E5" s="61">
        <v>27.0</v>
      </c>
      <c r="F5" s="61">
        <v>209.0</v>
      </c>
      <c r="G5" s="61">
        <v>63.0</v>
      </c>
      <c r="H5" s="61">
        <v>7.7</v>
      </c>
      <c r="I5" s="61">
        <v>0.0</v>
      </c>
      <c r="J5" s="61">
        <f t="shared" si="1"/>
        <v>0</v>
      </c>
      <c r="K5" s="61">
        <v>0.0</v>
      </c>
      <c r="L5" s="61">
        <v>35.0</v>
      </c>
      <c r="M5" s="61">
        <v>3.0</v>
      </c>
      <c r="N5" s="61">
        <v>86.8</v>
      </c>
      <c r="O5" s="61">
        <v>19.4</v>
      </c>
      <c r="P5" s="61">
        <v>9.0</v>
      </c>
      <c r="Q5" s="61">
        <v>38.0</v>
      </c>
      <c r="R5" s="61">
        <v>4.2</v>
      </c>
      <c r="S5" s="61">
        <v>0.0</v>
      </c>
      <c r="T5" s="61">
        <v>11.0</v>
      </c>
    </row>
    <row r="6">
      <c r="A6" s="58">
        <v>44540.0</v>
      </c>
      <c r="B6" s="59" t="s">
        <v>314</v>
      </c>
      <c r="C6" s="60" t="s">
        <v>339</v>
      </c>
      <c r="D6" s="61">
        <v>9.0</v>
      </c>
      <c r="E6" s="61">
        <v>16.0</v>
      </c>
      <c r="F6" s="61">
        <v>119.0</v>
      </c>
      <c r="G6" s="61">
        <v>56.3</v>
      </c>
      <c r="H6" s="61">
        <v>7.4</v>
      </c>
      <c r="I6" s="61">
        <v>0.0</v>
      </c>
      <c r="J6" s="61">
        <f t="shared" si="1"/>
        <v>0</v>
      </c>
      <c r="K6" s="61">
        <v>1.0</v>
      </c>
      <c r="L6" s="61">
        <v>31.0</v>
      </c>
      <c r="M6" s="61">
        <v>4.0</v>
      </c>
      <c r="N6" s="61">
        <v>53.9</v>
      </c>
      <c r="O6" s="61">
        <v>2.1</v>
      </c>
      <c r="P6" s="61">
        <v>7.0</v>
      </c>
      <c r="Q6" s="61">
        <v>16.0</v>
      </c>
      <c r="R6" s="61">
        <v>2.3</v>
      </c>
      <c r="S6" s="61">
        <v>0.0</v>
      </c>
      <c r="T6" s="61">
        <v>7.0</v>
      </c>
    </row>
    <row r="7">
      <c r="A7" s="58">
        <v>44536.0</v>
      </c>
      <c r="B7" s="59" t="s">
        <v>238</v>
      </c>
      <c r="C7" s="64" t="s">
        <v>340</v>
      </c>
      <c r="D7" s="61">
        <v>12.0</v>
      </c>
      <c r="E7" s="61">
        <v>19.0</v>
      </c>
      <c r="F7" s="61">
        <v>69.0</v>
      </c>
      <c r="G7" s="61">
        <v>63.2</v>
      </c>
      <c r="H7" s="61">
        <v>3.6</v>
      </c>
      <c r="I7" s="61">
        <v>1.0</v>
      </c>
      <c r="J7" s="61">
        <f t="shared" si="1"/>
        <v>0.125</v>
      </c>
      <c r="K7" s="61">
        <v>0.0</v>
      </c>
      <c r="L7" s="61">
        <v>15.0</v>
      </c>
      <c r="M7" s="61">
        <v>1.0</v>
      </c>
      <c r="N7" s="61">
        <v>87.4</v>
      </c>
      <c r="O7" s="61">
        <v>57.4</v>
      </c>
      <c r="P7" s="61">
        <v>14.0</v>
      </c>
      <c r="Q7" s="61">
        <v>48.0</v>
      </c>
      <c r="R7" s="61">
        <v>3.4</v>
      </c>
      <c r="S7" s="61">
        <v>2.0</v>
      </c>
      <c r="T7" s="61">
        <v>14.0</v>
      </c>
    </row>
    <row r="8">
      <c r="A8" s="58">
        <v>44529.0</v>
      </c>
      <c r="B8" s="59" t="s">
        <v>341</v>
      </c>
      <c r="C8" s="64" t="s">
        <v>342</v>
      </c>
      <c r="D8" s="61">
        <v>9.0</v>
      </c>
      <c r="E8" s="61">
        <v>18.0</v>
      </c>
      <c r="F8" s="61">
        <v>84.0</v>
      </c>
      <c r="G8" s="61">
        <v>50.0</v>
      </c>
      <c r="H8" s="61">
        <v>4.7</v>
      </c>
      <c r="I8" s="61">
        <v>0.0</v>
      </c>
      <c r="J8" s="61">
        <f t="shared" si="1"/>
        <v>0</v>
      </c>
      <c r="K8" s="61">
        <v>2.0</v>
      </c>
      <c r="L8" s="61">
        <v>17.0</v>
      </c>
      <c r="M8" s="61">
        <v>3.0</v>
      </c>
      <c r="N8" s="61">
        <v>23.6</v>
      </c>
      <c r="O8" s="61">
        <v>4.5</v>
      </c>
      <c r="P8" s="61">
        <v>9.0</v>
      </c>
      <c r="Q8" s="61">
        <v>46.0</v>
      </c>
      <c r="R8" s="61">
        <v>5.1</v>
      </c>
      <c r="S8" s="61">
        <v>0.0</v>
      </c>
      <c r="T8" s="61">
        <v>14.0</v>
      </c>
    </row>
    <row r="9">
      <c r="A9" s="58">
        <v>44522.0</v>
      </c>
      <c r="B9" s="59" t="s">
        <v>277</v>
      </c>
      <c r="C9" s="60" t="s">
        <v>343</v>
      </c>
      <c r="D9" s="61">
        <v>26.0</v>
      </c>
      <c r="E9" s="61">
        <v>40.0</v>
      </c>
      <c r="F9" s="61">
        <v>365.0</v>
      </c>
      <c r="G9" s="61">
        <v>65.0</v>
      </c>
      <c r="H9" s="61">
        <v>9.1</v>
      </c>
      <c r="I9" s="61">
        <v>1.0</v>
      </c>
      <c r="J9" s="61">
        <f t="shared" si="1"/>
        <v>0.125</v>
      </c>
      <c r="K9" s="61">
        <v>0.0</v>
      </c>
      <c r="L9" s="61">
        <v>50.0</v>
      </c>
      <c r="M9" s="61">
        <v>2.0</v>
      </c>
      <c r="N9" s="61">
        <v>102.6</v>
      </c>
      <c r="O9" s="61">
        <v>36.3</v>
      </c>
      <c r="P9" s="61">
        <v>3.0</v>
      </c>
      <c r="Q9" s="61">
        <v>6.0</v>
      </c>
      <c r="R9" s="61">
        <v>2.0</v>
      </c>
      <c r="S9" s="61">
        <v>0.0</v>
      </c>
      <c r="T9" s="61">
        <v>5.0</v>
      </c>
    </row>
    <row r="10">
      <c r="A10" s="58">
        <v>44515.0</v>
      </c>
      <c r="B10" s="59" t="s">
        <v>284</v>
      </c>
      <c r="C10" s="64" t="s">
        <v>344</v>
      </c>
      <c r="D10" s="61">
        <v>13.0</v>
      </c>
      <c r="E10" s="61">
        <v>17.0</v>
      </c>
      <c r="F10" s="61">
        <v>118.0</v>
      </c>
      <c r="G10" s="61">
        <v>76.5</v>
      </c>
      <c r="H10" s="61">
        <v>6.9</v>
      </c>
      <c r="I10" s="61">
        <v>1.0</v>
      </c>
      <c r="J10" s="61">
        <f t="shared" si="1"/>
        <v>0.125</v>
      </c>
      <c r="K10" s="61">
        <v>0.0</v>
      </c>
      <c r="L10" s="61">
        <v>26.0</v>
      </c>
      <c r="M10" s="61">
        <v>1.0</v>
      </c>
      <c r="N10" s="61">
        <v>114.3</v>
      </c>
      <c r="O10" s="61">
        <v>68.0</v>
      </c>
      <c r="P10" s="61">
        <v>11.0</v>
      </c>
      <c r="Q10" s="61">
        <v>21.0</v>
      </c>
      <c r="R10" s="61">
        <v>1.9</v>
      </c>
      <c r="S10" s="61">
        <v>1.0</v>
      </c>
      <c r="T10" s="61">
        <v>8.0</v>
      </c>
    </row>
    <row r="11">
      <c r="A11" s="58">
        <v>44509.0</v>
      </c>
      <c r="B11" s="59" t="s">
        <v>302</v>
      </c>
      <c r="C11" s="64" t="s">
        <v>345</v>
      </c>
      <c r="D11" s="61">
        <v>27.0</v>
      </c>
      <c r="E11" s="61">
        <v>35.0</v>
      </c>
      <c r="F11" s="61">
        <v>274.0</v>
      </c>
      <c r="G11" s="61">
        <v>77.1</v>
      </c>
      <c r="H11" s="61">
        <v>7.8</v>
      </c>
      <c r="I11" s="61">
        <v>0.0</v>
      </c>
      <c r="J11" s="61">
        <f t="shared" si="1"/>
        <v>0</v>
      </c>
      <c r="K11" s="61">
        <v>0.0</v>
      </c>
      <c r="L11" s="61">
        <v>33.0</v>
      </c>
      <c r="M11" s="61">
        <v>0.0</v>
      </c>
      <c r="N11" s="61">
        <v>99.0</v>
      </c>
      <c r="O11" s="61">
        <v>88.6</v>
      </c>
      <c r="P11" s="61">
        <v>10.0</v>
      </c>
      <c r="Q11" s="61">
        <v>16.0</v>
      </c>
      <c r="R11" s="61">
        <v>1.6</v>
      </c>
      <c r="S11" s="61">
        <v>2.0</v>
      </c>
      <c r="T11" s="61">
        <v>5.0</v>
      </c>
    </row>
    <row r="12">
      <c r="A12" s="58">
        <v>44501.0</v>
      </c>
      <c r="B12" s="59" t="s">
        <v>230</v>
      </c>
      <c r="C12" s="60" t="s">
        <v>346</v>
      </c>
      <c r="D12" s="61">
        <v>15.0</v>
      </c>
      <c r="E12" s="61">
        <v>25.0</v>
      </c>
      <c r="F12" s="61">
        <v>174.0</v>
      </c>
      <c r="G12" s="61">
        <v>60.0</v>
      </c>
      <c r="H12" s="61">
        <v>7.0</v>
      </c>
      <c r="I12" s="61">
        <v>0.0</v>
      </c>
      <c r="J12" s="61">
        <f t="shared" si="1"/>
        <v>0</v>
      </c>
      <c r="K12" s="61">
        <v>0.0</v>
      </c>
      <c r="L12" s="61">
        <v>28.0</v>
      </c>
      <c r="M12" s="61">
        <v>2.0</v>
      </c>
      <c r="N12" s="61">
        <v>81.1</v>
      </c>
      <c r="O12" s="61">
        <v>50.6</v>
      </c>
      <c r="P12" s="61">
        <v>9.0</v>
      </c>
      <c r="Q12" s="61">
        <v>54.0</v>
      </c>
      <c r="R12" s="61">
        <v>6.0</v>
      </c>
      <c r="S12" s="61">
        <v>1.0</v>
      </c>
      <c r="T12" s="61">
        <v>19.0</v>
      </c>
    </row>
    <row r="13">
      <c r="A13" s="58">
        <v>44494.0</v>
      </c>
      <c r="B13" s="59" t="s">
        <v>324</v>
      </c>
      <c r="C13" s="60" t="s">
        <v>347</v>
      </c>
      <c r="D13" s="61">
        <v>9.0</v>
      </c>
      <c r="E13" s="61">
        <v>15.0</v>
      </c>
      <c r="F13" s="61">
        <v>98.0</v>
      </c>
      <c r="G13" s="61">
        <v>60.0</v>
      </c>
      <c r="H13" s="61">
        <v>6.5</v>
      </c>
      <c r="I13" s="61">
        <v>0.0</v>
      </c>
      <c r="J13" s="61">
        <f t="shared" si="1"/>
        <v>0</v>
      </c>
      <c r="K13" s="61">
        <v>3.0</v>
      </c>
      <c r="L13" s="61">
        <v>21.0</v>
      </c>
      <c r="M13" s="61">
        <v>1.0</v>
      </c>
      <c r="N13" s="61">
        <v>39.7</v>
      </c>
      <c r="O13" s="61">
        <v>3.1</v>
      </c>
      <c r="P13" s="61">
        <v>5.0</v>
      </c>
      <c r="Q13" s="61">
        <v>19.0</v>
      </c>
      <c r="R13" s="61">
        <v>3.8</v>
      </c>
      <c r="S13" s="61">
        <v>0.0</v>
      </c>
      <c r="T13" s="61">
        <v>6.0</v>
      </c>
    </row>
    <row r="14">
      <c r="A14" s="58">
        <v>44487.0</v>
      </c>
      <c r="B14" s="59" t="s">
        <v>220</v>
      </c>
      <c r="C14" s="60" t="s">
        <v>348</v>
      </c>
      <c r="D14" s="61">
        <v>17.0</v>
      </c>
      <c r="E14" s="61">
        <v>25.0</v>
      </c>
      <c r="F14" s="61">
        <v>157.0</v>
      </c>
      <c r="G14" s="61">
        <v>68.0</v>
      </c>
      <c r="H14" s="61">
        <v>6.3</v>
      </c>
      <c r="I14" s="61">
        <v>0.0</v>
      </c>
      <c r="J14" s="61">
        <f t="shared" si="1"/>
        <v>0</v>
      </c>
      <c r="K14" s="61">
        <v>2.0</v>
      </c>
      <c r="L14" s="61">
        <v>19.0</v>
      </c>
      <c r="M14" s="61">
        <v>4.0</v>
      </c>
      <c r="N14" s="61">
        <v>51.6</v>
      </c>
      <c r="O14" s="61">
        <v>12.3</v>
      </c>
      <c r="P14" s="61">
        <v>10.0</v>
      </c>
      <c r="Q14" s="61">
        <v>76.0</v>
      </c>
      <c r="R14" s="61">
        <v>7.6</v>
      </c>
      <c r="S14" s="61">
        <v>1.0</v>
      </c>
      <c r="T14" s="61">
        <v>38.0</v>
      </c>
    </row>
    <row r="15">
      <c r="A15" s="58">
        <v>44466.0</v>
      </c>
      <c r="B15" s="59" t="s">
        <v>232</v>
      </c>
      <c r="C15" s="64" t="s">
        <v>349</v>
      </c>
      <c r="D15" s="61">
        <v>17.0</v>
      </c>
      <c r="E15" s="61">
        <v>28.0</v>
      </c>
      <c r="F15" s="61">
        <v>162.0</v>
      </c>
      <c r="G15" s="61">
        <v>60.7</v>
      </c>
      <c r="H15" s="61">
        <v>5.8</v>
      </c>
      <c r="I15" s="61">
        <v>1.0</v>
      </c>
      <c r="J15" s="61">
        <f t="shared" si="1"/>
        <v>0.125</v>
      </c>
      <c r="K15" s="61">
        <v>1.0</v>
      </c>
      <c r="L15" s="61">
        <v>27.0</v>
      </c>
      <c r="M15" s="61">
        <v>2.0</v>
      </c>
      <c r="N15" s="61">
        <v>73.8</v>
      </c>
      <c r="O15" s="61">
        <v>14.4</v>
      </c>
      <c r="P15" s="61">
        <v>9.0</v>
      </c>
      <c r="Q15" s="61">
        <v>27.0</v>
      </c>
      <c r="R15" s="61">
        <v>3.0</v>
      </c>
      <c r="S15" s="61">
        <v>0.0</v>
      </c>
      <c r="T15" s="61">
        <v>21.0</v>
      </c>
    </row>
    <row r="16">
      <c r="A16" s="58">
        <v>44459.0</v>
      </c>
      <c r="B16" s="59" t="s">
        <v>316</v>
      </c>
      <c r="C16" s="60" t="s">
        <v>350</v>
      </c>
      <c r="D16" s="61">
        <v>30.0</v>
      </c>
      <c r="E16" s="61">
        <v>44.0</v>
      </c>
      <c r="F16" s="61">
        <v>397.0</v>
      </c>
      <c r="G16" s="61">
        <v>68.2</v>
      </c>
      <c r="H16" s="61">
        <v>9.0</v>
      </c>
      <c r="I16" s="61">
        <v>1.0</v>
      </c>
      <c r="J16" s="61">
        <f t="shared" si="1"/>
        <v>0.125</v>
      </c>
      <c r="K16" s="61">
        <v>1.0</v>
      </c>
      <c r="L16" s="61">
        <v>49.0</v>
      </c>
      <c r="M16" s="61">
        <v>1.0</v>
      </c>
      <c r="N16" s="61">
        <v>94.6</v>
      </c>
      <c r="O16" s="61">
        <v>71.1</v>
      </c>
      <c r="P16" s="61">
        <v>11.0</v>
      </c>
      <c r="Q16" s="61">
        <v>47.0</v>
      </c>
      <c r="R16" s="61">
        <v>4.3</v>
      </c>
      <c r="S16" s="61">
        <v>2.0</v>
      </c>
      <c r="T16" s="61">
        <v>13.0</v>
      </c>
    </row>
    <row r="17">
      <c r="A17" s="58">
        <v>44452.0</v>
      </c>
      <c r="B17" s="59" t="s">
        <v>288</v>
      </c>
      <c r="C17" s="64" t="s">
        <v>351</v>
      </c>
      <c r="D17" s="61">
        <v>15.0</v>
      </c>
      <c r="E17" s="61">
        <v>19.0</v>
      </c>
      <c r="F17" s="61">
        <v>155.0</v>
      </c>
      <c r="G17" s="61">
        <v>78.9</v>
      </c>
      <c r="H17" s="61">
        <v>8.2</v>
      </c>
      <c r="I17" s="61">
        <v>0.0</v>
      </c>
      <c r="J17" s="61">
        <f t="shared" si="1"/>
        <v>0</v>
      </c>
      <c r="K17" s="61">
        <v>0.0</v>
      </c>
      <c r="L17" s="61">
        <v>25.0</v>
      </c>
      <c r="M17" s="61">
        <v>2.0</v>
      </c>
      <c r="N17" s="61">
        <v>100.7</v>
      </c>
      <c r="O17" s="61">
        <v>77.6</v>
      </c>
      <c r="P17" s="61">
        <v>15.0</v>
      </c>
      <c r="Q17" s="61">
        <v>75.0</v>
      </c>
      <c r="R17" s="61">
        <v>5.0</v>
      </c>
      <c r="S17" s="61">
        <v>2.0</v>
      </c>
      <c r="T17" s="61">
        <v>12.0</v>
      </c>
    </row>
    <row r="18">
      <c r="A18" s="65" t="s">
        <v>241</v>
      </c>
      <c r="B18" s="63"/>
      <c r="C18" s="63"/>
      <c r="D18" s="66">
        <v>242.0</v>
      </c>
      <c r="E18" s="66">
        <v>368.0</v>
      </c>
      <c r="F18" s="71">
        <v>2657.0</v>
      </c>
      <c r="G18" s="66">
        <v>65.8</v>
      </c>
      <c r="H18" s="66">
        <v>7.2</v>
      </c>
      <c r="I18" s="66">
        <v>8.0</v>
      </c>
      <c r="J18" s="61">
        <f t="shared" si="1"/>
        <v>1</v>
      </c>
      <c r="K18" s="66">
        <v>10.0</v>
      </c>
      <c r="L18" s="66">
        <v>50.0</v>
      </c>
      <c r="M18" s="66">
        <v>31.0</v>
      </c>
      <c r="N18" s="66">
        <v>82.9</v>
      </c>
      <c r="O18" s="66">
        <v>39.4</v>
      </c>
      <c r="P18" s="66">
        <v>137.0</v>
      </c>
      <c r="Q18" s="66">
        <v>592.0</v>
      </c>
      <c r="R18" s="66">
        <v>4.3</v>
      </c>
      <c r="S18" s="66">
        <v>12.0</v>
      </c>
      <c r="T18" s="66">
        <v>49.0</v>
      </c>
    </row>
    <row r="19">
      <c r="I19" s="13" t="s">
        <v>242</v>
      </c>
      <c r="J19" s="18">
        <f>average(J4:J17)</f>
        <v>0.04464285714</v>
      </c>
    </row>
    <row r="20">
      <c r="I20" s="13" t="s">
        <v>243</v>
      </c>
      <c r="J20" s="14">
        <f>_xlfn.STDEV.S(J4:J17)</f>
        <v>0.06215564476</v>
      </c>
    </row>
    <row r="21">
      <c r="I21" s="13" t="s">
        <v>280</v>
      </c>
      <c r="J21" s="18">
        <f>J19+2*J20</f>
        <v>0.1689541467</v>
      </c>
    </row>
    <row r="22">
      <c r="I22" s="13" t="s">
        <v>281</v>
      </c>
      <c r="J22" s="18">
        <f>J19-2*J20</f>
        <v>-0.07966843238</v>
      </c>
    </row>
  </sheetData>
  <mergeCells count="4">
    <mergeCell ref="A2:C2"/>
    <mergeCell ref="D2:O2"/>
    <mergeCell ref="P2:T2"/>
    <mergeCell ref="A18:C18"/>
  </mergeCells>
  <conditionalFormatting sqref="J4:J17">
    <cfRule type="cellIs" dxfId="0" priority="1" operator="lessThan">
      <formula>-0.141786</formula>
    </cfRule>
  </conditionalFormatting>
  <conditionalFormatting sqref="J4:J17">
    <cfRule type="cellIs" dxfId="0" priority="2" operator="greaterThan">
      <formula>0.275119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B17"/>
    <hyperlink r:id="rId28" ref="C17"/>
  </hyperlinks>
  <drawing r:id="rId29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74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44522.0</v>
      </c>
      <c r="B4" s="59" t="s">
        <v>273</v>
      </c>
      <c r="C4" s="60" t="s">
        <v>352</v>
      </c>
      <c r="D4" s="61">
        <v>22.0</v>
      </c>
      <c r="E4" s="61">
        <v>34.0</v>
      </c>
      <c r="F4" s="61">
        <v>203.0</v>
      </c>
      <c r="G4" s="61">
        <v>64.7</v>
      </c>
      <c r="H4" s="61">
        <v>6.0</v>
      </c>
      <c r="I4" s="61">
        <v>1.0</v>
      </c>
      <c r="J4" s="61">
        <f t="shared" ref="J4:J14" si="1">I4/$I$14</f>
        <v>0.07692307692</v>
      </c>
      <c r="K4" s="61">
        <v>0.0</v>
      </c>
      <c r="L4" s="61">
        <v>25.0</v>
      </c>
      <c r="M4" s="61">
        <v>0.0</v>
      </c>
      <c r="N4" s="61">
        <v>90.7</v>
      </c>
      <c r="O4" s="61">
        <v>28.6</v>
      </c>
      <c r="P4" s="61">
        <v>2.0</v>
      </c>
      <c r="Q4" s="61">
        <v>12.0</v>
      </c>
      <c r="R4" s="61">
        <v>6.0</v>
      </c>
      <c r="S4" s="61">
        <v>0.0</v>
      </c>
      <c r="T4" s="61">
        <v>10.0</v>
      </c>
    </row>
    <row r="5">
      <c r="A5" s="58">
        <v>44515.0</v>
      </c>
      <c r="B5" s="59" t="s">
        <v>353</v>
      </c>
      <c r="C5" s="60" t="s">
        <v>354</v>
      </c>
      <c r="D5" s="61">
        <v>21.0</v>
      </c>
      <c r="E5" s="61">
        <v>40.0</v>
      </c>
      <c r="F5" s="61">
        <v>213.0</v>
      </c>
      <c r="G5" s="61">
        <v>52.5</v>
      </c>
      <c r="H5" s="61">
        <v>5.3</v>
      </c>
      <c r="I5" s="61">
        <v>1.0</v>
      </c>
      <c r="J5" s="61">
        <f t="shared" si="1"/>
        <v>0.07692307692</v>
      </c>
      <c r="K5" s="61">
        <v>0.0</v>
      </c>
      <c r="L5" s="61">
        <v>54.0</v>
      </c>
      <c r="M5" s="61">
        <v>4.0</v>
      </c>
      <c r="N5" s="61">
        <v>76.4</v>
      </c>
      <c r="O5" s="61">
        <v>38.8</v>
      </c>
      <c r="P5" s="61">
        <v>0.0</v>
      </c>
      <c r="Q5" s="61">
        <v>0.0</v>
      </c>
      <c r="R5" s="61">
        <v>0.0</v>
      </c>
      <c r="S5" s="61">
        <v>0.0</v>
      </c>
      <c r="T5" s="61">
        <v>0.0</v>
      </c>
    </row>
    <row r="6">
      <c r="A6" s="58">
        <v>44501.0</v>
      </c>
      <c r="B6" s="59" t="s">
        <v>261</v>
      </c>
      <c r="C6" s="64" t="s">
        <v>355</v>
      </c>
      <c r="D6" s="61">
        <v>26.0</v>
      </c>
      <c r="E6" s="61">
        <v>37.0</v>
      </c>
      <c r="F6" s="61">
        <v>249.0</v>
      </c>
      <c r="G6" s="61">
        <v>70.3</v>
      </c>
      <c r="H6" s="61">
        <v>6.7</v>
      </c>
      <c r="I6" s="61">
        <v>2.0</v>
      </c>
      <c r="J6" s="61">
        <f t="shared" si="1"/>
        <v>0.1538461538</v>
      </c>
      <c r="K6" s="61">
        <v>0.0</v>
      </c>
      <c r="L6" s="61">
        <v>24.0</v>
      </c>
      <c r="M6" s="61">
        <v>0.0</v>
      </c>
      <c r="N6" s="61">
        <v>106.7</v>
      </c>
      <c r="O6" s="61">
        <v>70.8</v>
      </c>
      <c r="P6" s="61">
        <v>3.0</v>
      </c>
      <c r="Q6" s="61">
        <v>9.0</v>
      </c>
      <c r="R6" s="61">
        <v>3.0</v>
      </c>
      <c r="S6" s="61">
        <v>0.0</v>
      </c>
      <c r="T6" s="61">
        <v>7.0</v>
      </c>
    </row>
    <row r="7">
      <c r="A7" s="58">
        <v>44494.0</v>
      </c>
      <c r="B7" s="59" t="s">
        <v>210</v>
      </c>
      <c r="C7" s="60" t="s">
        <v>356</v>
      </c>
      <c r="D7" s="61">
        <v>35.0</v>
      </c>
      <c r="E7" s="61">
        <v>47.0</v>
      </c>
      <c r="F7" s="61">
        <v>406.0</v>
      </c>
      <c r="G7" s="61">
        <v>74.5</v>
      </c>
      <c r="H7" s="61">
        <v>8.6</v>
      </c>
      <c r="I7" s="61">
        <v>3.0</v>
      </c>
      <c r="J7" s="61">
        <f t="shared" si="1"/>
        <v>0.2307692308</v>
      </c>
      <c r="K7" s="61">
        <v>1.0</v>
      </c>
      <c r="L7" s="61">
        <v>29.0</v>
      </c>
      <c r="M7" s="61">
        <v>4.0</v>
      </c>
      <c r="N7" s="61">
        <v>112.5</v>
      </c>
      <c r="O7" s="61">
        <v>79.7</v>
      </c>
      <c r="P7" s="61">
        <v>6.0</v>
      </c>
      <c r="Q7" s="61">
        <v>34.0</v>
      </c>
      <c r="R7" s="61">
        <v>5.7</v>
      </c>
      <c r="S7" s="61">
        <v>1.0</v>
      </c>
      <c r="T7" s="61">
        <v>12.0</v>
      </c>
    </row>
    <row r="8">
      <c r="A8" s="58">
        <v>44487.0</v>
      </c>
      <c r="B8" s="59" t="s">
        <v>265</v>
      </c>
      <c r="C8" s="60" t="s">
        <v>357</v>
      </c>
      <c r="D8" s="61">
        <v>25.0</v>
      </c>
      <c r="E8" s="61">
        <v>39.0</v>
      </c>
      <c r="F8" s="61">
        <v>313.0</v>
      </c>
      <c r="G8" s="61">
        <v>64.1</v>
      </c>
      <c r="H8" s="61">
        <v>8.0</v>
      </c>
      <c r="I8" s="61">
        <v>0.0</v>
      </c>
      <c r="J8" s="61">
        <f t="shared" si="1"/>
        <v>0</v>
      </c>
      <c r="K8" s="61">
        <v>1.0</v>
      </c>
      <c r="L8" s="61">
        <v>67.0</v>
      </c>
      <c r="M8" s="61">
        <v>2.0</v>
      </c>
      <c r="N8" s="61">
        <v>78.3</v>
      </c>
      <c r="O8" s="61">
        <v>72.2</v>
      </c>
      <c r="P8" s="61">
        <v>3.0</v>
      </c>
      <c r="Q8" s="61">
        <v>2.0</v>
      </c>
      <c r="R8" s="61">
        <v>0.7</v>
      </c>
      <c r="S8" s="61">
        <v>1.0</v>
      </c>
      <c r="T8" s="61">
        <v>2.0</v>
      </c>
    </row>
    <row r="9">
      <c r="A9" s="58">
        <v>44480.0</v>
      </c>
      <c r="B9" s="59" t="s">
        <v>236</v>
      </c>
      <c r="C9" s="60" t="s">
        <v>358</v>
      </c>
      <c r="D9" s="61">
        <v>19.0</v>
      </c>
      <c r="E9" s="61">
        <v>30.0</v>
      </c>
      <c r="F9" s="61">
        <v>183.0</v>
      </c>
      <c r="G9" s="61">
        <v>63.3</v>
      </c>
      <c r="H9" s="61">
        <v>6.1</v>
      </c>
      <c r="I9" s="61">
        <v>0.0</v>
      </c>
      <c r="J9" s="61">
        <f t="shared" si="1"/>
        <v>0</v>
      </c>
      <c r="K9" s="61">
        <v>1.0</v>
      </c>
      <c r="L9" s="61">
        <v>26.0</v>
      </c>
      <c r="M9" s="61">
        <v>7.0</v>
      </c>
      <c r="N9" s="61">
        <v>66.4</v>
      </c>
      <c r="O9" s="61">
        <v>4.2</v>
      </c>
      <c r="P9" s="61">
        <v>3.0</v>
      </c>
      <c r="Q9" s="61">
        <v>10.0</v>
      </c>
      <c r="R9" s="61">
        <v>3.3</v>
      </c>
      <c r="S9" s="61">
        <v>0.0</v>
      </c>
      <c r="T9" s="61">
        <v>6.0</v>
      </c>
    </row>
    <row r="10">
      <c r="A10" s="58">
        <v>44473.0</v>
      </c>
      <c r="B10" s="59" t="s">
        <v>255</v>
      </c>
      <c r="C10" s="64" t="s">
        <v>359</v>
      </c>
      <c r="D10" s="61">
        <v>25.0</v>
      </c>
      <c r="E10" s="61">
        <v>36.0</v>
      </c>
      <c r="F10" s="61">
        <v>300.0</v>
      </c>
      <c r="G10" s="61">
        <v>69.4</v>
      </c>
      <c r="H10" s="61">
        <v>8.3</v>
      </c>
      <c r="I10" s="61">
        <v>1.0</v>
      </c>
      <c r="J10" s="61">
        <f t="shared" si="1"/>
        <v>0.07692307692</v>
      </c>
      <c r="K10" s="61">
        <v>1.0</v>
      </c>
      <c r="L10" s="61">
        <v>30.0</v>
      </c>
      <c r="M10" s="61">
        <v>1.0</v>
      </c>
      <c r="N10" s="61">
        <v>92.4</v>
      </c>
      <c r="O10" s="61">
        <v>43.1</v>
      </c>
      <c r="P10" s="61">
        <v>4.0</v>
      </c>
      <c r="Q10" s="61">
        <v>11.0</v>
      </c>
      <c r="R10" s="61">
        <v>2.8</v>
      </c>
      <c r="S10" s="61">
        <v>0.0</v>
      </c>
      <c r="T10" s="61">
        <v>11.0</v>
      </c>
    </row>
    <row r="11">
      <c r="A11" s="58">
        <v>44466.0</v>
      </c>
      <c r="B11" s="59" t="s">
        <v>269</v>
      </c>
      <c r="C11" s="77" t="s">
        <v>360</v>
      </c>
      <c r="D11" s="61">
        <v>31.0</v>
      </c>
      <c r="E11" s="61">
        <v>44.0</v>
      </c>
      <c r="F11" s="61">
        <v>312.0</v>
      </c>
      <c r="G11" s="61">
        <v>70.5</v>
      </c>
      <c r="H11" s="61">
        <v>7.1</v>
      </c>
      <c r="I11" s="61">
        <v>2.0</v>
      </c>
      <c r="J11" s="61">
        <f t="shared" si="1"/>
        <v>0.1538461538</v>
      </c>
      <c r="K11" s="61">
        <v>0.0</v>
      </c>
      <c r="L11" s="61">
        <v>42.0</v>
      </c>
      <c r="M11" s="61">
        <v>8.0</v>
      </c>
      <c r="N11" s="61">
        <v>105.5</v>
      </c>
      <c r="O11" s="61">
        <v>45.7</v>
      </c>
      <c r="P11" s="61">
        <v>1.0</v>
      </c>
      <c r="Q11" s="61">
        <v>-1.0</v>
      </c>
      <c r="R11" s="61">
        <v>-1.0</v>
      </c>
      <c r="S11" s="61">
        <v>0.0</v>
      </c>
      <c r="T11" s="61">
        <v>-1.0</v>
      </c>
    </row>
    <row r="12">
      <c r="A12" s="58">
        <v>44456.0</v>
      </c>
      <c r="B12" s="59" t="s">
        <v>257</v>
      </c>
      <c r="C12" s="60" t="s">
        <v>350</v>
      </c>
      <c r="D12" s="61">
        <v>37.0</v>
      </c>
      <c r="E12" s="61">
        <v>61.0</v>
      </c>
      <c r="F12" s="61">
        <v>316.0</v>
      </c>
      <c r="G12" s="61">
        <v>60.7</v>
      </c>
      <c r="H12" s="61">
        <v>5.2</v>
      </c>
      <c r="I12" s="61">
        <v>3.0</v>
      </c>
      <c r="J12" s="61">
        <f t="shared" si="1"/>
        <v>0.2307692308</v>
      </c>
      <c r="K12" s="61">
        <v>0.0</v>
      </c>
      <c r="L12" s="61">
        <v>23.0</v>
      </c>
      <c r="M12" s="61">
        <v>3.0</v>
      </c>
      <c r="N12" s="61">
        <v>90.6</v>
      </c>
      <c r="O12" s="61">
        <v>73.4</v>
      </c>
      <c r="P12" s="61">
        <v>7.0</v>
      </c>
      <c r="Q12" s="61">
        <v>19.0</v>
      </c>
      <c r="R12" s="61">
        <v>2.7</v>
      </c>
      <c r="S12" s="61">
        <v>0.0</v>
      </c>
      <c r="T12" s="61">
        <v>7.0</v>
      </c>
    </row>
    <row r="13">
      <c r="A13" s="58">
        <v>44452.0</v>
      </c>
      <c r="B13" s="59" t="s">
        <v>295</v>
      </c>
      <c r="C13" s="60" t="s">
        <v>361</v>
      </c>
      <c r="D13" s="61">
        <v>23.0</v>
      </c>
      <c r="E13" s="61">
        <v>36.0</v>
      </c>
      <c r="F13" s="61">
        <v>193.0</v>
      </c>
      <c r="G13" s="61">
        <v>63.9</v>
      </c>
      <c r="H13" s="61">
        <v>5.4</v>
      </c>
      <c r="I13" s="61">
        <v>0.0</v>
      </c>
      <c r="J13" s="61">
        <f t="shared" si="1"/>
        <v>0</v>
      </c>
      <c r="K13" s="61">
        <v>1.0</v>
      </c>
      <c r="L13" s="61">
        <v>19.0</v>
      </c>
      <c r="M13" s="61">
        <v>3.0</v>
      </c>
      <c r="N13" s="61">
        <v>66.1</v>
      </c>
      <c r="O13" s="61">
        <v>13.9</v>
      </c>
      <c r="P13" s="61">
        <v>8.0</v>
      </c>
      <c r="Q13" s="61">
        <v>46.0</v>
      </c>
      <c r="R13" s="61">
        <v>5.8</v>
      </c>
      <c r="S13" s="61">
        <v>1.0</v>
      </c>
      <c r="T13" s="61">
        <v>23.0</v>
      </c>
    </row>
    <row r="14">
      <c r="A14" s="65" t="s">
        <v>241</v>
      </c>
      <c r="B14" s="63"/>
      <c r="C14" s="63"/>
      <c r="D14" s="66">
        <v>264.0</v>
      </c>
      <c r="E14" s="66">
        <v>404.0</v>
      </c>
      <c r="F14" s="71">
        <v>2688.0</v>
      </c>
      <c r="G14" s="66">
        <v>65.3</v>
      </c>
      <c r="H14" s="66">
        <v>6.7</v>
      </c>
      <c r="I14" s="66">
        <v>13.0</v>
      </c>
      <c r="J14" s="61">
        <f t="shared" si="1"/>
        <v>1</v>
      </c>
      <c r="K14" s="66">
        <v>5.0</v>
      </c>
      <c r="L14" s="66">
        <v>67.0</v>
      </c>
      <c r="M14" s="66">
        <v>32.0</v>
      </c>
      <c r="N14" s="66">
        <v>89.8</v>
      </c>
      <c r="O14" s="66">
        <v>48.5</v>
      </c>
      <c r="P14" s="66">
        <v>37.0</v>
      </c>
      <c r="Q14" s="66">
        <v>142.0</v>
      </c>
      <c r="R14" s="66">
        <v>3.8</v>
      </c>
      <c r="S14" s="66">
        <v>3.0</v>
      </c>
      <c r="T14" s="66">
        <v>23.0</v>
      </c>
    </row>
    <row r="15">
      <c r="I15" s="13" t="s">
        <v>242</v>
      </c>
      <c r="J15" s="18">
        <f>average(J4:J13)</f>
        <v>0.1</v>
      </c>
    </row>
    <row r="16">
      <c r="I16" s="13" t="s">
        <v>243</v>
      </c>
      <c r="J16" s="14">
        <f>_xlfn.STDEV.S(J4:J13)</f>
        <v>0.08919244683</v>
      </c>
    </row>
    <row r="17">
      <c r="I17" s="13" t="s">
        <v>280</v>
      </c>
      <c r="J17" s="18">
        <f>J15+2*J16</f>
        <v>0.2783848937</v>
      </c>
    </row>
    <row r="18">
      <c r="I18" s="13" t="s">
        <v>281</v>
      </c>
      <c r="J18" s="18">
        <f>J15-2*J16</f>
        <v>-0.07838489365</v>
      </c>
    </row>
  </sheetData>
  <mergeCells count="4">
    <mergeCell ref="A2:C2"/>
    <mergeCell ref="D2:O2"/>
    <mergeCell ref="P2:T2"/>
    <mergeCell ref="A14:C14"/>
  </mergeCells>
  <conditionalFormatting sqref="J4:J13">
    <cfRule type="cellIs" dxfId="0" priority="1" operator="lessThan">
      <formula>-0.078385</formula>
    </cfRule>
  </conditionalFormatting>
  <conditionalFormatting sqref="J4:J13">
    <cfRule type="cellIs" dxfId="0" priority="2" operator="greaterThan">
      <formula>0.278385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</hyperlinks>
  <drawing r:id="rId2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76</v>
      </c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57"/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44205.0</v>
      </c>
      <c r="B4" s="59" t="s">
        <v>230</v>
      </c>
      <c r="C4" s="60" t="s">
        <v>362</v>
      </c>
      <c r="D4" s="61">
        <v>27.0</v>
      </c>
      <c r="E4" s="61">
        <v>46.0</v>
      </c>
      <c r="F4" s="61">
        <v>309.0</v>
      </c>
      <c r="G4" s="61">
        <v>58.7</v>
      </c>
      <c r="H4" s="61">
        <v>6.7</v>
      </c>
      <c r="I4" s="61">
        <v>2.0</v>
      </c>
      <c r="J4" s="61"/>
      <c r="K4" s="61">
        <v>0.0</v>
      </c>
      <c r="L4" s="61">
        <v>32.0</v>
      </c>
      <c r="M4" s="61">
        <v>0.0</v>
      </c>
      <c r="N4" s="61">
        <v>93.5</v>
      </c>
      <c r="O4" s="61">
        <v>88.7</v>
      </c>
      <c r="P4" s="61">
        <v>1.0</v>
      </c>
      <c r="Q4" s="61">
        <v>-1.0</v>
      </c>
      <c r="R4" s="61">
        <v>-1.0</v>
      </c>
      <c r="S4" s="61">
        <v>0.0</v>
      </c>
      <c r="T4" s="61">
        <v>-1.0</v>
      </c>
    </row>
    <row r="5">
      <c r="A5" s="62" t="s">
        <v>249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72"/>
      <c r="Q5" s="63"/>
      <c r="R5" s="63"/>
      <c r="S5" s="63"/>
      <c r="T5" s="63"/>
    </row>
    <row r="6">
      <c r="A6" s="65" t="s">
        <v>188</v>
      </c>
      <c r="B6" s="63"/>
      <c r="C6" s="63"/>
      <c r="D6" s="66">
        <v>27.0</v>
      </c>
      <c r="E6" s="66">
        <v>46.0</v>
      </c>
      <c r="F6" s="66">
        <v>309.0</v>
      </c>
      <c r="G6" s="66">
        <v>58.7</v>
      </c>
      <c r="H6" s="66">
        <v>6.7</v>
      </c>
      <c r="I6" s="66">
        <v>2.0</v>
      </c>
      <c r="J6" s="73" t="s">
        <v>250</v>
      </c>
      <c r="K6" s="66">
        <v>0.0</v>
      </c>
      <c r="L6" s="66">
        <v>32.0</v>
      </c>
      <c r="M6" s="66">
        <v>0.0</v>
      </c>
      <c r="N6" s="66">
        <v>93.5</v>
      </c>
      <c r="O6" s="66">
        <v>88.7</v>
      </c>
      <c r="P6" s="66">
        <v>1.0</v>
      </c>
      <c r="Q6" s="66">
        <v>-1.0</v>
      </c>
      <c r="R6" s="66">
        <v>-1.0</v>
      </c>
      <c r="S6" s="66">
        <v>0.0</v>
      </c>
      <c r="T6" s="66">
        <v>-1.0</v>
      </c>
    </row>
    <row r="7">
      <c r="A7" s="55" t="s">
        <v>213</v>
      </c>
      <c r="B7" s="56"/>
      <c r="C7" s="56"/>
      <c r="D7" s="57" t="s">
        <v>189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 t="s">
        <v>190</v>
      </c>
      <c r="Q7" s="56"/>
      <c r="R7" s="56"/>
      <c r="S7" s="56"/>
      <c r="T7" s="56"/>
    </row>
    <row r="8">
      <c r="A8" s="55" t="s">
        <v>191</v>
      </c>
      <c r="B8" s="55" t="s">
        <v>192</v>
      </c>
      <c r="C8" s="55" t="s">
        <v>193</v>
      </c>
      <c r="D8" s="57" t="s">
        <v>194</v>
      </c>
      <c r="E8" s="57" t="s">
        <v>195</v>
      </c>
      <c r="F8" s="57" t="s">
        <v>196</v>
      </c>
      <c r="G8" s="57" t="s">
        <v>197</v>
      </c>
      <c r="H8" s="57" t="s">
        <v>198</v>
      </c>
      <c r="I8" s="57" t="s">
        <v>7</v>
      </c>
      <c r="J8" s="68" t="s">
        <v>126</v>
      </c>
      <c r="K8" s="57" t="s">
        <v>199</v>
      </c>
      <c r="L8" s="57" t="s">
        <v>200</v>
      </c>
      <c r="M8" s="57" t="s">
        <v>201</v>
      </c>
      <c r="N8" s="57" t="s">
        <v>202</v>
      </c>
      <c r="O8" s="57" t="s">
        <v>203</v>
      </c>
      <c r="P8" s="57" t="s">
        <v>195</v>
      </c>
      <c r="Q8" s="57" t="s">
        <v>196</v>
      </c>
      <c r="R8" s="57" t="s">
        <v>198</v>
      </c>
      <c r="S8" s="57" t="s">
        <v>7</v>
      </c>
      <c r="T8" s="57" t="s">
        <v>200</v>
      </c>
    </row>
    <row r="9">
      <c r="A9" s="58">
        <v>44199.0</v>
      </c>
      <c r="B9" s="59" t="s">
        <v>255</v>
      </c>
      <c r="C9" s="64" t="s">
        <v>363</v>
      </c>
      <c r="D9" s="61">
        <v>17.0</v>
      </c>
      <c r="E9" s="61">
        <v>27.0</v>
      </c>
      <c r="F9" s="61">
        <v>164.0</v>
      </c>
      <c r="G9" s="61">
        <v>63.0</v>
      </c>
      <c r="H9" s="61">
        <v>6.1</v>
      </c>
      <c r="I9" s="61">
        <v>1.0</v>
      </c>
      <c r="J9" s="61">
        <f t="shared" ref="J9:J25" si="1">I9/$I$25</f>
        <v>0.04166666667</v>
      </c>
      <c r="K9" s="61">
        <v>1.0</v>
      </c>
      <c r="L9" s="61">
        <v>25.0</v>
      </c>
      <c r="M9" s="61">
        <v>0.0</v>
      </c>
      <c r="N9" s="61">
        <v>76.8</v>
      </c>
      <c r="O9" s="61">
        <v>33.8</v>
      </c>
      <c r="P9" s="61">
        <v>2.0</v>
      </c>
      <c r="Q9" s="61">
        <v>-2.0</v>
      </c>
      <c r="R9" s="61">
        <v>-1.0</v>
      </c>
      <c r="S9" s="61">
        <v>0.0</v>
      </c>
      <c r="T9" s="61">
        <v>-1.0</v>
      </c>
    </row>
    <row r="10">
      <c r="A10" s="58">
        <v>44557.0</v>
      </c>
      <c r="B10" s="59" t="s">
        <v>353</v>
      </c>
      <c r="C10" s="60" t="s">
        <v>268</v>
      </c>
      <c r="D10" s="61">
        <v>21.0</v>
      </c>
      <c r="E10" s="61">
        <v>34.0</v>
      </c>
      <c r="F10" s="61">
        <v>270.0</v>
      </c>
      <c r="G10" s="61">
        <v>61.8</v>
      </c>
      <c r="H10" s="61">
        <v>7.9</v>
      </c>
      <c r="I10" s="61">
        <v>1.0</v>
      </c>
      <c r="J10" s="61">
        <f t="shared" si="1"/>
        <v>0.04166666667</v>
      </c>
      <c r="K10" s="61">
        <v>1.0</v>
      </c>
      <c r="L10" s="61">
        <v>42.0</v>
      </c>
      <c r="M10" s="61">
        <v>5.0</v>
      </c>
      <c r="N10" s="61">
        <v>84.2</v>
      </c>
      <c r="O10" s="61">
        <v>46.4</v>
      </c>
      <c r="P10" s="61">
        <v>0.0</v>
      </c>
      <c r="Q10" s="61">
        <v>0.0</v>
      </c>
      <c r="R10" s="61">
        <v>0.0</v>
      </c>
      <c r="S10" s="61">
        <v>0.0</v>
      </c>
      <c r="T10" s="61">
        <v>0.0</v>
      </c>
    </row>
    <row r="11">
      <c r="A11" s="58">
        <v>44550.0</v>
      </c>
      <c r="B11" s="59" t="s">
        <v>240</v>
      </c>
      <c r="C11" s="64" t="s">
        <v>364</v>
      </c>
      <c r="D11" s="61">
        <v>22.0</v>
      </c>
      <c r="E11" s="61">
        <v>28.0</v>
      </c>
      <c r="F11" s="61">
        <v>228.0</v>
      </c>
      <c r="G11" s="61">
        <v>78.6</v>
      </c>
      <c r="H11" s="61">
        <v>8.1</v>
      </c>
      <c r="I11" s="61">
        <v>2.0</v>
      </c>
      <c r="J11" s="61">
        <f t="shared" si="1"/>
        <v>0.08333333333</v>
      </c>
      <c r="K11" s="61">
        <v>0.0</v>
      </c>
      <c r="L11" s="61">
        <v>41.0</v>
      </c>
      <c r="M11" s="61">
        <v>1.0</v>
      </c>
      <c r="N11" s="61">
        <v>124.4</v>
      </c>
      <c r="O11" s="61">
        <v>64.7</v>
      </c>
      <c r="P11" s="61">
        <v>1.0</v>
      </c>
      <c r="Q11" s="61">
        <v>-1.0</v>
      </c>
      <c r="R11" s="61">
        <v>-1.0</v>
      </c>
      <c r="S11" s="61">
        <v>0.0</v>
      </c>
      <c r="T11" s="61">
        <v>-1.0</v>
      </c>
    </row>
    <row r="12">
      <c r="A12" s="58">
        <v>44543.0</v>
      </c>
      <c r="B12" s="59" t="s">
        <v>224</v>
      </c>
      <c r="C12" s="64" t="s">
        <v>365</v>
      </c>
      <c r="D12" s="61">
        <v>19.0</v>
      </c>
      <c r="E12" s="61">
        <v>28.0</v>
      </c>
      <c r="F12" s="61">
        <v>244.0</v>
      </c>
      <c r="G12" s="61">
        <v>67.9</v>
      </c>
      <c r="H12" s="61">
        <v>8.7</v>
      </c>
      <c r="I12" s="61">
        <v>2.0</v>
      </c>
      <c r="J12" s="61">
        <f t="shared" si="1"/>
        <v>0.08333333333</v>
      </c>
      <c r="K12" s="61">
        <v>0.0</v>
      </c>
      <c r="L12" s="61">
        <v>41.0</v>
      </c>
      <c r="M12" s="61">
        <v>0.0</v>
      </c>
      <c r="N12" s="61">
        <v>118.7</v>
      </c>
      <c r="O12" s="61">
        <v>80.2</v>
      </c>
      <c r="P12" s="61">
        <v>0.0</v>
      </c>
      <c r="Q12" s="61">
        <v>0.0</v>
      </c>
      <c r="R12" s="61">
        <v>0.0</v>
      </c>
      <c r="S12" s="61">
        <v>0.0</v>
      </c>
      <c r="T12" s="61">
        <v>0.0</v>
      </c>
    </row>
    <row r="13">
      <c r="A13" s="58">
        <v>44536.0</v>
      </c>
      <c r="B13" s="59" t="s">
        <v>277</v>
      </c>
      <c r="C13" s="64" t="s">
        <v>366</v>
      </c>
      <c r="D13" s="61">
        <v>27.0</v>
      </c>
      <c r="E13" s="61">
        <v>35.0</v>
      </c>
      <c r="F13" s="61">
        <v>285.0</v>
      </c>
      <c r="G13" s="61">
        <v>77.1</v>
      </c>
      <c r="H13" s="61">
        <v>8.1</v>
      </c>
      <c r="I13" s="61">
        <v>2.0</v>
      </c>
      <c r="J13" s="61">
        <f t="shared" si="1"/>
        <v>0.08333333333</v>
      </c>
      <c r="K13" s="61">
        <v>0.0</v>
      </c>
      <c r="L13" s="61">
        <v>39.0</v>
      </c>
      <c r="M13" s="61">
        <v>3.0</v>
      </c>
      <c r="N13" s="61">
        <v>119.3</v>
      </c>
      <c r="O13" s="61">
        <v>53.7</v>
      </c>
      <c r="P13" s="61">
        <v>2.0</v>
      </c>
      <c r="Q13" s="61">
        <v>-2.0</v>
      </c>
      <c r="R13" s="61">
        <v>-1.0</v>
      </c>
      <c r="S13" s="61">
        <v>0.0</v>
      </c>
      <c r="T13" s="61">
        <v>-1.0</v>
      </c>
    </row>
    <row r="14">
      <c r="A14" s="58">
        <v>44529.0</v>
      </c>
      <c r="B14" s="59" t="s">
        <v>261</v>
      </c>
      <c r="C14" s="60" t="s">
        <v>367</v>
      </c>
      <c r="D14" s="61">
        <v>24.0</v>
      </c>
      <c r="E14" s="61">
        <v>42.0</v>
      </c>
      <c r="F14" s="61">
        <v>295.0</v>
      </c>
      <c r="G14" s="61">
        <v>57.1</v>
      </c>
      <c r="H14" s="61">
        <v>7.0</v>
      </c>
      <c r="I14" s="61">
        <v>2.0</v>
      </c>
      <c r="J14" s="61">
        <f t="shared" si="1"/>
        <v>0.08333333333</v>
      </c>
      <c r="K14" s="61">
        <v>1.0</v>
      </c>
      <c r="L14" s="61">
        <v>50.0</v>
      </c>
      <c r="M14" s="61">
        <v>1.0</v>
      </c>
      <c r="N14" s="61">
        <v>84.9</v>
      </c>
      <c r="O14" s="61">
        <v>39.8</v>
      </c>
      <c r="P14" s="61">
        <v>0.0</v>
      </c>
      <c r="Q14" s="61">
        <v>0.0</v>
      </c>
      <c r="R14" s="61">
        <v>0.0</v>
      </c>
      <c r="S14" s="61">
        <v>0.0</v>
      </c>
      <c r="T14" s="61">
        <v>0.0</v>
      </c>
    </row>
    <row r="15">
      <c r="A15" s="58">
        <v>44522.0</v>
      </c>
      <c r="B15" s="59" t="s">
        <v>368</v>
      </c>
      <c r="C15" s="64" t="s">
        <v>369</v>
      </c>
      <c r="D15" s="61">
        <v>24.0</v>
      </c>
      <c r="E15" s="61">
        <v>36.0</v>
      </c>
      <c r="F15" s="61">
        <v>288.0</v>
      </c>
      <c r="G15" s="61">
        <v>66.7</v>
      </c>
      <c r="H15" s="61">
        <v>8.0</v>
      </c>
      <c r="I15" s="61">
        <v>3.0</v>
      </c>
      <c r="J15" s="61">
        <f t="shared" si="1"/>
        <v>0.125</v>
      </c>
      <c r="K15" s="61">
        <v>1.0</v>
      </c>
      <c r="L15" s="61">
        <v>45.0</v>
      </c>
      <c r="M15" s="61">
        <v>1.0</v>
      </c>
      <c r="N15" s="61">
        <v>107.2</v>
      </c>
      <c r="O15" s="61">
        <v>59.4</v>
      </c>
      <c r="P15" s="61">
        <v>1.0</v>
      </c>
      <c r="Q15" s="61">
        <v>-1.0</v>
      </c>
      <c r="R15" s="61">
        <v>-1.0</v>
      </c>
      <c r="S15" s="61">
        <v>0.0</v>
      </c>
      <c r="T15" s="61">
        <v>-1.0</v>
      </c>
    </row>
    <row r="16">
      <c r="A16" s="58">
        <v>44512.0</v>
      </c>
      <c r="B16" s="59" t="s">
        <v>247</v>
      </c>
      <c r="C16" s="64" t="s">
        <v>260</v>
      </c>
      <c r="D16" s="61">
        <v>29.0</v>
      </c>
      <c r="E16" s="61">
        <v>39.0</v>
      </c>
      <c r="F16" s="61">
        <v>308.0</v>
      </c>
      <c r="G16" s="61">
        <v>74.4</v>
      </c>
      <c r="H16" s="61">
        <v>7.9</v>
      </c>
      <c r="I16" s="61">
        <v>1.0</v>
      </c>
      <c r="J16" s="61">
        <f t="shared" si="1"/>
        <v>0.04166666667</v>
      </c>
      <c r="K16" s="61">
        <v>0.0</v>
      </c>
      <c r="L16" s="61">
        <v>40.0</v>
      </c>
      <c r="M16" s="61">
        <v>1.0</v>
      </c>
      <c r="N16" s="61">
        <v>105.5</v>
      </c>
      <c r="O16" s="61">
        <v>68.3</v>
      </c>
      <c r="P16" s="61">
        <v>0.0</v>
      </c>
      <c r="Q16" s="61">
        <v>0.0</v>
      </c>
      <c r="R16" s="61">
        <v>0.0</v>
      </c>
      <c r="S16" s="61">
        <v>0.0</v>
      </c>
      <c r="T16" s="61">
        <v>0.0</v>
      </c>
    </row>
    <row r="17">
      <c r="A17" s="58">
        <v>44508.0</v>
      </c>
      <c r="B17" s="59" t="s">
        <v>284</v>
      </c>
      <c r="C17" s="60" t="s">
        <v>370</v>
      </c>
      <c r="D17" s="61">
        <v>25.0</v>
      </c>
      <c r="E17" s="61">
        <v>43.0</v>
      </c>
      <c r="F17" s="61">
        <v>227.0</v>
      </c>
      <c r="G17" s="61">
        <v>58.1</v>
      </c>
      <c r="H17" s="61">
        <v>5.3</v>
      </c>
      <c r="I17" s="61">
        <v>0.0</v>
      </c>
      <c r="J17" s="61">
        <f t="shared" si="1"/>
        <v>0</v>
      </c>
      <c r="K17" s="61">
        <v>1.0</v>
      </c>
      <c r="L17" s="61">
        <v>21.0</v>
      </c>
      <c r="M17" s="61">
        <v>0.0</v>
      </c>
      <c r="N17" s="61">
        <v>62.8</v>
      </c>
      <c r="O17" s="61">
        <v>23.6</v>
      </c>
      <c r="P17" s="61">
        <v>0.0</v>
      </c>
      <c r="Q17" s="61">
        <v>0.0</v>
      </c>
      <c r="R17" s="61">
        <v>0.0</v>
      </c>
      <c r="S17" s="61">
        <v>0.0</v>
      </c>
      <c r="T17" s="61">
        <v>0.0</v>
      </c>
    </row>
    <row r="18">
      <c r="A18" s="58">
        <v>44501.0</v>
      </c>
      <c r="B18" s="59" t="s">
        <v>371</v>
      </c>
      <c r="C18" s="64" t="s">
        <v>372</v>
      </c>
      <c r="D18" s="61">
        <v>23.0</v>
      </c>
      <c r="E18" s="61">
        <v>33.0</v>
      </c>
      <c r="F18" s="61">
        <v>262.0</v>
      </c>
      <c r="G18" s="61">
        <v>69.7</v>
      </c>
      <c r="H18" s="61">
        <v>7.9</v>
      </c>
      <c r="I18" s="61">
        <v>3.0</v>
      </c>
      <c r="J18" s="61">
        <f t="shared" si="1"/>
        <v>0.125</v>
      </c>
      <c r="K18" s="61">
        <v>0.0</v>
      </c>
      <c r="L18" s="61">
        <v>29.0</v>
      </c>
      <c r="M18" s="61">
        <v>2.0</v>
      </c>
      <c r="N18" s="61">
        <v>123.5</v>
      </c>
      <c r="O18" s="61">
        <v>77.1</v>
      </c>
      <c r="P18" s="61">
        <v>2.0</v>
      </c>
      <c r="Q18" s="61">
        <v>-2.0</v>
      </c>
      <c r="R18" s="61">
        <v>-1.0</v>
      </c>
      <c r="S18" s="61">
        <v>0.0</v>
      </c>
      <c r="T18" s="61">
        <v>0.0</v>
      </c>
    </row>
    <row r="19">
      <c r="A19" s="58">
        <v>44487.0</v>
      </c>
      <c r="B19" s="59" t="s">
        <v>271</v>
      </c>
      <c r="C19" s="64" t="s">
        <v>373</v>
      </c>
      <c r="D19" s="61">
        <v>29.0</v>
      </c>
      <c r="E19" s="61">
        <v>44.0</v>
      </c>
      <c r="F19" s="61">
        <v>371.0</v>
      </c>
      <c r="G19" s="61">
        <v>65.9</v>
      </c>
      <c r="H19" s="61">
        <v>8.4</v>
      </c>
      <c r="I19" s="61">
        <v>3.0</v>
      </c>
      <c r="J19" s="61">
        <f t="shared" si="1"/>
        <v>0.125</v>
      </c>
      <c r="K19" s="61">
        <v>1.0</v>
      </c>
      <c r="L19" s="61">
        <v>55.0</v>
      </c>
      <c r="M19" s="61">
        <v>1.0</v>
      </c>
      <c r="N19" s="61">
        <v>105.4</v>
      </c>
      <c r="O19" s="61">
        <v>72.9</v>
      </c>
      <c r="P19" s="61">
        <v>1.0</v>
      </c>
      <c r="Q19" s="61">
        <v>-1.0</v>
      </c>
      <c r="R19" s="61">
        <v>-1.0</v>
      </c>
      <c r="S19" s="61">
        <v>0.0</v>
      </c>
      <c r="T19" s="61">
        <v>-1.0</v>
      </c>
    </row>
    <row r="20">
      <c r="A20" s="58">
        <v>44480.0</v>
      </c>
      <c r="B20" s="59" t="s">
        <v>257</v>
      </c>
      <c r="C20" s="60" t="s">
        <v>374</v>
      </c>
      <c r="D20" s="61">
        <v>21.0</v>
      </c>
      <c r="E20" s="61">
        <v>33.0</v>
      </c>
      <c r="F20" s="61">
        <v>243.0</v>
      </c>
      <c r="G20" s="61">
        <v>63.6</v>
      </c>
      <c r="H20" s="61">
        <v>7.4</v>
      </c>
      <c r="I20" s="61">
        <v>0.0</v>
      </c>
      <c r="J20" s="61">
        <f t="shared" si="1"/>
        <v>0</v>
      </c>
      <c r="K20" s="61">
        <v>2.0</v>
      </c>
      <c r="L20" s="61">
        <v>36.0</v>
      </c>
      <c r="M20" s="61">
        <v>1.0</v>
      </c>
      <c r="N20" s="61">
        <v>60.6</v>
      </c>
      <c r="O20" s="61">
        <v>29.9</v>
      </c>
      <c r="P20" s="61">
        <v>1.0</v>
      </c>
      <c r="Q20" s="61">
        <v>-1.0</v>
      </c>
      <c r="R20" s="61">
        <v>-1.0</v>
      </c>
      <c r="S20" s="61">
        <v>0.0</v>
      </c>
      <c r="T20" s="61">
        <v>-1.0</v>
      </c>
    </row>
    <row r="21">
      <c r="A21" s="58">
        <v>44473.0</v>
      </c>
      <c r="B21" s="59" t="s">
        <v>375</v>
      </c>
      <c r="C21" s="64" t="s">
        <v>376</v>
      </c>
      <c r="D21" s="61">
        <v>16.0</v>
      </c>
      <c r="E21" s="61">
        <v>29.0</v>
      </c>
      <c r="F21" s="61">
        <v>190.0</v>
      </c>
      <c r="G21" s="61">
        <v>55.2</v>
      </c>
      <c r="H21" s="61">
        <v>6.6</v>
      </c>
      <c r="I21" s="61">
        <v>1.0</v>
      </c>
      <c r="J21" s="61">
        <f t="shared" si="1"/>
        <v>0.04166666667</v>
      </c>
      <c r="K21" s="61">
        <v>0.0</v>
      </c>
      <c r="L21" s="61">
        <v>36.0</v>
      </c>
      <c r="M21" s="61">
        <v>1.0</v>
      </c>
      <c r="N21" s="61">
        <v>86.9</v>
      </c>
      <c r="O21" s="61">
        <v>72.0</v>
      </c>
      <c r="P21" s="61">
        <v>3.0</v>
      </c>
      <c r="Q21" s="61">
        <v>-4.0</v>
      </c>
      <c r="R21" s="61">
        <v>-1.3</v>
      </c>
      <c r="S21" s="61">
        <v>0.0</v>
      </c>
      <c r="T21" s="61">
        <v>-1.0</v>
      </c>
    </row>
    <row r="22">
      <c r="A22" s="58">
        <v>44466.0</v>
      </c>
      <c r="B22" s="59" t="s">
        <v>310</v>
      </c>
      <c r="C22" s="64" t="s">
        <v>377</v>
      </c>
      <c r="D22" s="61">
        <v>17.0</v>
      </c>
      <c r="E22" s="61">
        <v>21.0</v>
      </c>
      <c r="F22" s="61">
        <v>217.0</v>
      </c>
      <c r="G22" s="61">
        <v>81.0</v>
      </c>
      <c r="H22" s="61">
        <v>10.3</v>
      </c>
      <c r="I22" s="61">
        <v>1.0</v>
      </c>
      <c r="J22" s="61">
        <f t="shared" si="1"/>
        <v>0.04166666667</v>
      </c>
      <c r="K22" s="61">
        <v>0.0</v>
      </c>
      <c r="L22" s="61">
        <v>45.0</v>
      </c>
      <c r="M22" s="61">
        <v>0.0</v>
      </c>
      <c r="N22" s="61">
        <v>125.6</v>
      </c>
      <c r="O22" s="61">
        <v>86.2</v>
      </c>
      <c r="P22" s="61">
        <v>0.0</v>
      </c>
      <c r="Q22" s="61">
        <v>0.0</v>
      </c>
      <c r="R22" s="61">
        <v>0.0</v>
      </c>
      <c r="S22" s="61">
        <v>0.0</v>
      </c>
      <c r="T22" s="61">
        <v>0.0</v>
      </c>
    </row>
    <row r="23">
      <c r="A23" s="58">
        <v>44459.0</v>
      </c>
      <c r="B23" s="59" t="s">
        <v>378</v>
      </c>
      <c r="C23" s="64" t="s">
        <v>379</v>
      </c>
      <c r="D23" s="61">
        <v>19.0</v>
      </c>
      <c r="E23" s="61">
        <v>25.0</v>
      </c>
      <c r="F23" s="61">
        <v>214.0</v>
      </c>
      <c r="G23" s="61">
        <v>76.0</v>
      </c>
      <c r="H23" s="61">
        <v>8.6</v>
      </c>
      <c r="I23" s="61">
        <v>1.0</v>
      </c>
      <c r="J23" s="61">
        <f t="shared" si="1"/>
        <v>0.04166666667</v>
      </c>
      <c r="K23" s="61">
        <v>1.0</v>
      </c>
      <c r="L23" s="61">
        <v>33.0</v>
      </c>
      <c r="M23" s="61">
        <v>2.0</v>
      </c>
      <c r="N23" s="61">
        <v>97.8</v>
      </c>
      <c r="O23" s="61">
        <v>27.5</v>
      </c>
      <c r="P23" s="61">
        <v>4.0</v>
      </c>
      <c r="Q23" s="61">
        <v>3.0</v>
      </c>
      <c r="R23" s="61">
        <v>0.8</v>
      </c>
      <c r="S23" s="61">
        <v>0.0</v>
      </c>
      <c r="T23" s="61">
        <v>3.0</v>
      </c>
    </row>
    <row r="24">
      <c r="A24" s="58">
        <v>44452.0</v>
      </c>
      <c r="B24" s="59" t="s">
        <v>380</v>
      </c>
      <c r="C24" s="60" t="s">
        <v>343</v>
      </c>
      <c r="D24" s="61">
        <v>36.0</v>
      </c>
      <c r="E24" s="61">
        <v>46.0</v>
      </c>
      <c r="F24" s="61">
        <v>363.0</v>
      </c>
      <c r="G24" s="61">
        <v>78.3</v>
      </c>
      <c r="H24" s="61">
        <v>7.9</v>
      </c>
      <c r="I24" s="61">
        <v>1.0</v>
      </c>
      <c r="J24" s="61">
        <f t="shared" si="1"/>
        <v>0.04166666667</v>
      </c>
      <c r="K24" s="61">
        <v>2.0</v>
      </c>
      <c r="L24" s="61">
        <v>35.0</v>
      </c>
      <c r="M24" s="61">
        <v>0.0</v>
      </c>
      <c r="N24" s="61">
        <v>88.7</v>
      </c>
      <c r="O24" s="61">
        <v>36.2</v>
      </c>
      <c r="P24" s="61">
        <v>1.0</v>
      </c>
      <c r="Q24" s="61">
        <v>3.0</v>
      </c>
      <c r="R24" s="61">
        <v>3.0</v>
      </c>
      <c r="S24" s="61">
        <v>0.0</v>
      </c>
      <c r="T24" s="61">
        <v>3.0</v>
      </c>
    </row>
    <row r="25">
      <c r="A25" s="65" t="s">
        <v>241</v>
      </c>
      <c r="B25" s="63"/>
      <c r="C25" s="63"/>
      <c r="D25" s="66">
        <v>369.0</v>
      </c>
      <c r="E25" s="66">
        <v>543.0</v>
      </c>
      <c r="F25" s="71">
        <v>4169.0</v>
      </c>
      <c r="G25" s="66">
        <v>68.0</v>
      </c>
      <c r="H25" s="66">
        <v>7.7</v>
      </c>
      <c r="I25" s="66">
        <v>24.0</v>
      </c>
      <c r="J25" s="61">
        <f t="shared" si="1"/>
        <v>1</v>
      </c>
      <c r="K25" s="66">
        <v>11.0</v>
      </c>
      <c r="L25" s="66">
        <v>55.0</v>
      </c>
      <c r="M25" s="66">
        <v>19.0</v>
      </c>
      <c r="N25" s="66">
        <v>97.0</v>
      </c>
      <c r="O25" s="66">
        <v>55.0</v>
      </c>
      <c r="P25" s="66">
        <v>18.0</v>
      </c>
      <c r="Q25" s="66">
        <v>-8.0</v>
      </c>
      <c r="R25" s="66">
        <v>-0.4</v>
      </c>
      <c r="S25" s="66">
        <v>0.0</v>
      </c>
      <c r="T25" s="66">
        <v>3.0</v>
      </c>
    </row>
    <row r="26">
      <c r="I26" s="13" t="s">
        <v>242</v>
      </c>
      <c r="J26" s="18">
        <f>average(J9:J24)</f>
        <v>0.0625</v>
      </c>
    </row>
    <row r="27">
      <c r="I27" s="13" t="s">
        <v>243</v>
      </c>
      <c r="J27" s="14">
        <f>_xlfn.STDEV.S(J9:J24)</f>
        <v>0.04025382429</v>
      </c>
    </row>
    <row r="28">
      <c r="I28" s="13" t="s">
        <v>280</v>
      </c>
      <c r="J28" s="18">
        <f>J26+2*J27</f>
        <v>0.1430076486</v>
      </c>
    </row>
    <row r="29">
      <c r="I29" s="13" t="s">
        <v>281</v>
      </c>
      <c r="J29" s="18">
        <f>J26-2*J27</f>
        <v>-0.01800764859</v>
      </c>
    </row>
  </sheetData>
  <mergeCells count="10">
    <mergeCell ref="D7:O7"/>
    <mergeCell ref="P7:T7"/>
    <mergeCell ref="A2:C2"/>
    <mergeCell ref="D2:O2"/>
    <mergeCell ref="P2:T2"/>
    <mergeCell ref="A5:O5"/>
    <mergeCell ref="P5:T5"/>
    <mergeCell ref="A6:C6"/>
    <mergeCell ref="A7:C7"/>
    <mergeCell ref="A25:C25"/>
  </mergeCells>
  <conditionalFormatting sqref="J9:J24">
    <cfRule type="cellIs" dxfId="0" priority="1" operator="lessThan">
      <formula>-0.018008</formula>
    </cfRule>
  </conditionalFormatting>
  <conditionalFormatting sqref="J9:J24">
    <cfRule type="cellIs" dxfId="0" priority="2" operator="greaterThan">
      <formula>0.143008</formula>
    </cfRule>
  </conditionalFormatting>
  <hyperlinks>
    <hyperlink r:id="rId1" ref="B4"/>
    <hyperlink r:id="rId2" ref="C4"/>
    <hyperlink r:id="rId3" ref="B9"/>
    <hyperlink r:id="rId4" ref="C9"/>
    <hyperlink r:id="rId5" ref="B10"/>
    <hyperlink r:id="rId6" ref="C10"/>
    <hyperlink r:id="rId7" ref="B11"/>
    <hyperlink r:id="rId8" ref="C11"/>
    <hyperlink r:id="rId9" ref="B12"/>
    <hyperlink r:id="rId10" ref="C12"/>
    <hyperlink r:id="rId11" ref="B13"/>
    <hyperlink r:id="rId12" ref="C13"/>
    <hyperlink r:id="rId13" ref="B14"/>
    <hyperlink r:id="rId14" ref="C14"/>
    <hyperlink r:id="rId15" ref="B15"/>
    <hyperlink r:id="rId16" ref="C15"/>
    <hyperlink r:id="rId17" ref="B16"/>
    <hyperlink r:id="rId18" ref="C16"/>
    <hyperlink r:id="rId19" ref="B17"/>
    <hyperlink r:id="rId20" ref="C17"/>
    <hyperlink r:id="rId21" ref="B18"/>
    <hyperlink r:id="rId22" ref="C18"/>
    <hyperlink r:id="rId23" ref="B19"/>
    <hyperlink r:id="rId24" ref="C19"/>
    <hyperlink r:id="rId25" ref="B20"/>
    <hyperlink r:id="rId26" ref="C20"/>
    <hyperlink r:id="rId27" ref="B21"/>
    <hyperlink r:id="rId28" ref="C21"/>
    <hyperlink r:id="rId29" ref="B22"/>
    <hyperlink r:id="rId30" ref="C22"/>
    <hyperlink r:id="rId31" ref="B23"/>
    <hyperlink r:id="rId32" ref="C23"/>
    <hyperlink r:id="rId33" ref="B24"/>
    <hyperlink r:id="rId34" ref="C24"/>
  </hyperlinks>
  <drawing r:id="rId35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78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228</v>
      </c>
      <c r="C4" s="64" t="s">
        <v>381</v>
      </c>
      <c r="D4" s="61">
        <v>24.0</v>
      </c>
      <c r="E4" s="61">
        <v>38.0</v>
      </c>
      <c r="F4" s="61">
        <v>371.0</v>
      </c>
      <c r="G4" s="61">
        <v>63.2</v>
      </c>
      <c r="H4" s="61">
        <v>9.8</v>
      </c>
      <c r="I4" s="61">
        <v>2.0</v>
      </c>
      <c r="J4" s="61">
        <f t="shared" ref="J4:J20" si="1">I4/$I$20</f>
        <v>0.07407407407</v>
      </c>
      <c r="K4" s="61">
        <v>2.0</v>
      </c>
      <c r="L4" s="61">
        <v>57.0</v>
      </c>
      <c r="M4" s="61">
        <v>3.0</v>
      </c>
      <c r="N4" s="61">
        <v>91.0</v>
      </c>
      <c r="O4" s="61">
        <v>58.3</v>
      </c>
      <c r="P4" s="61">
        <v>2.0</v>
      </c>
      <c r="Q4" s="61">
        <v>1.0</v>
      </c>
      <c r="R4" s="61">
        <v>0.5</v>
      </c>
      <c r="S4" s="61">
        <v>0.0</v>
      </c>
      <c r="T4" s="61">
        <v>2.0</v>
      </c>
    </row>
    <row r="5">
      <c r="A5" s="58">
        <v>44556.0</v>
      </c>
      <c r="B5" s="59" t="s">
        <v>288</v>
      </c>
      <c r="C5" s="60" t="s">
        <v>382</v>
      </c>
      <c r="D5" s="61">
        <v>21.0</v>
      </c>
      <c r="E5" s="61">
        <v>34.0</v>
      </c>
      <c r="F5" s="61">
        <v>336.0</v>
      </c>
      <c r="G5" s="61">
        <v>61.8</v>
      </c>
      <c r="H5" s="61">
        <v>9.9</v>
      </c>
      <c r="I5" s="61">
        <v>1.0</v>
      </c>
      <c r="J5" s="61">
        <f t="shared" si="1"/>
        <v>0.03703703704</v>
      </c>
      <c r="K5" s="61">
        <v>0.0</v>
      </c>
      <c r="L5" s="61">
        <v>85.0</v>
      </c>
      <c r="M5" s="61">
        <v>3.0</v>
      </c>
      <c r="N5" s="61">
        <v>104.5</v>
      </c>
      <c r="O5" s="61">
        <v>48.5</v>
      </c>
      <c r="P5" s="61">
        <v>2.0</v>
      </c>
      <c r="Q5" s="61">
        <v>-2.0</v>
      </c>
      <c r="R5" s="61">
        <v>-1.0</v>
      </c>
      <c r="S5" s="61">
        <v>1.0</v>
      </c>
      <c r="T5" s="61">
        <v>1.0</v>
      </c>
    </row>
    <row r="6">
      <c r="A6" s="58">
        <v>44547.0</v>
      </c>
      <c r="B6" s="59" t="s">
        <v>295</v>
      </c>
      <c r="C6" s="60" t="s">
        <v>383</v>
      </c>
      <c r="D6" s="61">
        <v>3.0</v>
      </c>
      <c r="E6" s="61">
        <v>5.0</v>
      </c>
      <c r="F6" s="61">
        <v>53.0</v>
      </c>
      <c r="G6" s="61">
        <v>60.0</v>
      </c>
      <c r="H6" s="61">
        <v>10.6</v>
      </c>
      <c r="I6" s="61">
        <v>0.0</v>
      </c>
      <c r="J6" s="61">
        <f t="shared" si="1"/>
        <v>0</v>
      </c>
      <c r="K6" s="61">
        <v>0.0</v>
      </c>
      <c r="L6" s="61">
        <v>30.0</v>
      </c>
      <c r="M6" s="61">
        <v>1.0</v>
      </c>
      <c r="N6" s="61">
        <v>96.3</v>
      </c>
      <c r="O6" s="61">
        <v>11.2</v>
      </c>
      <c r="P6" s="61">
        <v>0.0</v>
      </c>
      <c r="Q6" s="61">
        <v>0.0</v>
      </c>
      <c r="R6" s="61">
        <v>0.0</v>
      </c>
      <c r="S6" s="61">
        <v>0.0</v>
      </c>
      <c r="T6" s="61">
        <v>0.0</v>
      </c>
    </row>
    <row r="7">
      <c r="A7" s="58">
        <v>44543.0</v>
      </c>
      <c r="B7" s="59" t="s">
        <v>286</v>
      </c>
      <c r="C7" s="60" t="s">
        <v>384</v>
      </c>
      <c r="D7" s="61">
        <v>31.0</v>
      </c>
      <c r="E7" s="61">
        <v>45.0</v>
      </c>
      <c r="F7" s="61">
        <v>316.0</v>
      </c>
      <c r="G7" s="61">
        <v>68.9</v>
      </c>
      <c r="H7" s="61">
        <v>7.0</v>
      </c>
      <c r="I7" s="61">
        <v>2.0</v>
      </c>
      <c r="J7" s="61">
        <f t="shared" si="1"/>
        <v>0.07407407407</v>
      </c>
      <c r="K7" s="61">
        <v>2.0</v>
      </c>
      <c r="L7" s="61">
        <v>47.0</v>
      </c>
      <c r="M7" s="61">
        <v>0.0</v>
      </c>
      <c r="N7" s="61">
        <v>85.0</v>
      </c>
      <c r="O7" s="61">
        <v>66.1</v>
      </c>
      <c r="P7" s="61">
        <v>3.0</v>
      </c>
      <c r="Q7" s="61">
        <v>12.0</v>
      </c>
      <c r="R7" s="61">
        <v>4.0</v>
      </c>
      <c r="S7" s="61">
        <v>1.0</v>
      </c>
      <c r="T7" s="61">
        <v>5.0</v>
      </c>
    </row>
    <row r="8">
      <c r="A8" s="58">
        <v>44536.0</v>
      </c>
      <c r="B8" s="59" t="s">
        <v>302</v>
      </c>
      <c r="C8" s="64" t="s">
        <v>309</v>
      </c>
      <c r="D8" s="61">
        <v>28.0</v>
      </c>
      <c r="E8" s="61">
        <v>47.0</v>
      </c>
      <c r="F8" s="61">
        <v>381.0</v>
      </c>
      <c r="G8" s="61">
        <v>59.6</v>
      </c>
      <c r="H8" s="61">
        <v>8.1</v>
      </c>
      <c r="I8" s="61">
        <v>3.0</v>
      </c>
      <c r="J8" s="61">
        <f t="shared" si="1"/>
        <v>0.1111111111</v>
      </c>
      <c r="K8" s="61">
        <v>1.0</v>
      </c>
      <c r="L8" s="61">
        <v>46.0</v>
      </c>
      <c r="M8" s="61">
        <v>2.0</v>
      </c>
      <c r="N8" s="61">
        <v>97.9</v>
      </c>
      <c r="O8" s="61">
        <v>64.2</v>
      </c>
      <c r="P8" s="61">
        <v>2.0</v>
      </c>
      <c r="Q8" s="61">
        <v>5.0</v>
      </c>
      <c r="R8" s="61">
        <v>2.5</v>
      </c>
      <c r="S8" s="61">
        <v>1.0</v>
      </c>
      <c r="T8" s="61">
        <v>3.0</v>
      </c>
    </row>
    <row r="9">
      <c r="A9" s="58">
        <v>44529.0</v>
      </c>
      <c r="B9" s="59" t="s">
        <v>385</v>
      </c>
      <c r="C9" s="60" t="s">
        <v>386</v>
      </c>
      <c r="D9" s="61">
        <v>22.0</v>
      </c>
      <c r="E9" s="61">
        <v>34.0</v>
      </c>
      <c r="F9" s="61">
        <v>215.0</v>
      </c>
      <c r="G9" s="61">
        <v>64.7</v>
      </c>
      <c r="H9" s="61">
        <v>6.3</v>
      </c>
      <c r="I9" s="61">
        <v>0.0</v>
      </c>
      <c r="J9" s="61">
        <f t="shared" si="1"/>
        <v>0</v>
      </c>
      <c r="K9" s="61">
        <v>1.0</v>
      </c>
      <c r="L9" s="61">
        <v>36.0</v>
      </c>
      <c r="M9" s="61">
        <v>3.0</v>
      </c>
      <c r="N9" s="61">
        <v>70.1</v>
      </c>
      <c r="O9" s="61">
        <v>9.3</v>
      </c>
      <c r="P9" s="61">
        <v>0.0</v>
      </c>
      <c r="Q9" s="61">
        <v>0.0</v>
      </c>
      <c r="R9" s="61">
        <v>0.0</v>
      </c>
      <c r="S9" s="61">
        <v>0.0</v>
      </c>
      <c r="T9" s="61">
        <v>0.0</v>
      </c>
    </row>
    <row r="10">
      <c r="A10" s="58">
        <v>44522.0</v>
      </c>
      <c r="B10" s="59" t="s">
        <v>275</v>
      </c>
      <c r="C10" s="60" t="s">
        <v>387</v>
      </c>
      <c r="D10" s="61">
        <v>23.0</v>
      </c>
      <c r="E10" s="61">
        <v>31.0</v>
      </c>
      <c r="F10" s="61">
        <v>275.0</v>
      </c>
      <c r="G10" s="61">
        <v>74.2</v>
      </c>
      <c r="H10" s="61">
        <v>8.9</v>
      </c>
      <c r="I10" s="61">
        <v>3.0</v>
      </c>
      <c r="J10" s="61">
        <f t="shared" si="1"/>
        <v>0.1111111111</v>
      </c>
      <c r="K10" s="61">
        <v>1.0</v>
      </c>
      <c r="L10" s="61">
        <v>29.0</v>
      </c>
      <c r="M10" s="61">
        <v>0.0</v>
      </c>
      <c r="N10" s="61">
        <v>119.7</v>
      </c>
      <c r="O10" s="61">
        <v>93.7</v>
      </c>
      <c r="P10" s="61">
        <v>3.0</v>
      </c>
      <c r="Q10" s="61">
        <v>6.0</v>
      </c>
      <c r="R10" s="61">
        <v>2.0</v>
      </c>
      <c r="S10" s="61">
        <v>0.0</v>
      </c>
      <c r="T10" s="61">
        <v>5.0</v>
      </c>
    </row>
    <row r="11">
      <c r="A11" s="58">
        <v>44515.0</v>
      </c>
      <c r="B11" s="59" t="s">
        <v>220</v>
      </c>
      <c r="C11" s="64" t="s">
        <v>388</v>
      </c>
      <c r="D11" s="61">
        <v>16.0</v>
      </c>
      <c r="E11" s="61">
        <v>25.0</v>
      </c>
      <c r="F11" s="61">
        <v>154.0</v>
      </c>
      <c r="G11" s="61">
        <v>64.0</v>
      </c>
      <c r="H11" s="61">
        <v>6.2</v>
      </c>
      <c r="I11" s="61">
        <v>0.0</v>
      </c>
      <c r="J11" s="61">
        <f t="shared" si="1"/>
        <v>0</v>
      </c>
      <c r="K11" s="61">
        <v>0.0</v>
      </c>
      <c r="L11" s="61">
        <v>25.0</v>
      </c>
      <c r="M11" s="61">
        <v>0.0</v>
      </c>
      <c r="N11" s="61">
        <v>81.1</v>
      </c>
      <c r="O11" s="61">
        <v>52.4</v>
      </c>
      <c r="P11" s="61">
        <v>4.0</v>
      </c>
      <c r="Q11" s="61">
        <v>10.0</v>
      </c>
      <c r="R11" s="61">
        <v>2.5</v>
      </c>
      <c r="S11" s="61">
        <v>0.0</v>
      </c>
      <c r="T11" s="61">
        <v>9.0</v>
      </c>
    </row>
    <row r="12">
      <c r="A12" s="58">
        <v>44508.0</v>
      </c>
      <c r="B12" s="59" t="s">
        <v>238</v>
      </c>
      <c r="C12" s="64" t="s">
        <v>389</v>
      </c>
      <c r="D12" s="61">
        <v>13.0</v>
      </c>
      <c r="E12" s="61">
        <v>23.0</v>
      </c>
      <c r="F12" s="61">
        <v>165.0</v>
      </c>
      <c r="G12" s="61">
        <v>56.5</v>
      </c>
      <c r="H12" s="61">
        <v>7.2</v>
      </c>
      <c r="I12" s="61">
        <v>2.0</v>
      </c>
      <c r="J12" s="61">
        <f t="shared" si="1"/>
        <v>0.07407407407</v>
      </c>
      <c r="K12" s="61">
        <v>0.0</v>
      </c>
      <c r="L12" s="61">
        <v>53.0</v>
      </c>
      <c r="M12" s="61">
        <v>1.0</v>
      </c>
      <c r="N12" s="61">
        <v>108.1</v>
      </c>
      <c r="O12" s="61">
        <v>69.8</v>
      </c>
      <c r="P12" s="61">
        <v>2.0</v>
      </c>
      <c r="Q12" s="61">
        <v>14.0</v>
      </c>
      <c r="R12" s="61">
        <v>7.0</v>
      </c>
      <c r="S12" s="61">
        <v>0.0</v>
      </c>
      <c r="T12" s="61">
        <v>12.0</v>
      </c>
    </row>
    <row r="13">
      <c r="A13" s="58">
        <v>44501.0</v>
      </c>
      <c r="B13" s="59" t="s">
        <v>257</v>
      </c>
      <c r="C13" s="64" t="s">
        <v>390</v>
      </c>
      <c r="D13" s="61">
        <v>15.0</v>
      </c>
      <c r="E13" s="61">
        <v>24.0</v>
      </c>
      <c r="F13" s="61">
        <v>111.0</v>
      </c>
      <c r="G13" s="61">
        <v>62.5</v>
      </c>
      <c r="H13" s="61">
        <v>4.6</v>
      </c>
      <c r="I13" s="61">
        <v>1.0</v>
      </c>
      <c r="J13" s="61">
        <f t="shared" si="1"/>
        <v>0.03703703704</v>
      </c>
      <c r="K13" s="61">
        <v>0.0</v>
      </c>
      <c r="L13" s="61">
        <v>17.0</v>
      </c>
      <c r="M13" s="61">
        <v>2.0</v>
      </c>
      <c r="N13" s="61">
        <v>87.3</v>
      </c>
      <c r="O13" s="61">
        <v>42.0</v>
      </c>
      <c r="P13" s="61">
        <v>6.0</v>
      </c>
      <c r="Q13" s="61">
        <v>41.0</v>
      </c>
      <c r="R13" s="61">
        <v>6.8</v>
      </c>
      <c r="S13" s="61">
        <v>0.0</v>
      </c>
      <c r="T13" s="61">
        <v>18.0</v>
      </c>
    </row>
    <row r="14">
      <c r="A14" s="58">
        <v>44494.0</v>
      </c>
      <c r="B14" s="59" t="s">
        <v>204</v>
      </c>
      <c r="C14" s="60" t="s">
        <v>391</v>
      </c>
      <c r="D14" s="61">
        <v>24.0</v>
      </c>
      <c r="E14" s="61">
        <v>36.0</v>
      </c>
      <c r="F14" s="61">
        <v>284.0</v>
      </c>
      <c r="G14" s="61">
        <v>66.7</v>
      </c>
      <c r="H14" s="61">
        <v>7.9</v>
      </c>
      <c r="I14" s="61">
        <v>2.0</v>
      </c>
      <c r="J14" s="61">
        <f t="shared" si="1"/>
        <v>0.07407407407</v>
      </c>
      <c r="K14" s="61">
        <v>1.0</v>
      </c>
      <c r="L14" s="61">
        <v>44.0</v>
      </c>
      <c r="M14" s="61">
        <v>3.0</v>
      </c>
      <c r="N14" s="61">
        <v>97.5</v>
      </c>
      <c r="O14" s="61">
        <v>73.0</v>
      </c>
      <c r="P14" s="61">
        <v>2.0</v>
      </c>
      <c r="Q14" s="61">
        <v>19.0</v>
      </c>
      <c r="R14" s="61">
        <v>9.5</v>
      </c>
      <c r="S14" s="61">
        <v>0.0</v>
      </c>
      <c r="T14" s="61">
        <v>10.0</v>
      </c>
    </row>
    <row r="15">
      <c r="A15" s="58">
        <v>44480.0</v>
      </c>
      <c r="B15" s="59" t="s">
        <v>282</v>
      </c>
      <c r="C15" s="64" t="s">
        <v>392</v>
      </c>
      <c r="D15" s="61">
        <v>22.0</v>
      </c>
      <c r="E15" s="61">
        <v>31.0</v>
      </c>
      <c r="F15" s="61">
        <v>347.0</v>
      </c>
      <c r="G15" s="61">
        <v>71.0</v>
      </c>
      <c r="H15" s="61">
        <v>11.2</v>
      </c>
      <c r="I15" s="61">
        <v>3.0</v>
      </c>
      <c r="J15" s="61">
        <f t="shared" si="1"/>
        <v>0.1111111111</v>
      </c>
      <c r="K15" s="61">
        <v>1.0</v>
      </c>
      <c r="L15" s="61">
        <v>72.0</v>
      </c>
      <c r="M15" s="61">
        <v>1.0</v>
      </c>
      <c r="N15" s="61">
        <v>126.7</v>
      </c>
      <c r="O15" s="61">
        <v>87.2</v>
      </c>
      <c r="P15" s="61">
        <v>4.0</v>
      </c>
      <c r="Q15" s="61">
        <v>1.0</v>
      </c>
      <c r="R15" s="61">
        <v>0.3</v>
      </c>
      <c r="S15" s="61">
        <v>0.0</v>
      </c>
      <c r="T15" s="61">
        <v>2.0</v>
      </c>
    </row>
    <row r="16">
      <c r="A16" s="58">
        <v>44473.0</v>
      </c>
      <c r="B16" s="59" t="s">
        <v>207</v>
      </c>
      <c r="C16" s="60" t="s">
        <v>393</v>
      </c>
      <c r="D16" s="61">
        <v>32.0</v>
      </c>
      <c r="E16" s="61">
        <v>44.0</v>
      </c>
      <c r="F16" s="61">
        <v>311.0</v>
      </c>
      <c r="G16" s="61">
        <v>72.7</v>
      </c>
      <c r="H16" s="61">
        <v>7.1</v>
      </c>
      <c r="I16" s="61">
        <v>2.0</v>
      </c>
      <c r="J16" s="61">
        <f t="shared" si="1"/>
        <v>0.07407407407</v>
      </c>
      <c r="K16" s="61">
        <v>0.0</v>
      </c>
      <c r="L16" s="61">
        <v>37.0</v>
      </c>
      <c r="M16" s="61">
        <v>2.0</v>
      </c>
      <c r="N16" s="61">
        <v>107.3</v>
      </c>
      <c r="O16" s="61">
        <v>87.0</v>
      </c>
      <c r="P16" s="61">
        <v>4.0</v>
      </c>
      <c r="Q16" s="61">
        <v>20.0</v>
      </c>
      <c r="R16" s="61">
        <v>5.0</v>
      </c>
      <c r="S16" s="61">
        <v>0.0</v>
      </c>
      <c r="T16" s="61">
        <v>10.0</v>
      </c>
    </row>
    <row r="17">
      <c r="A17" s="58">
        <v>44466.0</v>
      </c>
      <c r="B17" s="59" t="s">
        <v>263</v>
      </c>
      <c r="C17" s="60" t="s">
        <v>394</v>
      </c>
      <c r="D17" s="61">
        <v>24.0</v>
      </c>
      <c r="E17" s="61">
        <v>32.0</v>
      </c>
      <c r="F17" s="61">
        <v>261.0</v>
      </c>
      <c r="G17" s="61">
        <v>75.0</v>
      </c>
      <c r="H17" s="61">
        <v>8.2</v>
      </c>
      <c r="I17" s="61">
        <v>2.0</v>
      </c>
      <c r="J17" s="61">
        <f t="shared" si="1"/>
        <v>0.07407407407</v>
      </c>
      <c r="K17" s="61">
        <v>0.0</v>
      </c>
      <c r="L17" s="61">
        <v>34.0</v>
      </c>
      <c r="M17" s="61">
        <v>2.0</v>
      </c>
      <c r="N17" s="61">
        <v>119.4</v>
      </c>
      <c r="O17" s="61">
        <v>41.1</v>
      </c>
      <c r="P17" s="61">
        <v>2.0</v>
      </c>
      <c r="Q17" s="61">
        <v>10.0</v>
      </c>
      <c r="R17" s="61">
        <v>5.0</v>
      </c>
      <c r="S17" s="61">
        <v>0.0</v>
      </c>
      <c r="T17" s="61">
        <v>9.0</v>
      </c>
    </row>
    <row r="18">
      <c r="A18" s="58">
        <v>44460.0</v>
      </c>
      <c r="B18" s="59" t="s">
        <v>395</v>
      </c>
      <c r="C18" s="64" t="s">
        <v>294</v>
      </c>
      <c r="D18" s="61">
        <v>28.0</v>
      </c>
      <c r="E18" s="61">
        <v>38.0</v>
      </c>
      <c r="F18" s="61">
        <v>284.0</v>
      </c>
      <c r="G18" s="61">
        <v>73.7</v>
      </c>
      <c r="H18" s="61">
        <v>7.5</v>
      </c>
      <c r="I18" s="61">
        <v>3.0</v>
      </c>
      <c r="J18" s="61">
        <f t="shared" si="1"/>
        <v>0.1111111111</v>
      </c>
      <c r="K18" s="61">
        <v>0.0</v>
      </c>
      <c r="L18" s="61">
        <v>31.0</v>
      </c>
      <c r="M18" s="61">
        <v>3.0</v>
      </c>
      <c r="N18" s="61">
        <v>120.9</v>
      </c>
      <c r="O18" s="61">
        <v>77.7</v>
      </c>
      <c r="P18" s="61">
        <v>3.0</v>
      </c>
      <c r="Q18" s="61">
        <v>3.0</v>
      </c>
      <c r="R18" s="61">
        <v>1.0</v>
      </c>
      <c r="S18" s="61">
        <v>0.0</v>
      </c>
      <c r="T18" s="61">
        <v>3.0</v>
      </c>
    </row>
    <row r="19">
      <c r="A19" s="58">
        <v>44452.0</v>
      </c>
      <c r="B19" s="59" t="s">
        <v>396</v>
      </c>
      <c r="C19" s="64" t="s">
        <v>397</v>
      </c>
      <c r="D19" s="61">
        <v>22.0</v>
      </c>
      <c r="E19" s="61">
        <v>30.0</v>
      </c>
      <c r="F19" s="61">
        <v>239.0</v>
      </c>
      <c r="G19" s="61">
        <v>73.3</v>
      </c>
      <c r="H19" s="61">
        <v>8.0</v>
      </c>
      <c r="I19" s="61">
        <v>1.0</v>
      </c>
      <c r="J19" s="61">
        <f t="shared" si="1"/>
        <v>0.03703703704</v>
      </c>
      <c r="K19" s="61">
        <v>0.0</v>
      </c>
      <c r="L19" s="61">
        <v>45.0</v>
      </c>
      <c r="M19" s="61">
        <v>0.0</v>
      </c>
      <c r="N19" s="61">
        <v>107.5</v>
      </c>
      <c r="O19" s="61">
        <v>55.5</v>
      </c>
      <c r="P19" s="61">
        <v>0.0</v>
      </c>
      <c r="Q19" s="61">
        <v>0.0</v>
      </c>
      <c r="R19" s="61">
        <v>0.0</v>
      </c>
      <c r="S19" s="61">
        <v>0.0</v>
      </c>
      <c r="T19" s="61">
        <v>0.0</v>
      </c>
    </row>
    <row r="20">
      <c r="A20" s="65" t="s">
        <v>241</v>
      </c>
      <c r="B20" s="63"/>
      <c r="C20" s="63"/>
      <c r="D20" s="66">
        <v>348.0</v>
      </c>
      <c r="E20" s="66">
        <v>517.0</v>
      </c>
      <c r="F20" s="71">
        <v>4103.0</v>
      </c>
      <c r="G20" s="66">
        <v>67.3</v>
      </c>
      <c r="H20" s="66">
        <v>7.9</v>
      </c>
      <c r="I20" s="66">
        <v>27.0</v>
      </c>
      <c r="J20" s="61">
        <f t="shared" si="1"/>
        <v>1</v>
      </c>
      <c r="K20" s="66">
        <v>9.0</v>
      </c>
      <c r="L20" s="66">
        <v>85.0</v>
      </c>
      <c r="M20" s="66">
        <v>26.0</v>
      </c>
      <c r="N20" s="66">
        <v>101.4</v>
      </c>
      <c r="O20" s="66">
        <v>64.3</v>
      </c>
      <c r="P20" s="66">
        <v>39.0</v>
      </c>
      <c r="Q20" s="66">
        <v>140.0</v>
      </c>
      <c r="R20" s="66">
        <v>3.6</v>
      </c>
      <c r="S20" s="66">
        <v>3.0</v>
      </c>
      <c r="T20" s="66">
        <v>18.0</v>
      </c>
    </row>
    <row r="21">
      <c r="I21" s="13" t="s">
        <v>242</v>
      </c>
      <c r="J21" s="18">
        <f>average(J4:J19)</f>
        <v>0.0625</v>
      </c>
    </row>
    <row r="22">
      <c r="I22" s="13" t="s">
        <v>243</v>
      </c>
      <c r="J22" s="14">
        <f>_xlfn.STDEV.S(J4:J19)</f>
        <v>0.03993307158</v>
      </c>
    </row>
    <row r="23">
      <c r="I23" s="13" t="s">
        <v>280</v>
      </c>
      <c r="J23" s="18">
        <f>J21+2*J22</f>
        <v>0.1423661432</v>
      </c>
    </row>
    <row r="24">
      <c r="I24" s="13" t="s">
        <v>281</v>
      </c>
      <c r="J24" s="18">
        <f>J21-2*J22</f>
        <v>-0.01736614316</v>
      </c>
    </row>
  </sheetData>
  <mergeCells count="4">
    <mergeCell ref="A2:C2"/>
    <mergeCell ref="D2:O2"/>
    <mergeCell ref="P2:T2"/>
    <mergeCell ref="A20:C20"/>
  </mergeCells>
  <conditionalFormatting sqref="J4:J19">
    <cfRule type="cellIs" dxfId="0" priority="1" operator="lessThan">
      <formula>-0.017336</formula>
    </cfRule>
  </conditionalFormatting>
  <conditionalFormatting sqref="J4:J19">
    <cfRule type="cellIs" dxfId="0" priority="2" operator="greaterThan">
      <formula>0.142366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B17"/>
    <hyperlink r:id="rId28" ref="C17"/>
    <hyperlink r:id="rId29" ref="B18"/>
    <hyperlink r:id="rId30" ref="C18"/>
    <hyperlink r:id="rId31" ref="B19"/>
    <hyperlink r:id="rId32" ref="C19"/>
  </hyperlinks>
  <drawing r:id="rId33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80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282</v>
      </c>
      <c r="C4" s="64" t="s">
        <v>398</v>
      </c>
      <c r="D4" s="61">
        <v>22.0</v>
      </c>
      <c r="E4" s="61">
        <v>31.0</v>
      </c>
      <c r="F4" s="61">
        <v>302.0</v>
      </c>
      <c r="G4" s="61">
        <v>71.0</v>
      </c>
      <c r="H4" s="61">
        <v>9.7</v>
      </c>
      <c r="I4" s="61">
        <v>3.0</v>
      </c>
      <c r="J4" s="61">
        <f t="shared" ref="J4:J19" si="1">I4/$I$19</f>
        <v>0.09677419355</v>
      </c>
      <c r="K4" s="61">
        <v>0.0</v>
      </c>
      <c r="L4" s="61">
        <v>48.0</v>
      </c>
      <c r="M4" s="61">
        <v>3.0</v>
      </c>
      <c r="N4" s="61">
        <v>134.1</v>
      </c>
      <c r="O4" s="61">
        <v>82.0</v>
      </c>
      <c r="P4" s="61">
        <v>6.0</v>
      </c>
      <c r="Q4" s="61">
        <v>9.0</v>
      </c>
      <c r="R4" s="61">
        <v>1.5</v>
      </c>
      <c r="S4" s="61">
        <v>1.0</v>
      </c>
      <c r="T4" s="61">
        <v>9.0</v>
      </c>
    </row>
    <row r="5">
      <c r="A5" s="58">
        <v>44557.0</v>
      </c>
      <c r="B5" s="59" t="s">
        <v>220</v>
      </c>
      <c r="C5" s="64" t="s">
        <v>399</v>
      </c>
      <c r="D5" s="61">
        <v>21.0</v>
      </c>
      <c r="E5" s="61">
        <v>33.0</v>
      </c>
      <c r="F5" s="61">
        <v>253.0</v>
      </c>
      <c r="G5" s="61">
        <v>63.6</v>
      </c>
      <c r="H5" s="61">
        <v>7.7</v>
      </c>
      <c r="I5" s="61">
        <v>1.0</v>
      </c>
      <c r="J5" s="61">
        <f t="shared" si="1"/>
        <v>0.03225806452</v>
      </c>
      <c r="K5" s="61">
        <v>0.0</v>
      </c>
      <c r="L5" s="61">
        <v>29.0</v>
      </c>
      <c r="M5" s="61">
        <v>2.0</v>
      </c>
      <c r="N5" s="61">
        <v>97.2</v>
      </c>
      <c r="O5" s="61">
        <v>50.4</v>
      </c>
      <c r="P5" s="61">
        <v>4.0</v>
      </c>
      <c r="Q5" s="61">
        <v>26.0</v>
      </c>
      <c r="R5" s="61">
        <v>6.5</v>
      </c>
      <c r="S5" s="61">
        <v>0.0</v>
      </c>
      <c r="T5" s="61">
        <v>10.0</v>
      </c>
    </row>
    <row r="6">
      <c r="A6" s="58">
        <v>44547.0</v>
      </c>
      <c r="B6" s="59" t="s">
        <v>224</v>
      </c>
      <c r="C6" s="64" t="s">
        <v>400</v>
      </c>
      <c r="D6" s="61">
        <v>22.0</v>
      </c>
      <c r="E6" s="61">
        <v>32.0</v>
      </c>
      <c r="F6" s="61">
        <v>314.0</v>
      </c>
      <c r="G6" s="61">
        <v>68.8</v>
      </c>
      <c r="H6" s="61">
        <v>9.8</v>
      </c>
      <c r="I6" s="61">
        <v>2.0</v>
      </c>
      <c r="J6" s="61">
        <f t="shared" si="1"/>
        <v>0.06451612903</v>
      </c>
      <c r="K6" s="61">
        <v>0.0</v>
      </c>
      <c r="L6" s="61">
        <v>53.0</v>
      </c>
      <c r="M6" s="61">
        <v>1.0</v>
      </c>
      <c r="N6" s="61">
        <v>121.1</v>
      </c>
      <c r="O6" s="61">
        <v>80.5</v>
      </c>
      <c r="P6" s="61">
        <v>4.0</v>
      </c>
      <c r="Q6" s="61">
        <v>14.0</v>
      </c>
      <c r="R6" s="61">
        <v>3.5</v>
      </c>
      <c r="S6" s="61">
        <v>1.0</v>
      </c>
      <c r="T6" s="61">
        <v>12.0</v>
      </c>
    </row>
    <row r="7">
      <c r="A7" s="58">
        <v>44543.0</v>
      </c>
      <c r="B7" s="59" t="s">
        <v>214</v>
      </c>
      <c r="C7" s="64" t="s">
        <v>342</v>
      </c>
      <c r="D7" s="61">
        <v>36.0</v>
      </c>
      <c r="E7" s="61">
        <v>44.0</v>
      </c>
      <c r="F7" s="61">
        <v>243.0</v>
      </c>
      <c r="G7" s="61">
        <v>81.8</v>
      </c>
      <c r="H7" s="61">
        <v>5.5</v>
      </c>
      <c r="I7" s="61">
        <v>2.0</v>
      </c>
      <c r="J7" s="61">
        <f t="shared" si="1"/>
        <v>0.06451612903</v>
      </c>
      <c r="K7" s="61">
        <v>1.0</v>
      </c>
      <c r="L7" s="61">
        <v>25.0</v>
      </c>
      <c r="M7" s="61">
        <v>1.0</v>
      </c>
      <c r="N7" s="61">
        <v>95.4</v>
      </c>
      <c r="O7" s="61">
        <v>71.3</v>
      </c>
      <c r="P7" s="61">
        <v>0.0</v>
      </c>
      <c r="Q7" s="61">
        <v>0.0</v>
      </c>
      <c r="R7" s="61">
        <v>0.0</v>
      </c>
      <c r="S7" s="61">
        <v>0.0</v>
      </c>
      <c r="T7" s="61">
        <v>0.0</v>
      </c>
    </row>
    <row r="8">
      <c r="A8" s="58">
        <v>44536.0</v>
      </c>
      <c r="B8" s="59" t="s">
        <v>234</v>
      </c>
      <c r="C8" s="60" t="s">
        <v>401</v>
      </c>
      <c r="D8" s="61">
        <v>26.0</v>
      </c>
      <c r="E8" s="61">
        <v>53.0</v>
      </c>
      <c r="F8" s="61">
        <v>209.0</v>
      </c>
      <c r="G8" s="61">
        <v>49.1</v>
      </c>
      <c r="H8" s="61">
        <v>3.9</v>
      </c>
      <c r="I8" s="61">
        <v>0.0</v>
      </c>
      <c r="J8" s="61">
        <f t="shared" si="1"/>
        <v>0</v>
      </c>
      <c r="K8" s="61">
        <v>2.0</v>
      </c>
      <c r="L8" s="61">
        <v>24.0</v>
      </c>
      <c r="M8" s="61">
        <v>3.0</v>
      </c>
      <c r="N8" s="61">
        <v>43.7</v>
      </c>
      <c r="O8" s="61">
        <v>7.0</v>
      </c>
      <c r="P8" s="61">
        <v>0.0</v>
      </c>
      <c r="Q8" s="61">
        <v>0.0</v>
      </c>
      <c r="R8" s="61">
        <v>0.0</v>
      </c>
      <c r="S8" s="61">
        <v>0.0</v>
      </c>
      <c r="T8" s="61">
        <v>0.0</v>
      </c>
    </row>
    <row r="9">
      <c r="A9" s="58">
        <v>44529.0</v>
      </c>
      <c r="B9" s="59" t="s">
        <v>230</v>
      </c>
      <c r="C9" s="60" t="s">
        <v>326</v>
      </c>
      <c r="D9" s="61">
        <v>31.0</v>
      </c>
      <c r="E9" s="61">
        <v>52.0</v>
      </c>
      <c r="F9" s="61">
        <v>316.0</v>
      </c>
      <c r="G9" s="61">
        <v>59.6</v>
      </c>
      <c r="H9" s="61">
        <v>6.1</v>
      </c>
      <c r="I9" s="61">
        <v>1.0</v>
      </c>
      <c r="J9" s="61">
        <f t="shared" si="1"/>
        <v>0.03225806452</v>
      </c>
      <c r="K9" s="61">
        <v>1.0</v>
      </c>
      <c r="L9" s="61">
        <v>55.0</v>
      </c>
      <c r="M9" s="61">
        <v>3.0</v>
      </c>
      <c r="N9" s="61">
        <v>75.5</v>
      </c>
      <c r="O9" s="61">
        <v>39.0</v>
      </c>
      <c r="P9" s="61">
        <v>2.0</v>
      </c>
      <c r="Q9" s="61">
        <v>-2.0</v>
      </c>
      <c r="R9" s="61">
        <v>-1.0</v>
      </c>
      <c r="S9" s="61">
        <v>0.0</v>
      </c>
      <c r="T9" s="61">
        <v>0.0</v>
      </c>
    </row>
    <row r="10">
      <c r="A10" s="58">
        <v>44522.0</v>
      </c>
      <c r="B10" s="59" t="s">
        <v>310</v>
      </c>
      <c r="C10" s="64" t="s">
        <v>402</v>
      </c>
      <c r="D10" s="61">
        <v>37.0</v>
      </c>
      <c r="E10" s="61">
        <v>49.0</v>
      </c>
      <c r="F10" s="61">
        <v>366.0</v>
      </c>
      <c r="G10" s="61">
        <v>75.5</v>
      </c>
      <c r="H10" s="61">
        <v>7.5</v>
      </c>
      <c r="I10" s="61">
        <v>3.0</v>
      </c>
      <c r="J10" s="61">
        <f t="shared" si="1"/>
        <v>0.09677419355</v>
      </c>
      <c r="K10" s="61">
        <v>0.0</v>
      </c>
      <c r="L10" s="61">
        <v>54.0</v>
      </c>
      <c r="M10" s="61">
        <v>3.0</v>
      </c>
      <c r="N10" s="61">
        <v>116.5</v>
      </c>
      <c r="O10" s="61">
        <v>88.4</v>
      </c>
      <c r="P10" s="61">
        <v>2.0</v>
      </c>
      <c r="Q10" s="61">
        <v>11.0</v>
      </c>
      <c r="R10" s="61">
        <v>5.5</v>
      </c>
      <c r="S10" s="61">
        <v>0.0</v>
      </c>
      <c r="T10" s="61">
        <v>8.0</v>
      </c>
    </row>
    <row r="11">
      <c r="A11" s="58">
        <v>44515.0</v>
      </c>
      <c r="B11" s="59" t="s">
        <v>218</v>
      </c>
      <c r="C11" s="60" t="s">
        <v>403</v>
      </c>
      <c r="D11" s="61">
        <v>20.0</v>
      </c>
      <c r="E11" s="61">
        <v>32.0</v>
      </c>
      <c r="F11" s="61">
        <v>187.0</v>
      </c>
      <c r="G11" s="61">
        <v>62.5</v>
      </c>
      <c r="H11" s="61">
        <v>5.8</v>
      </c>
      <c r="I11" s="61">
        <v>2.0</v>
      </c>
      <c r="J11" s="61">
        <f t="shared" si="1"/>
        <v>0.06451612903</v>
      </c>
      <c r="K11" s="61">
        <v>1.0</v>
      </c>
      <c r="L11" s="61">
        <v>28.0</v>
      </c>
      <c r="M11" s="61">
        <v>2.0</v>
      </c>
      <c r="N11" s="61">
        <v>86.3</v>
      </c>
      <c r="O11" s="61">
        <v>39.1</v>
      </c>
      <c r="P11" s="61">
        <v>4.0</v>
      </c>
      <c r="Q11" s="61">
        <v>10.0</v>
      </c>
      <c r="R11" s="61">
        <v>2.5</v>
      </c>
      <c r="S11" s="61">
        <v>1.0</v>
      </c>
      <c r="T11" s="61">
        <v>7.0</v>
      </c>
    </row>
    <row r="12">
      <c r="A12" s="58">
        <v>44508.0</v>
      </c>
      <c r="B12" s="59" t="s">
        <v>232</v>
      </c>
      <c r="C12" s="60" t="s">
        <v>404</v>
      </c>
      <c r="D12" s="61">
        <v>28.0</v>
      </c>
      <c r="E12" s="61">
        <v>42.0</v>
      </c>
      <c r="F12" s="61">
        <v>326.0</v>
      </c>
      <c r="G12" s="61">
        <v>66.7</v>
      </c>
      <c r="H12" s="61">
        <v>7.8</v>
      </c>
      <c r="I12" s="61">
        <v>2.0</v>
      </c>
      <c r="J12" s="61">
        <f t="shared" si="1"/>
        <v>0.06451612903</v>
      </c>
      <c r="K12" s="61">
        <v>0.0</v>
      </c>
      <c r="L12" s="61">
        <v>50.0</v>
      </c>
      <c r="M12" s="61">
        <v>2.0</v>
      </c>
      <c r="N12" s="61">
        <v>105.9</v>
      </c>
      <c r="O12" s="61">
        <v>32.9</v>
      </c>
      <c r="P12" s="61">
        <v>5.0</v>
      </c>
      <c r="Q12" s="61">
        <v>24.0</v>
      </c>
      <c r="R12" s="61">
        <v>4.8</v>
      </c>
      <c r="S12" s="61">
        <v>0.0</v>
      </c>
      <c r="T12" s="61">
        <v>11.0</v>
      </c>
    </row>
    <row r="13">
      <c r="A13" s="58">
        <v>44501.0</v>
      </c>
      <c r="B13" s="59" t="s">
        <v>228</v>
      </c>
      <c r="C13" s="60" t="s">
        <v>405</v>
      </c>
      <c r="D13" s="61">
        <v>29.0</v>
      </c>
      <c r="E13" s="61">
        <v>43.0</v>
      </c>
      <c r="F13" s="61">
        <v>278.0</v>
      </c>
      <c r="G13" s="61">
        <v>67.4</v>
      </c>
      <c r="H13" s="61">
        <v>6.5</v>
      </c>
      <c r="I13" s="61">
        <v>3.0</v>
      </c>
      <c r="J13" s="61">
        <f t="shared" si="1"/>
        <v>0.09677419355</v>
      </c>
      <c r="K13" s="61">
        <v>2.0</v>
      </c>
      <c r="L13" s="61">
        <v>36.0</v>
      </c>
      <c r="M13" s="61">
        <v>2.0</v>
      </c>
      <c r="N13" s="61">
        <v>89.1</v>
      </c>
      <c r="O13" s="61">
        <v>81.2</v>
      </c>
      <c r="P13" s="61">
        <v>3.0</v>
      </c>
      <c r="Q13" s="61">
        <v>21.0</v>
      </c>
      <c r="R13" s="61">
        <v>7.0</v>
      </c>
      <c r="S13" s="61">
        <v>0.0</v>
      </c>
      <c r="T13" s="61">
        <v>11.0</v>
      </c>
    </row>
    <row r="14">
      <c r="A14" s="58">
        <v>44494.0</v>
      </c>
      <c r="B14" s="59" t="s">
        <v>255</v>
      </c>
      <c r="C14" s="64" t="s">
        <v>406</v>
      </c>
      <c r="D14" s="61">
        <v>27.0</v>
      </c>
      <c r="E14" s="61">
        <v>43.0</v>
      </c>
      <c r="F14" s="61">
        <v>347.0</v>
      </c>
      <c r="G14" s="61">
        <v>62.8</v>
      </c>
      <c r="H14" s="61">
        <v>8.1</v>
      </c>
      <c r="I14" s="61">
        <v>3.0</v>
      </c>
      <c r="J14" s="61">
        <f t="shared" si="1"/>
        <v>0.09677419355</v>
      </c>
      <c r="K14" s="61">
        <v>0.0</v>
      </c>
      <c r="L14" s="61">
        <v>70.0</v>
      </c>
      <c r="M14" s="61">
        <v>1.0</v>
      </c>
      <c r="N14" s="61">
        <v>111.3</v>
      </c>
      <c r="O14" s="61">
        <v>77.1</v>
      </c>
      <c r="P14" s="61">
        <v>9.0</v>
      </c>
      <c r="Q14" s="61">
        <v>66.0</v>
      </c>
      <c r="R14" s="61">
        <v>7.3</v>
      </c>
      <c r="S14" s="61">
        <v>1.0</v>
      </c>
      <c r="T14" s="61">
        <v>31.0</v>
      </c>
    </row>
    <row r="15">
      <c r="A15" s="58">
        <v>44481.0</v>
      </c>
      <c r="B15" s="59" t="s">
        <v>216</v>
      </c>
      <c r="C15" s="60" t="s">
        <v>383</v>
      </c>
      <c r="D15" s="61">
        <v>20.0</v>
      </c>
      <c r="E15" s="61">
        <v>34.0</v>
      </c>
      <c r="F15" s="61">
        <v>264.0</v>
      </c>
      <c r="G15" s="61">
        <v>58.8</v>
      </c>
      <c r="H15" s="61">
        <v>7.8</v>
      </c>
      <c r="I15" s="61">
        <v>4.0</v>
      </c>
      <c r="J15" s="61">
        <f t="shared" si="1"/>
        <v>0.1290322581</v>
      </c>
      <c r="K15" s="61">
        <v>0.0</v>
      </c>
      <c r="L15" s="61">
        <v>64.0</v>
      </c>
      <c r="M15" s="61">
        <v>3.0</v>
      </c>
      <c r="N15" s="61">
        <v>122.7</v>
      </c>
      <c r="O15" s="61">
        <v>77.7</v>
      </c>
      <c r="P15" s="61">
        <v>4.0</v>
      </c>
      <c r="Q15" s="61">
        <v>8.0</v>
      </c>
      <c r="R15" s="61">
        <v>2.0</v>
      </c>
      <c r="S15" s="61">
        <v>0.0</v>
      </c>
      <c r="T15" s="61">
        <v>5.0</v>
      </c>
    </row>
    <row r="16">
      <c r="A16" s="58">
        <v>44473.0</v>
      </c>
      <c r="B16" s="59" t="s">
        <v>222</v>
      </c>
      <c r="C16" s="60" t="s">
        <v>407</v>
      </c>
      <c r="D16" s="61">
        <v>20.0</v>
      </c>
      <c r="E16" s="61">
        <v>25.0</v>
      </c>
      <c r="F16" s="61">
        <v>290.0</v>
      </c>
      <c r="G16" s="61">
        <v>80.0</v>
      </c>
      <c r="H16" s="61">
        <v>11.6</v>
      </c>
      <c r="I16" s="61">
        <v>3.0</v>
      </c>
      <c r="J16" s="61">
        <f t="shared" si="1"/>
        <v>0.09677419355</v>
      </c>
      <c r="K16" s="61">
        <v>1.0</v>
      </c>
      <c r="L16" s="61">
        <v>72.0</v>
      </c>
      <c r="M16" s="61">
        <v>2.0</v>
      </c>
      <c r="N16" s="61">
        <v>137.9</v>
      </c>
      <c r="O16" s="61">
        <v>79.2</v>
      </c>
      <c r="P16" s="61">
        <v>5.0</v>
      </c>
      <c r="Q16" s="61">
        <v>14.0</v>
      </c>
      <c r="R16" s="61">
        <v>2.8</v>
      </c>
      <c r="S16" s="61">
        <v>0.0</v>
      </c>
      <c r="T16" s="61">
        <v>5.0</v>
      </c>
    </row>
    <row r="17">
      <c r="A17" s="58">
        <v>44466.0</v>
      </c>
      <c r="B17" s="59" t="s">
        <v>226</v>
      </c>
      <c r="C17" s="60" t="s">
        <v>408</v>
      </c>
      <c r="D17" s="61">
        <v>35.0</v>
      </c>
      <c r="E17" s="61">
        <v>49.0</v>
      </c>
      <c r="F17" s="61">
        <v>330.0</v>
      </c>
      <c r="G17" s="61">
        <v>71.4</v>
      </c>
      <c r="H17" s="61">
        <v>6.7</v>
      </c>
      <c r="I17" s="61">
        <v>1.0</v>
      </c>
      <c r="J17" s="61">
        <f t="shared" si="1"/>
        <v>0.03225806452</v>
      </c>
      <c r="K17" s="61">
        <v>1.0</v>
      </c>
      <c r="L17" s="61">
        <v>28.0</v>
      </c>
      <c r="M17" s="61">
        <v>2.0</v>
      </c>
      <c r="N17" s="61">
        <v>88.0</v>
      </c>
      <c r="O17" s="61">
        <v>31.7</v>
      </c>
      <c r="P17" s="61">
        <v>3.0</v>
      </c>
      <c r="Q17" s="61">
        <v>15.0</v>
      </c>
      <c r="R17" s="61">
        <v>5.0</v>
      </c>
      <c r="S17" s="61">
        <v>0.0</v>
      </c>
      <c r="T17" s="61">
        <v>11.0</v>
      </c>
    </row>
    <row r="18">
      <c r="A18" s="58">
        <v>44459.0</v>
      </c>
      <c r="B18" s="59" t="s">
        <v>275</v>
      </c>
      <c r="C18" s="60" t="s">
        <v>409</v>
      </c>
      <c r="D18" s="61">
        <v>22.0</v>
      </c>
      <c r="E18" s="61">
        <v>33.0</v>
      </c>
      <c r="F18" s="61">
        <v>311.0</v>
      </c>
      <c r="G18" s="61">
        <v>66.7</v>
      </c>
      <c r="H18" s="61">
        <v>9.4</v>
      </c>
      <c r="I18" s="61">
        <v>1.0</v>
      </c>
      <c r="J18" s="61">
        <f t="shared" si="1"/>
        <v>0.03225806452</v>
      </c>
      <c r="K18" s="61">
        <v>1.0</v>
      </c>
      <c r="L18" s="61">
        <v>35.0</v>
      </c>
      <c r="M18" s="61">
        <v>2.0</v>
      </c>
      <c r="N18" s="61">
        <v>94.4</v>
      </c>
      <c r="O18" s="61">
        <v>65.3</v>
      </c>
      <c r="P18" s="61">
        <v>4.0</v>
      </c>
      <c r="Q18" s="61">
        <v>18.0</v>
      </c>
      <c r="R18" s="61">
        <v>4.5</v>
      </c>
      <c r="S18" s="61">
        <v>1.0</v>
      </c>
      <c r="T18" s="61">
        <v>11.0</v>
      </c>
    </row>
    <row r="19">
      <c r="A19" s="65" t="s">
        <v>241</v>
      </c>
      <c r="B19" s="63"/>
      <c r="C19" s="63"/>
      <c r="D19" s="66">
        <v>396.0</v>
      </c>
      <c r="E19" s="66">
        <v>595.0</v>
      </c>
      <c r="F19" s="71">
        <v>4336.0</v>
      </c>
      <c r="G19" s="66">
        <v>66.6</v>
      </c>
      <c r="H19" s="66">
        <v>7.3</v>
      </c>
      <c r="I19" s="66">
        <v>31.0</v>
      </c>
      <c r="J19" s="61">
        <f t="shared" si="1"/>
        <v>1</v>
      </c>
      <c r="K19" s="66">
        <v>10.0</v>
      </c>
      <c r="L19" s="66">
        <v>72.0</v>
      </c>
      <c r="M19" s="66">
        <v>32.0</v>
      </c>
      <c r="N19" s="66">
        <v>98.3</v>
      </c>
      <c r="O19" s="66">
        <v>62.6</v>
      </c>
      <c r="P19" s="66">
        <v>55.0</v>
      </c>
      <c r="Q19" s="66">
        <v>234.0</v>
      </c>
      <c r="R19" s="66">
        <v>4.3</v>
      </c>
      <c r="S19" s="66">
        <v>5.0</v>
      </c>
      <c r="T19" s="66">
        <v>31.0</v>
      </c>
    </row>
    <row r="20">
      <c r="I20" s="13" t="s">
        <v>242</v>
      </c>
      <c r="J20" s="18">
        <f>average(J4:J18)</f>
        <v>0.06666666667</v>
      </c>
    </row>
    <row r="21">
      <c r="I21" s="13" t="s">
        <v>243</v>
      </c>
      <c r="J21" s="14">
        <f>_xlfn.STDEV.S(J4:J18)</f>
        <v>0.03547688802</v>
      </c>
    </row>
    <row r="22">
      <c r="I22" s="13" t="s">
        <v>280</v>
      </c>
      <c r="J22" s="18">
        <f>J20+2*J21</f>
        <v>0.1376204427</v>
      </c>
    </row>
    <row r="23">
      <c r="I23" s="13" t="s">
        <v>281</v>
      </c>
      <c r="J23" s="18">
        <f>J20-2*J21</f>
        <v>-0.004287109365</v>
      </c>
    </row>
  </sheetData>
  <mergeCells count="4">
    <mergeCell ref="A2:C2"/>
    <mergeCell ref="D2:O2"/>
    <mergeCell ref="P2:T2"/>
    <mergeCell ref="A19:C19"/>
  </mergeCells>
  <conditionalFormatting sqref="J4:J18">
    <cfRule type="cellIs" dxfId="0" priority="1" operator="lessThan">
      <formula>-0.004287</formula>
    </cfRule>
  </conditionalFormatting>
  <conditionalFormatting sqref="J4:J18">
    <cfRule type="cellIs" dxfId="0" priority="2" operator="greaterThan">
      <formula>0.13762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B17"/>
    <hyperlink r:id="rId28" ref="C17"/>
    <hyperlink r:id="rId29" ref="B18"/>
    <hyperlink r:id="rId30" ref="C18"/>
  </hyperlinks>
  <drawing r:id="rId3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82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232</v>
      </c>
      <c r="C4" s="60" t="s">
        <v>410</v>
      </c>
      <c r="D4" s="61">
        <v>25.0</v>
      </c>
      <c r="E4" s="61">
        <v>41.0</v>
      </c>
      <c r="F4" s="61">
        <v>339.0</v>
      </c>
      <c r="G4" s="61">
        <v>61.0</v>
      </c>
      <c r="H4" s="61">
        <v>8.3</v>
      </c>
      <c r="I4" s="61">
        <v>2.0</v>
      </c>
      <c r="J4" s="61">
        <f t="shared" ref="J4:J16" si="1">I4/$I$16</f>
        <v>0.125</v>
      </c>
      <c r="K4" s="61">
        <v>0.0</v>
      </c>
      <c r="L4" s="61">
        <v>92.0</v>
      </c>
      <c r="M4" s="61">
        <v>2.0</v>
      </c>
      <c r="N4" s="61">
        <v>103.6</v>
      </c>
      <c r="O4" s="61">
        <v>34.9</v>
      </c>
      <c r="P4" s="61">
        <v>2.0</v>
      </c>
      <c r="Q4" s="61">
        <v>7.0</v>
      </c>
      <c r="R4" s="61">
        <v>3.5</v>
      </c>
      <c r="S4" s="61">
        <v>0.0</v>
      </c>
      <c r="T4" s="61">
        <v>5.0</v>
      </c>
    </row>
    <row r="5">
      <c r="A5" s="58">
        <v>44557.0</v>
      </c>
      <c r="B5" s="59" t="s">
        <v>238</v>
      </c>
      <c r="C5" s="60" t="s">
        <v>411</v>
      </c>
      <c r="D5" s="61">
        <v>24.0</v>
      </c>
      <c r="E5" s="61">
        <v>47.0</v>
      </c>
      <c r="F5" s="61">
        <v>264.0</v>
      </c>
      <c r="G5" s="61">
        <v>51.1</v>
      </c>
      <c r="H5" s="61">
        <v>5.6</v>
      </c>
      <c r="I5" s="61">
        <v>0.0</v>
      </c>
      <c r="J5" s="61">
        <f t="shared" si="1"/>
        <v>0</v>
      </c>
      <c r="K5" s="61">
        <v>2.0</v>
      </c>
      <c r="L5" s="61">
        <v>27.0</v>
      </c>
      <c r="M5" s="61">
        <v>2.0</v>
      </c>
      <c r="N5" s="61">
        <v>50.3</v>
      </c>
      <c r="O5" s="61">
        <v>36.0</v>
      </c>
      <c r="P5" s="61">
        <v>5.0</v>
      </c>
      <c r="Q5" s="61">
        <v>15.0</v>
      </c>
      <c r="R5" s="61">
        <v>3.0</v>
      </c>
      <c r="S5" s="61">
        <v>1.0</v>
      </c>
      <c r="T5" s="61">
        <v>6.0</v>
      </c>
    </row>
    <row r="6">
      <c r="A6" s="58">
        <v>44549.0</v>
      </c>
      <c r="B6" s="59" t="s">
        <v>207</v>
      </c>
      <c r="C6" s="60" t="s">
        <v>412</v>
      </c>
      <c r="D6" s="61">
        <v>20.0</v>
      </c>
      <c r="E6" s="61">
        <v>32.0</v>
      </c>
      <c r="F6" s="61">
        <v>132.0</v>
      </c>
      <c r="G6" s="61">
        <v>62.5</v>
      </c>
      <c r="H6" s="61">
        <v>4.1</v>
      </c>
      <c r="I6" s="61">
        <v>1.0</v>
      </c>
      <c r="J6" s="61">
        <f t="shared" si="1"/>
        <v>0.0625</v>
      </c>
      <c r="K6" s="61">
        <v>0.0</v>
      </c>
      <c r="L6" s="61">
        <v>19.0</v>
      </c>
      <c r="M6" s="61">
        <v>3.0</v>
      </c>
      <c r="N6" s="61">
        <v>81.8</v>
      </c>
      <c r="O6" s="61">
        <v>56.5</v>
      </c>
      <c r="P6" s="61">
        <v>5.0</v>
      </c>
      <c r="Q6" s="61">
        <v>37.0</v>
      </c>
      <c r="R6" s="61">
        <v>7.4</v>
      </c>
      <c r="S6" s="61">
        <v>0.0</v>
      </c>
      <c r="T6" s="61">
        <v>14.0</v>
      </c>
    </row>
    <row r="7">
      <c r="A7" s="58">
        <v>44536.0</v>
      </c>
      <c r="B7" s="59" t="s">
        <v>282</v>
      </c>
      <c r="C7" s="60" t="s">
        <v>413</v>
      </c>
      <c r="D7" s="61">
        <v>15.0</v>
      </c>
      <c r="E7" s="61">
        <v>28.0</v>
      </c>
      <c r="F7" s="61">
        <v>151.0</v>
      </c>
      <c r="G7" s="61">
        <v>53.6</v>
      </c>
      <c r="H7" s="61">
        <v>5.4</v>
      </c>
      <c r="I7" s="61">
        <v>2.0</v>
      </c>
      <c r="J7" s="61">
        <f t="shared" si="1"/>
        <v>0.125</v>
      </c>
      <c r="K7" s="61">
        <v>2.0</v>
      </c>
      <c r="L7" s="61">
        <v>37.0</v>
      </c>
      <c r="M7" s="61">
        <v>0.0</v>
      </c>
      <c r="N7" s="61">
        <v>63.2</v>
      </c>
      <c r="O7" s="61">
        <v>61.6</v>
      </c>
      <c r="P7" s="61">
        <v>2.0</v>
      </c>
      <c r="Q7" s="61">
        <v>9.0</v>
      </c>
      <c r="R7" s="61">
        <v>4.5</v>
      </c>
      <c r="S7" s="61">
        <v>0.0</v>
      </c>
      <c r="T7" s="61">
        <v>8.0</v>
      </c>
    </row>
    <row r="8">
      <c r="A8" s="58">
        <v>44522.0</v>
      </c>
      <c r="B8" s="59" t="s">
        <v>288</v>
      </c>
      <c r="C8" s="64" t="s">
        <v>248</v>
      </c>
      <c r="D8" s="61">
        <v>18.0</v>
      </c>
      <c r="E8" s="61">
        <v>30.0</v>
      </c>
      <c r="F8" s="61">
        <v>270.0</v>
      </c>
      <c r="G8" s="61">
        <v>60.0</v>
      </c>
      <c r="H8" s="61">
        <v>9.0</v>
      </c>
      <c r="I8" s="61">
        <v>0.0</v>
      </c>
      <c r="J8" s="61">
        <f t="shared" si="1"/>
        <v>0</v>
      </c>
      <c r="K8" s="61">
        <v>1.0</v>
      </c>
      <c r="L8" s="61">
        <v>61.0</v>
      </c>
      <c r="M8" s="61">
        <v>0.0</v>
      </c>
      <c r="N8" s="61">
        <v>75.7</v>
      </c>
      <c r="O8" s="61">
        <v>71.9</v>
      </c>
      <c r="P8" s="61">
        <v>2.0</v>
      </c>
      <c r="Q8" s="61">
        <v>23.0</v>
      </c>
      <c r="R8" s="61">
        <v>11.5</v>
      </c>
      <c r="S8" s="61">
        <v>0.0</v>
      </c>
      <c r="T8" s="61">
        <v>14.0</v>
      </c>
    </row>
    <row r="9">
      <c r="A9" s="58">
        <v>44515.0</v>
      </c>
      <c r="B9" s="59" t="s">
        <v>224</v>
      </c>
      <c r="C9" s="60" t="s">
        <v>414</v>
      </c>
      <c r="D9" s="61">
        <v>23.0</v>
      </c>
      <c r="E9" s="61">
        <v>47.0</v>
      </c>
      <c r="F9" s="61">
        <v>257.0</v>
      </c>
      <c r="G9" s="61">
        <v>48.9</v>
      </c>
      <c r="H9" s="61">
        <v>5.5</v>
      </c>
      <c r="I9" s="61">
        <v>1.0</v>
      </c>
      <c r="J9" s="61">
        <f t="shared" si="1"/>
        <v>0.0625</v>
      </c>
      <c r="K9" s="61">
        <v>4.0</v>
      </c>
      <c r="L9" s="61">
        <v>27.0</v>
      </c>
      <c r="M9" s="61">
        <v>2.0</v>
      </c>
      <c r="N9" s="61">
        <v>37.3</v>
      </c>
      <c r="O9" s="61">
        <v>16.9</v>
      </c>
      <c r="P9" s="61">
        <v>2.0</v>
      </c>
      <c r="Q9" s="61">
        <v>7.0</v>
      </c>
      <c r="R9" s="61">
        <v>3.5</v>
      </c>
      <c r="S9" s="61">
        <v>0.0</v>
      </c>
      <c r="T9" s="61">
        <v>5.0</v>
      </c>
    </row>
    <row r="10">
      <c r="A10" s="58">
        <v>44508.0</v>
      </c>
      <c r="B10" s="59" t="s">
        <v>385</v>
      </c>
      <c r="C10" s="60" t="s">
        <v>415</v>
      </c>
      <c r="D10" s="61">
        <v>25.0</v>
      </c>
      <c r="E10" s="61">
        <v>48.0</v>
      </c>
      <c r="F10" s="61">
        <v>313.0</v>
      </c>
      <c r="G10" s="61">
        <v>52.1</v>
      </c>
      <c r="H10" s="61">
        <v>6.5</v>
      </c>
      <c r="I10" s="61">
        <v>2.0</v>
      </c>
      <c r="J10" s="61">
        <f t="shared" si="1"/>
        <v>0.125</v>
      </c>
      <c r="K10" s="61">
        <v>1.0</v>
      </c>
      <c r="L10" s="61">
        <v>41.0</v>
      </c>
      <c r="M10" s="61">
        <v>1.0</v>
      </c>
      <c r="N10" s="61">
        <v>77.9</v>
      </c>
      <c r="O10" s="61">
        <v>39.6</v>
      </c>
      <c r="P10" s="61">
        <v>7.0</v>
      </c>
      <c r="Q10" s="61">
        <v>47.0</v>
      </c>
      <c r="R10" s="61">
        <v>6.7</v>
      </c>
      <c r="S10" s="61">
        <v>1.0</v>
      </c>
      <c r="T10" s="61">
        <v>16.0</v>
      </c>
    </row>
    <row r="11">
      <c r="A11" s="58">
        <v>44501.0</v>
      </c>
      <c r="B11" s="59" t="s">
        <v>295</v>
      </c>
      <c r="C11" s="64" t="s">
        <v>416</v>
      </c>
      <c r="D11" s="61">
        <v>26.0</v>
      </c>
      <c r="E11" s="61">
        <v>41.0</v>
      </c>
      <c r="F11" s="61">
        <v>248.0</v>
      </c>
      <c r="G11" s="61">
        <v>63.4</v>
      </c>
      <c r="H11" s="61">
        <v>6.0</v>
      </c>
      <c r="I11" s="61">
        <v>3.0</v>
      </c>
      <c r="J11" s="61">
        <f t="shared" si="1"/>
        <v>0.1875</v>
      </c>
      <c r="K11" s="61">
        <v>1.0</v>
      </c>
      <c r="L11" s="61">
        <v>43.0</v>
      </c>
      <c r="M11" s="61">
        <v>2.0</v>
      </c>
      <c r="N11" s="61">
        <v>94.4</v>
      </c>
      <c r="O11" s="61">
        <v>54.2</v>
      </c>
      <c r="P11" s="61">
        <v>2.0</v>
      </c>
      <c r="Q11" s="61">
        <v>-1.0</v>
      </c>
      <c r="R11" s="61">
        <v>-0.5</v>
      </c>
      <c r="S11" s="61">
        <v>0.0</v>
      </c>
      <c r="T11" s="61">
        <v>1.0</v>
      </c>
    </row>
    <row r="12">
      <c r="A12" s="58">
        <v>44494.0</v>
      </c>
      <c r="B12" s="59" t="s">
        <v>275</v>
      </c>
      <c r="C12" s="60" t="s">
        <v>417</v>
      </c>
      <c r="D12" s="61">
        <v>24.0</v>
      </c>
      <c r="E12" s="61">
        <v>40.0</v>
      </c>
      <c r="F12" s="61">
        <v>254.0</v>
      </c>
      <c r="G12" s="61">
        <v>60.0</v>
      </c>
      <c r="H12" s="61">
        <v>6.4</v>
      </c>
      <c r="I12" s="61">
        <v>0.0</v>
      </c>
      <c r="J12" s="61">
        <f t="shared" si="1"/>
        <v>0</v>
      </c>
      <c r="K12" s="61">
        <v>2.0</v>
      </c>
      <c r="L12" s="61">
        <v>27.0</v>
      </c>
      <c r="M12" s="61">
        <v>3.0</v>
      </c>
      <c r="N12" s="61">
        <v>57.7</v>
      </c>
      <c r="O12" s="61">
        <v>11.4</v>
      </c>
      <c r="P12" s="61">
        <v>3.0</v>
      </c>
      <c r="Q12" s="61">
        <v>8.0</v>
      </c>
      <c r="R12" s="61">
        <v>2.7</v>
      </c>
      <c r="S12" s="61">
        <v>1.0</v>
      </c>
      <c r="T12" s="61">
        <v>4.0</v>
      </c>
    </row>
    <row r="13">
      <c r="A13" s="58">
        <v>44487.0</v>
      </c>
      <c r="B13" s="59" t="s">
        <v>263</v>
      </c>
      <c r="C13" s="64" t="s">
        <v>418</v>
      </c>
      <c r="D13" s="61">
        <v>10.0</v>
      </c>
      <c r="E13" s="61">
        <v>24.0</v>
      </c>
      <c r="F13" s="61">
        <v>189.0</v>
      </c>
      <c r="G13" s="61">
        <v>41.7</v>
      </c>
      <c r="H13" s="61">
        <v>7.9</v>
      </c>
      <c r="I13" s="61">
        <v>0.0</v>
      </c>
      <c r="J13" s="61">
        <f t="shared" si="1"/>
        <v>0</v>
      </c>
      <c r="K13" s="61">
        <v>2.0</v>
      </c>
      <c r="L13" s="61">
        <v>41.0</v>
      </c>
      <c r="M13" s="61">
        <v>2.0</v>
      </c>
      <c r="N13" s="61">
        <v>34.9</v>
      </c>
      <c r="O13" s="61">
        <v>11.8</v>
      </c>
      <c r="P13" s="61">
        <v>5.0</v>
      </c>
      <c r="Q13" s="61">
        <v>-1.0</v>
      </c>
      <c r="R13" s="61">
        <v>-0.2</v>
      </c>
      <c r="S13" s="61">
        <v>0.0</v>
      </c>
      <c r="T13" s="61">
        <v>3.0</v>
      </c>
    </row>
    <row r="14">
      <c r="A14" s="58">
        <v>44459.0</v>
      </c>
      <c r="B14" s="59" t="s">
        <v>353</v>
      </c>
      <c r="C14" s="60" t="s">
        <v>419</v>
      </c>
      <c r="D14" s="61">
        <v>1.0</v>
      </c>
      <c r="E14" s="61">
        <v>5.0</v>
      </c>
      <c r="F14" s="61">
        <v>20.0</v>
      </c>
      <c r="G14" s="61">
        <v>20.0</v>
      </c>
      <c r="H14" s="61">
        <v>4.0</v>
      </c>
      <c r="I14" s="61">
        <v>0.0</v>
      </c>
      <c r="J14" s="61">
        <f t="shared" si="1"/>
        <v>0</v>
      </c>
      <c r="K14" s="61">
        <v>0.0</v>
      </c>
      <c r="L14" s="61">
        <v>20.0</v>
      </c>
      <c r="M14" s="61">
        <v>1.0</v>
      </c>
      <c r="N14" s="61">
        <v>43.8</v>
      </c>
      <c r="O14" s="61">
        <v>3.5</v>
      </c>
      <c r="P14" s="61">
        <v>0.0</v>
      </c>
      <c r="Q14" s="61">
        <v>0.0</v>
      </c>
      <c r="R14" s="61">
        <v>0.0</v>
      </c>
      <c r="S14" s="61">
        <v>0.0</v>
      </c>
      <c r="T14" s="61">
        <v>0.0</v>
      </c>
    </row>
    <row r="15">
      <c r="A15" s="58">
        <v>44453.0</v>
      </c>
      <c r="B15" s="59" t="s">
        <v>261</v>
      </c>
      <c r="C15" s="60" t="s">
        <v>420</v>
      </c>
      <c r="D15" s="61">
        <v>22.0</v>
      </c>
      <c r="E15" s="61">
        <v>33.0</v>
      </c>
      <c r="F15" s="61">
        <v>216.0</v>
      </c>
      <c r="G15" s="61">
        <v>66.7</v>
      </c>
      <c r="H15" s="61">
        <v>6.5</v>
      </c>
      <c r="I15" s="61">
        <v>1.0</v>
      </c>
      <c r="J15" s="61">
        <f t="shared" si="1"/>
        <v>0.0625</v>
      </c>
      <c r="K15" s="61">
        <v>0.0</v>
      </c>
      <c r="L15" s="61">
        <v>31.0</v>
      </c>
      <c r="M15" s="61">
        <v>0.0</v>
      </c>
      <c r="N15" s="61">
        <v>95.0</v>
      </c>
      <c r="O15" s="61">
        <v>53.0</v>
      </c>
      <c r="P15" s="61">
        <v>3.0</v>
      </c>
      <c r="Q15" s="61">
        <v>5.0</v>
      </c>
      <c r="R15" s="61">
        <v>1.7</v>
      </c>
      <c r="S15" s="61">
        <v>0.0</v>
      </c>
      <c r="T15" s="61">
        <v>3.0</v>
      </c>
    </row>
    <row r="16">
      <c r="A16" s="65" t="s">
        <v>241</v>
      </c>
      <c r="B16" s="63"/>
      <c r="C16" s="63"/>
      <c r="D16" s="66">
        <v>254.0</v>
      </c>
      <c r="E16" s="66">
        <v>443.0</v>
      </c>
      <c r="F16" s="71">
        <v>2933.0</v>
      </c>
      <c r="G16" s="66">
        <v>57.3</v>
      </c>
      <c r="H16" s="66">
        <v>6.6</v>
      </c>
      <c r="I16" s="66">
        <v>16.0</v>
      </c>
      <c r="J16" s="61">
        <f t="shared" si="1"/>
        <v>1</v>
      </c>
      <c r="K16" s="66">
        <v>15.0</v>
      </c>
      <c r="L16" s="66">
        <v>92.0</v>
      </c>
      <c r="M16" s="66">
        <v>19.0</v>
      </c>
      <c r="N16" s="66">
        <v>75.4</v>
      </c>
      <c r="O16" s="66">
        <v>41.2</v>
      </c>
      <c r="P16" s="66">
        <v>44.0</v>
      </c>
      <c r="Q16" s="66">
        <v>160.0</v>
      </c>
      <c r="R16" s="66">
        <v>3.6</v>
      </c>
      <c r="S16" s="66">
        <v>3.0</v>
      </c>
      <c r="T16" s="66">
        <v>16.0</v>
      </c>
    </row>
    <row r="17">
      <c r="I17" s="13" t="s">
        <v>242</v>
      </c>
      <c r="J17" s="18">
        <f>average(J4:J15)</f>
        <v>0.0625</v>
      </c>
    </row>
    <row r="18">
      <c r="I18" s="13" t="s">
        <v>243</v>
      </c>
      <c r="J18" s="14">
        <f>_xlfn.STDEV.S(J4:J15)</f>
        <v>0.06527912098</v>
      </c>
    </row>
    <row r="19">
      <c r="I19" s="13" t="s">
        <v>280</v>
      </c>
      <c r="J19" s="18">
        <f>J17+2*J18</f>
        <v>0.193058242</v>
      </c>
    </row>
    <row r="20">
      <c r="I20" s="13" t="s">
        <v>281</v>
      </c>
      <c r="J20" s="18">
        <f>J17-2*J18</f>
        <v>-0.06805824197</v>
      </c>
    </row>
  </sheetData>
  <mergeCells count="4">
    <mergeCell ref="A2:C2"/>
    <mergeCell ref="D2:O2"/>
    <mergeCell ref="P2:T2"/>
    <mergeCell ref="A16:C16"/>
  </mergeCells>
  <conditionalFormatting sqref="J4:J15">
    <cfRule type="cellIs" dxfId="0" priority="1" operator="lessThan">
      <formula>-0.085688</formula>
    </cfRule>
  </conditionalFormatting>
  <conditionalFormatting sqref="J4:J15">
    <cfRule type="cellIs" dxfId="0" priority="2" operator="greaterThan">
      <formula>0.239534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</hyperlinks>
  <drawing r:id="rId2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  <col customWidth="1" min="2" max="2" width="26.14"/>
    <col customWidth="1" min="3" max="3" width="17.29"/>
  </cols>
  <sheetData>
    <row r="1">
      <c r="A1" s="13"/>
      <c r="C1" s="13" t="s">
        <v>56</v>
      </c>
      <c r="D1" s="13">
        <f>average(C7:C37)</f>
        <v>0.0470099706</v>
      </c>
    </row>
    <row r="2">
      <c r="A2" s="13"/>
      <c r="C2" s="13" t="s">
        <v>57</v>
      </c>
      <c r="D2" s="13">
        <f>_xlfn.STDEV.S(C7:C37)</f>
        <v>0.01806205288</v>
      </c>
    </row>
    <row r="3">
      <c r="A3" s="13"/>
      <c r="B3" s="13" t="s">
        <v>58</v>
      </c>
      <c r="C3" s="13" t="s">
        <v>59</v>
      </c>
      <c r="D3" s="14">
        <f>$D$1+2*$D$2</f>
        <v>0.08313407636</v>
      </c>
    </row>
    <row r="4">
      <c r="A4" s="13"/>
      <c r="B4" s="13"/>
      <c r="C4" s="13" t="s">
        <v>60</v>
      </c>
      <c r="D4" s="14">
        <f>$D$1-2*$D$2</f>
        <v>0.01088586483</v>
      </c>
    </row>
    <row r="5">
      <c r="A5" s="13"/>
      <c r="B5" s="13"/>
      <c r="C5" s="13"/>
    </row>
    <row r="6">
      <c r="A6" s="13" t="s">
        <v>61</v>
      </c>
      <c r="B6" s="13" t="s">
        <v>62</v>
      </c>
      <c r="C6" s="13" t="s">
        <v>8</v>
      </c>
      <c r="D6" s="13" t="s">
        <v>63</v>
      </c>
      <c r="E6" s="13" t="s">
        <v>64</v>
      </c>
      <c r="F6" s="15" t="s">
        <v>65</v>
      </c>
    </row>
    <row r="7">
      <c r="A7" s="13" t="s">
        <v>66</v>
      </c>
      <c r="B7" s="13" t="s">
        <v>24</v>
      </c>
      <c r="C7" s="14">
        <f>'KC Chiefs '!J27/'KC Chiefs '!E27</f>
        <v>0.06462585034</v>
      </c>
      <c r="D7" s="14">
        <f>'KC Chiefs '!K28</f>
        <v>0.06203007519</v>
      </c>
      <c r="E7" s="14">
        <f>'KC Chiefs '!K29</f>
        <v>0.02444165083</v>
      </c>
      <c r="F7" s="16">
        <v>108.2</v>
      </c>
    </row>
    <row r="8">
      <c r="A8" s="13" t="s">
        <v>67</v>
      </c>
      <c r="B8" s="13" t="s">
        <v>55</v>
      </c>
      <c r="C8" s="17">
        <f>'Baltimore Ravens'!J26/'Baltimore Ravens'!E26</f>
        <v>0.06914893617</v>
      </c>
      <c r="D8" s="14">
        <f>'Baltimore Ravens'!K27</f>
        <v>0.06666666667</v>
      </c>
      <c r="E8" s="14">
        <f>'Baltimore Ravens'!K28</f>
        <v>0.03398904237</v>
      </c>
      <c r="F8" s="16">
        <v>99.3</v>
      </c>
    </row>
    <row r="9">
      <c r="A9" s="13" t="s">
        <v>68</v>
      </c>
      <c r="B9" s="13" t="s">
        <v>26</v>
      </c>
      <c r="C9" s="14">
        <f>'Buffalo Bills'!J29/'Buffalo Bills'!E29</f>
        <v>0.06468531469</v>
      </c>
      <c r="D9" s="14">
        <f>'Buffalo Bills'!K30</f>
        <v>0.0625</v>
      </c>
      <c r="E9" s="14">
        <f>'Buffalo Bills'!K31</f>
        <v>0.03519572046</v>
      </c>
      <c r="F9" s="16">
        <v>107.2</v>
      </c>
    </row>
    <row r="10">
      <c r="A10" s="13" t="s">
        <v>69</v>
      </c>
      <c r="B10" s="13" t="s">
        <v>70</v>
      </c>
      <c r="C10" s="14">
        <f>'NY Jets'!J16/'NY Jets'!E16</f>
        <v>0.02472527473</v>
      </c>
      <c r="D10" s="14">
        <f>'NY Jets'!K17</f>
        <v>0.08333333333</v>
      </c>
      <c r="E10" s="14">
        <f>'NY Jets'!K18</f>
        <v>0.08375315127</v>
      </c>
      <c r="F10" s="16">
        <v>72.7</v>
      </c>
    </row>
    <row r="11">
      <c r="A11" s="13" t="s">
        <v>71</v>
      </c>
      <c r="B11" s="13" t="s">
        <v>43</v>
      </c>
      <c r="C11" s="14">
        <f>'Miami Dolphins'!J14/'Miami Dolphins'!E14</f>
        <v>0.03793103448</v>
      </c>
      <c r="D11" s="18">
        <f>'Miami Dolphins'!K15</f>
        <v>0.1</v>
      </c>
      <c r="E11" s="14">
        <f>'Miami Dolphins'!K16</f>
        <v>0.06707861703</v>
      </c>
      <c r="F11" s="16">
        <v>87.1</v>
      </c>
    </row>
    <row r="12">
      <c r="A12" s="13" t="s">
        <v>72</v>
      </c>
      <c r="B12" s="13" t="s">
        <v>73</v>
      </c>
      <c r="C12" s="14">
        <f>'NE Patriots'!K18/'NE Patriots'!E18</f>
        <v>0.02717391304</v>
      </c>
      <c r="D12" s="18">
        <f>'NE Patriots'!J19</f>
        <v>0.04464285714</v>
      </c>
      <c r="E12" s="14">
        <f>'NE Patriots'!J20</f>
        <v>0.06215564476</v>
      </c>
      <c r="F12" s="16">
        <v>82.9</v>
      </c>
    </row>
    <row r="13">
      <c r="A13" s="13" t="s">
        <v>74</v>
      </c>
      <c r="B13" s="13" t="s">
        <v>75</v>
      </c>
      <c r="C13" s="14">
        <f>'Cincinnati Bengals'!K14/'Cincinnati Bengals'!E14</f>
        <v>0.01237623762</v>
      </c>
      <c r="D13" s="18">
        <f>'Cincinnati Bengals'!J15</f>
        <v>0.1</v>
      </c>
      <c r="E13" s="14">
        <f>'Cincinnati Bengals'!J16</f>
        <v>0.08919244683</v>
      </c>
      <c r="F13" s="16">
        <v>89.8</v>
      </c>
    </row>
    <row r="14">
      <c r="A14" s="13" t="s">
        <v>76</v>
      </c>
      <c r="B14" s="13" t="s">
        <v>77</v>
      </c>
      <c r="C14" s="13">
        <f>'Ind. Colts'!K25/'Ind. Colts'!E25</f>
        <v>0.02025782689</v>
      </c>
      <c r="D14" s="18">
        <f>'Ind. Colts'!J26</f>
        <v>0.0625</v>
      </c>
      <c r="E14" s="14">
        <f>'Ind. Colts'!J27</f>
        <v>0.04025382429</v>
      </c>
      <c r="F14" s="16">
        <v>97.0</v>
      </c>
    </row>
    <row r="15">
      <c r="A15" s="13" t="s">
        <v>78</v>
      </c>
      <c r="B15" s="13" t="s">
        <v>79</v>
      </c>
      <c r="C15" s="14">
        <f>'LV Raiders'!I20/'LV Raiders'!E20</f>
        <v>0.05222437137</v>
      </c>
      <c r="D15" s="18">
        <f>'LV Raiders'!J21</f>
        <v>0.0625</v>
      </c>
      <c r="E15" s="14">
        <f>'LV Raiders'!J22</f>
        <v>0.03993307158</v>
      </c>
      <c r="F15" s="16">
        <v>101.4</v>
      </c>
    </row>
    <row r="16">
      <c r="A16" s="13" t="s">
        <v>80</v>
      </c>
      <c r="B16" s="13" t="s">
        <v>81</v>
      </c>
      <c r="C16" s="14">
        <f>'LA Chargers'!I19/'LA Chargers'!E19</f>
        <v>0.05210084034</v>
      </c>
      <c r="D16" s="18">
        <f>'LA Chargers'!J20</f>
        <v>0.06666666667</v>
      </c>
      <c r="E16" s="14">
        <f>'LA Chargers'!J21</f>
        <v>0.03547688802</v>
      </c>
      <c r="F16" s="16">
        <v>98.3</v>
      </c>
    </row>
    <row r="17">
      <c r="A17" s="13" t="s">
        <v>82</v>
      </c>
      <c r="B17" s="13" t="s">
        <v>49</v>
      </c>
      <c r="C17" s="14">
        <f>'Denver Broncos'!I16/'Denver Broncos'!E16</f>
        <v>0.03611738149</v>
      </c>
      <c r="D17" s="18">
        <f>'Denver Broncos'!J17</f>
        <v>0.0625</v>
      </c>
      <c r="E17" s="14">
        <f>'Denver Broncos'!J18</f>
        <v>0.06527912098</v>
      </c>
      <c r="F17" s="16">
        <v>75.4</v>
      </c>
    </row>
    <row r="18">
      <c r="A18" s="13" t="s">
        <v>83</v>
      </c>
      <c r="B18" s="13" t="s">
        <v>84</v>
      </c>
      <c r="C18" s="13">
        <f>'Cleve. Browns'!I26/'Cleve. Browns'!E26</f>
        <v>0.05349794239</v>
      </c>
      <c r="D18" s="18">
        <f>'Cleve. Browns'!J27</f>
        <v>0.05384615385</v>
      </c>
      <c r="E18" s="14">
        <f>'Cleve. Browns'!J28</f>
        <v>0.04312399312</v>
      </c>
      <c r="F18" s="16">
        <v>95.9</v>
      </c>
    </row>
    <row r="19">
      <c r="A19" s="13" t="s">
        <v>85</v>
      </c>
      <c r="B19" s="13" t="s">
        <v>27</v>
      </c>
      <c r="C19" s="14">
        <f>'Houston Texans'!I20/'Houston Texans'!E20</f>
        <v>0.06066176471</v>
      </c>
      <c r="D19" s="18">
        <f>'Houston Texans'!J21</f>
        <v>0.0625</v>
      </c>
      <c r="E19" s="14">
        <f>'Houston Texans'!J22</f>
        <v>0.03404879554</v>
      </c>
      <c r="F19" s="16">
        <v>112.4</v>
      </c>
    </row>
    <row r="20">
      <c r="A20" s="13" t="s">
        <v>86</v>
      </c>
      <c r="B20" s="13" t="s">
        <v>87</v>
      </c>
      <c r="C20" s="14">
        <f>'Pitt. Steelers'!I23/'Pitt. Steelers'!E23</f>
        <v>0.05427631579</v>
      </c>
      <c r="D20" s="18">
        <f>'Pitt. Steelers'!J24</f>
        <v>0.06277056277</v>
      </c>
      <c r="E20" s="14">
        <f>'Pitt. Steelers'!J25</f>
        <v>0.02212260338</v>
      </c>
      <c r="F20" s="16">
        <v>94.1</v>
      </c>
    </row>
    <row r="21">
      <c r="A21" s="13" t="s">
        <v>88</v>
      </c>
      <c r="B21" s="13" t="s">
        <v>89</v>
      </c>
      <c r="C21" s="17">
        <f>'GB Packers'!I26/'GB Packers'!E26</f>
        <v>0.09125475285</v>
      </c>
      <c r="D21" s="18">
        <f>'GB Packers'!J27</f>
        <v>0.06666666667</v>
      </c>
      <c r="E21" s="14">
        <f>'GB Packers'!J28</f>
        <v>0.01960674892</v>
      </c>
      <c r="F21" s="16">
        <v>121.5</v>
      </c>
    </row>
    <row r="22">
      <c r="A22" s="13" t="s">
        <v>90</v>
      </c>
      <c r="B22" s="13" t="s">
        <v>91</v>
      </c>
      <c r="C22" s="14">
        <f>'TB Buccaneers'!I31/'TB Buccaneers'!E31</f>
        <v>0.06557377049</v>
      </c>
      <c r="D22" s="18">
        <f>'TB Buccaneers'!J32</f>
        <v>0.0625</v>
      </c>
      <c r="E22" s="14">
        <f>'TB Buccaneers'!J33</f>
        <v>0.03291402943</v>
      </c>
      <c r="F22" s="16">
        <v>102.2</v>
      </c>
    </row>
    <row r="23">
      <c r="A23" s="13" t="s">
        <v>92</v>
      </c>
      <c r="B23" s="13" t="s">
        <v>93</v>
      </c>
      <c r="C23" s="14">
        <f>'SF 49ers'!K10/'SF 49ers'!E10</f>
        <v>0.03571428571</v>
      </c>
      <c r="D23" s="18">
        <f>'SF 49ers'!J11</f>
        <v>0.1666666667</v>
      </c>
      <c r="E23" s="14">
        <f>'SF 49ers'!J12</f>
        <v>0.1898800194</v>
      </c>
      <c r="F23" s="16">
        <v>92.4</v>
      </c>
    </row>
    <row r="24">
      <c r="A24" s="13" t="s">
        <v>94</v>
      </c>
      <c r="B24" s="13" t="s">
        <v>95</v>
      </c>
      <c r="C24" s="14">
        <f>'Phil. Eagles'!I16/'Phil. Eagles'!E16</f>
        <v>0.03661327231</v>
      </c>
      <c r="D24" s="18">
        <f>'Phil. Eagles'!J17</f>
        <v>0.08333333333</v>
      </c>
      <c r="E24" s="14">
        <f>'Phil. Eagles'!J18</f>
        <v>0.2597266499</v>
      </c>
      <c r="F24" s="16">
        <v>72.8</v>
      </c>
    </row>
    <row r="25">
      <c r="A25" s="13" t="s">
        <v>96</v>
      </c>
      <c r="B25" s="13" t="s">
        <v>97</v>
      </c>
      <c r="C25" s="19">
        <f>'Jacksnv. Jaguars'!I13/'Jacksnv. Jaguars'!E13</f>
        <v>0.04892966361</v>
      </c>
      <c r="D25" s="18">
        <f>'Jacksnv. Jaguars'!J14</f>
        <v>0.1111111111</v>
      </c>
      <c r="E25" s="14">
        <f>'Jacksnv. Jaguars'!J15</f>
        <v>0.06073908224</v>
      </c>
      <c r="F25" s="16">
        <v>95.9</v>
      </c>
    </row>
    <row r="26">
      <c r="A26" s="13" t="s">
        <v>98</v>
      </c>
      <c r="B26" s="13" t="s">
        <v>99</v>
      </c>
      <c r="C26" s="14">
        <f>'AZ Cardinals'!I20/'AZ Cardinals'!E20</f>
        <v>0.04659498208</v>
      </c>
      <c r="D26" s="18">
        <f>'AZ Cardinals'!J21</f>
        <v>0.0625</v>
      </c>
      <c r="E26" s="14">
        <f>'AZ Cardinals'!J22</f>
        <v>0.04413311405</v>
      </c>
      <c r="F26" s="16">
        <v>94.3</v>
      </c>
    </row>
    <row r="27">
      <c r="A27" s="13" t="s">
        <v>100</v>
      </c>
      <c r="B27" s="13" t="s">
        <v>101</v>
      </c>
      <c r="C27" s="17">
        <f>'Sea. Seahawks'!I25/'Sea. Seahawks'!E25</f>
        <v>0.07168458781</v>
      </c>
      <c r="D27" s="18">
        <f>'Sea. Seahawks'!J26</f>
        <v>0.0625</v>
      </c>
      <c r="E27" s="14">
        <f>'Sea. Seahawks'!J27</f>
        <v>0.03872983346</v>
      </c>
      <c r="F27" s="16">
        <v>105.1</v>
      </c>
    </row>
    <row r="28">
      <c r="A28" s="13" t="s">
        <v>102</v>
      </c>
      <c r="B28" s="13" t="s">
        <v>103</v>
      </c>
      <c r="C28" s="14">
        <f>'Washington FT'!I12/'Washington FT'!E12</f>
        <v>0.02380952381</v>
      </c>
      <c r="D28" s="18">
        <f>'Washington FT'!J13</f>
        <v>0.125</v>
      </c>
      <c r="E28" s="14">
        <f>'Washington FT'!J14</f>
        <v>0.1178511302</v>
      </c>
      <c r="F28" s="16">
        <v>78.5</v>
      </c>
    </row>
    <row r="29">
      <c r="A29" s="13" t="s">
        <v>104</v>
      </c>
      <c r="B29" s="13" t="s">
        <v>105</v>
      </c>
      <c r="C29" s="14">
        <f>'MN Vikings'!I19/'MN Vikings'!E19</f>
        <v>0.06782945736</v>
      </c>
      <c r="D29" s="18">
        <f>'MN Vikings'!J20</f>
        <v>0.06666666667</v>
      </c>
      <c r="E29" s="14">
        <f>'MN Vikings'!J21</f>
        <v>0.02332847374</v>
      </c>
      <c r="F29" s="16">
        <v>105.0</v>
      </c>
    </row>
    <row r="30">
      <c r="A30" s="13" t="s">
        <v>106</v>
      </c>
      <c r="B30" s="13" t="s">
        <v>107</v>
      </c>
      <c r="C30" s="14">
        <f>'LA Rams'!I26/'LA Rams'!E26</f>
        <v>0.03623188406</v>
      </c>
      <c r="D30" s="18">
        <f>'LA Rams'!J27</f>
        <v>0.06666666667</v>
      </c>
      <c r="E30" s="14">
        <f>'LA Rams'!J28</f>
        <v>0.05232681185</v>
      </c>
      <c r="F30" s="16">
        <v>90.0</v>
      </c>
    </row>
    <row r="31">
      <c r="A31" s="13" t="s">
        <v>108</v>
      </c>
      <c r="B31" s="13" t="s">
        <v>109</v>
      </c>
      <c r="C31" s="14">
        <f>'NO Saints'!I23/'NO Saints'!E23</f>
        <v>0.06153846154</v>
      </c>
      <c r="D31" s="18">
        <f>'NO Saints'!J24</f>
        <v>0.08333333333</v>
      </c>
      <c r="E31" s="14">
        <f>'NO Saints'!J25</f>
        <v>0.04700633957</v>
      </c>
      <c r="F31" s="16">
        <v>106.4</v>
      </c>
    </row>
    <row r="32">
      <c r="A32" s="13" t="s">
        <v>110</v>
      </c>
      <c r="B32" s="13" t="s">
        <v>111</v>
      </c>
      <c r="C32" s="14">
        <f>'NY Giants'!I18/'NY Giants'!E18</f>
        <v>0.02455357143</v>
      </c>
      <c r="D32" s="18">
        <f>'NY Giants'!J19</f>
        <v>0.07142857143</v>
      </c>
      <c r="E32" s="14">
        <f>'NY Giants'!J20</f>
        <v>0.0811438523</v>
      </c>
      <c r="F32" s="16">
        <v>80.4</v>
      </c>
    </row>
    <row r="33">
      <c r="A33" s="13" t="s">
        <v>112</v>
      </c>
      <c r="B33" s="13" t="s">
        <v>113</v>
      </c>
      <c r="C33" s="14">
        <f>'Chi. Bears'!I19/'Chi. Bears'!E19</f>
        <v>0.05387205387</v>
      </c>
      <c r="D33" s="18">
        <f>'Chi. Bears'!J20</f>
        <v>0.1</v>
      </c>
      <c r="E33" s="14">
        <f>'Chi. Bears'!J21</f>
        <v>0.07336173692</v>
      </c>
      <c r="F33" s="16">
        <v>93.5</v>
      </c>
    </row>
    <row r="34">
      <c r="A34" s="13" t="s">
        <v>114</v>
      </c>
      <c r="B34" s="13" t="s">
        <v>115</v>
      </c>
      <c r="C34" s="14">
        <f>'Det. Lions'!I20/'Det. Lions'!E20</f>
        <v>0.04924242424</v>
      </c>
      <c r="D34" s="20">
        <f>'Det. Lions'!J21</f>
        <v>0.0625</v>
      </c>
      <c r="E34" s="14">
        <f>'Det. Lions'!J22</f>
        <v>0.04183889454</v>
      </c>
      <c r="F34" s="16">
        <v>96.3</v>
      </c>
    </row>
    <row r="35">
      <c r="A35" s="13" t="s">
        <v>116</v>
      </c>
      <c r="B35" s="13" t="s">
        <v>117</v>
      </c>
      <c r="C35" s="14">
        <f>'Caro. Panthers'!I19/'Caro. Panthers'!E19</f>
        <v>0.03048780488</v>
      </c>
      <c r="D35" s="18">
        <f>'Caro. Panthers'!J20</f>
        <v>0.06666666667</v>
      </c>
      <c r="E35" s="14">
        <f>'Caro. Panthers'!J21</f>
        <v>0.05634361698</v>
      </c>
      <c r="F35" s="16">
        <v>92.1</v>
      </c>
    </row>
    <row r="36">
      <c r="A36" s="13" t="s">
        <v>118</v>
      </c>
      <c r="B36" s="13" t="s">
        <v>119</v>
      </c>
      <c r="C36" s="14">
        <f>'Atl. Falcons'!I20/'Atl. Falcons'!E20</f>
        <v>0.04153354633</v>
      </c>
      <c r="D36" s="18">
        <f>'Atl. Falcons'!J21</f>
        <v>0.0625</v>
      </c>
      <c r="E36" s="14">
        <f>'Atl. Falcons'!J22</f>
        <v>0.05231334811</v>
      </c>
      <c r="F36" s="16">
        <v>93.3</v>
      </c>
    </row>
    <row r="37">
      <c r="A37" s="13" t="s">
        <v>120</v>
      </c>
      <c r="B37" s="13" t="s">
        <v>121</v>
      </c>
      <c r="C37" s="14">
        <f>'Dal. Cowboys'!I15/'Dal. Cowboys'!E15</f>
        <v>0.04204204204</v>
      </c>
      <c r="D37" s="18">
        <f>'Dal. Cowboys'!J16</f>
        <v>0.09090909091</v>
      </c>
      <c r="E37" s="14">
        <f>'Dal. Cowboys'!J17</f>
        <v>0.08506245659</v>
      </c>
      <c r="F37" s="16">
        <v>87.3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83</v>
      </c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44213.0</v>
      </c>
      <c r="B4" s="59" t="s">
        <v>282</v>
      </c>
      <c r="C4" s="60" t="s">
        <v>421</v>
      </c>
      <c r="D4" s="61">
        <v>23.0</v>
      </c>
      <c r="E4" s="61">
        <v>37.0</v>
      </c>
      <c r="F4" s="61">
        <v>204.0</v>
      </c>
      <c r="G4" s="61">
        <v>62.2</v>
      </c>
      <c r="H4" s="61">
        <v>5.5</v>
      </c>
      <c r="I4" s="61">
        <v>1.0</v>
      </c>
      <c r="J4" s="61"/>
      <c r="K4" s="61">
        <v>1.0</v>
      </c>
      <c r="L4" s="61">
        <v>27.0</v>
      </c>
      <c r="M4" s="61">
        <v>1.0</v>
      </c>
      <c r="N4" s="61">
        <v>74.6</v>
      </c>
      <c r="O4" s="61">
        <v>57.2</v>
      </c>
      <c r="P4" s="61">
        <v>3.0</v>
      </c>
      <c r="Q4" s="61">
        <v>11.0</v>
      </c>
      <c r="R4" s="61">
        <v>3.7</v>
      </c>
      <c r="S4" s="61">
        <v>0.0</v>
      </c>
      <c r="T4" s="61">
        <v>6.0</v>
      </c>
    </row>
    <row r="5">
      <c r="A5" s="62" t="s">
        <v>212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72"/>
      <c r="Q5" s="63"/>
      <c r="R5" s="63"/>
      <c r="S5" s="63"/>
      <c r="T5" s="63"/>
    </row>
    <row r="6">
      <c r="A6" s="58">
        <v>44206.0</v>
      </c>
      <c r="B6" s="59" t="s">
        <v>353</v>
      </c>
      <c r="C6" s="64" t="s">
        <v>422</v>
      </c>
      <c r="D6" s="61">
        <v>21.0</v>
      </c>
      <c r="E6" s="61">
        <v>34.0</v>
      </c>
      <c r="F6" s="61">
        <v>263.0</v>
      </c>
      <c r="G6" s="61">
        <v>61.8</v>
      </c>
      <c r="H6" s="61">
        <v>7.7</v>
      </c>
      <c r="I6" s="61">
        <v>3.0</v>
      </c>
      <c r="J6" s="61"/>
      <c r="K6" s="61">
        <v>0.0</v>
      </c>
      <c r="L6" s="61">
        <v>40.0</v>
      </c>
      <c r="M6" s="61">
        <v>0.0</v>
      </c>
      <c r="N6" s="61">
        <v>115.2</v>
      </c>
      <c r="O6" s="61">
        <v>90.6</v>
      </c>
      <c r="P6" s="61">
        <v>5.0</v>
      </c>
      <c r="Q6" s="61">
        <v>3.0</v>
      </c>
      <c r="R6" s="61">
        <v>0.6</v>
      </c>
      <c r="S6" s="61">
        <v>0.0</v>
      </c>
      <c r="T6" s="61">
        <v>6.0</v>
      </c>
    </row>
    <row r="7">
      <c r="A7" s="62" t="s">
        <v>249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72"/>
      <c r="Q7" s="63"/>
      <c r="R7" s="63"/>
      <c r="S7" s="63"/>
      <c r="T7" s="63"/>
    </row>
    <row r="8">
      <c r="A8" s="65" t="s">
        <v>188</v>
      </c>
      <c r="B8" s="63"/>
      <c r="C8" s="63"/>
      <c r="D8" s="66">
        <v>44.0</v>
      </c>
      <c r="E8" s="66">
        <v>71.0</v>
      </c>
      <c r="F8" s="66">
        <v>467.0</v>
      </c>
      <c r="G8" s="66">
        <v>62.0</v>
      </c>
      <c r="H8" s="66">
        <v>6.6</v>
      </c>
      <c r="I8" s="66">
        <v>4.0</v>
      </c>
      <c r="J8" s="66"/>
      <c r="K8" s="66">
        <v>1.0</v>
      </c>
      <c r="L8" s="66">
        <v>40.0</v>
      </c>
      <c r="M8" s="66">
        <v>1.0</v>
      </c>
      <c r="N8" s="66">
        <v>94.0</v>
      </c>
      <c r="O8" s="66">
        <v>71.1</v>
      </c>
      <c r="P8" s="66">
        <v>8.0</v>
      </c>
      <c r="Q8" s="66">
        <v>14.0</v>
      </c>
      <c r="R8" s="66">
        <v>1.8</v>
      </c>
      <c r="S8" s="66">
        <v>0.0</v>
      </c>
      <c r="T8" s="66">
        <v>6.0</v>
      </c>
    </row>
    <row r="9">
      <c r="A9" s="55" t="s">
        <v>213</v>
      </c>
      <c r="B9" s="56"/>
      <c r="C9" s="56"/>
      <c r="D9" s="57" t="s">
        <v>189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 t="s">
        <v>190</v>
      </c>
      <c r="Q9" s="56"/>
      <c r="R9" s="56"/>
      <c r="S9" s="56"/>
      <c r="T9" s="56"/>
    </row>
    <row r="10">
      <c r="A10" s="55" t="s">
        <v>191</v>
      </c>
      <c r="B10" s="55" t="s">
        <v>192</v>
      </c>
      <c r="C10" s="55" t="s">
        <v>193</v>
      </c>
      <c r="D10" s="57" t="s">
        <v>194</v>
      </c>
      <c r="E10" s="57" t="s">
        <v>195</v>
      </c>
      <c r="F10" s="57" t="s">
        <v>196</v>
      </c>
      <c r="G10" s="57" t="s">
        <v>197</v>
      </c>
      <c r="H10" s="57" t="s">
        <v>198</v>
      </c>
      <c r="I10" s="57" t="s">
        <v>7</v>
      </c>
      <c r="J10" s="68" t="s">
        <v>126</v>
      </c>
      <c r="K10" s="57" t="s">
        <v>199</v>
      </c>
      <c r="L10" s="57" t="s">
        <v>200</v>
      </c>
      <c r="M10" s="57" t="s">
        <v>201</v>
      </c>
      <c r="N10" s="57" t="s">
        <v>202</v>
      </c>
      <c r="O10" s="57" t="s">
        <v>203</v>
      </c>
      <c r="P10" s="57" t="s">
        <v>195</v>
      </c>
      <c r="Q10" s="57" t="s">
        <v>196</v>
      </c>
      <c r="R10" s="57" t="s">
        <v>198</v>
      </c>
      <c r="S10" s="57" t="s">
        <v>7</v>
      </c>
      <c r="T10" s="57" t="s">
        <v>200</v>
      </c>
    </row>
    <row r="11">
      <c r="A11" s="58">
        <v>44199.0</v>
      </c>
      <c r="B11" s="59" t="s">
        <v>267</v>
      </c>
      <c r="C11" s="64" t="s">
        <v>423</v>
      </c>
      <c r="D11" s="61">
        <v>17.0</v>
      </c>
      <c r="E11" s="61">
        <v>27.0</v>
      </c>
      <c r="F11" s="61">
        <v>196.0</v>
      </c>
      <c r="G11" s="61">
        <v>63.0</v>
      </c>
      <c r="H11" s="61">
        <v>7.3</v>
      </c>
      <c r="I11" s="61">
        <v>1.0</v>
      </c>
      <c r="J11" s="61">
        <f t="shared" ref="J11:J26" si="1">I11/$I$26</f>
        <v>0.03846153846</v>
      </c>
      <c r="K11" s="61">
        <v>0.0</v>
      </c>
      <c r="L11" s="61">
        <v>42.0</v>
      </c>
      <c r="M11" s="61">
        <v>4.0</v>
      </c>
      <c r="N11" s="61">
        <v>97.1</v>
      </c>
      <c r="O11" s="61">
        <v>77.4</v>
      </c>
      <c r="P11" s="61">
        <v>6.0</v>
      </c>
      <c r="Q11" s="61">
        <v>44.0</v>
      </c>
      <c r="R11" s="61">
        <v>7.3</v>
      </c>
      <c r="S11" s="61">
        <v>0.0</v>
      </c>
      <c r="T11" s="61">
        <v>28.0</v>
      </c>
    </row>
    <row r="12">
      <c r="A12" s="58">
        <v>44557.0</v>
      </c>
      <c r="B12" s="59" t="s">
        <v>302</v>
      </c>
      <c r="C12" s="60" t="s">
        <v>424</v>
      </c>
      <c r="D12" s="61">
        <v>28.0</v>
      </c>
      <c r="E12" s="61">
        <v>53.0</v>
      </c>
      <c r="F12" s="61">
        <v>285.0</v>
      </c>
      <c r="G12" s="61">
        <v>52.8</v>
      </c>
      <c r="H12" s="61">
        <v>5.4</v>
      </c>
      <c r="I12" s="61">
        <v>0.0</v>
      </c>
      <c r="J12" s="61">
        <f t="shared" si="1"/>
        <v>0</v>
      </c>
      <c r="K12" s="61">
        <v>0.0</v>
      </c>
      <c r="L12" s="61">
        <v>28.0</v>
      </c>
      <c r="M12" s="61">
        <v>4.0</v>
      </c>
      <c r="N12" s="61">
        <v>68.5</v>
      </c>
      <c r="O12" s="61">
        <v>15.6</v>
      </c>
      <c r="P12" s="61">
        <v>3.0</v>
      </c>
      <c r="Q12" s="61">
        <v>6.0</v>
      </c>
      <c r="R12" s="61">
        <v>2.0</v>
      </c>
      <c r="S12" s="61">
        <v>0.0</v>
      </c>
      <c r="T12" s="61">
        <v>4.0</v>
      </c>
    </row>
    <row r="13">
      <c r="A13" s="58">
        <v>44550.0</v>
      </c>
      <c r="B13" s="59" t="s">
        <v>425</v>
      </c>
      <c r="C13" s="64" t="s">
        <v>426</v>
      </c>
      <c r="D13" s="61">
        <v>27.0</v>
      </c>
      <c r="E13" s="61">
        <v>32.0</v>
      </c>
      <c r="F13" s="61">
        <v>297.0</v>
      </c>
      <c r="G13" s="61">
        <v>84.4</v>
      </c>
      <c r="H13" s="61">
        <v>9.3</v>
      </c>
      <c r="I13" s="61">
        <v>2.0</v>
      </c>
      <c r="J13" s="61">
        <f t="shared" si="1"/>
        <v>0.07692307692</v>
      </c>
      <c r="K13" s="61">
        <v>0.0</v>
      </c>
      <c r="L13" s="61">
        <v>22.0</v>
      </c>
      <c r="M13" s="61">
        <v>1.0</v>
      </c>
      <c r="N13" s="61">
        <v>126.2</v>
      </c>
      <c r="O13" s="61">
        <v>97.7</v>
      </c>
      <c r="P13" s="61">
        <v>4.0</v>
      </c>
      <c r="Q13" s="61">
        <v>11.0</v>
      </c>
      <c r="R13" s="61">
        <v>2.8</v>
      </c>
      <c r="S13" s="61">
        <v>0.0</v>
      </c>
      <c r="T13" s="61">
        <v>5.0</v>
      </c>
    </row>
    <row r="14">
      <c r="A14" s="58">
        <v>44544.0</v>
      </c>
      <c r="B14" s="59" t="s">
        <v>284</v>
      </c>
      <c r="C14" s="60" t="s">
        <v>427</v>
      </c>
      <c r="D14" s="61">
        <v>28.0</v>
      </c>
      <c r="E14" s="61">
        <v>47.0</v>
      </c>
      <c r="F14" s="61">
        <v>343.0</v>
      </c>
      <c r="G14" s="61">
        <v>59.6</v>
      </c>
      <c r="H14" s="61">
        <v>7.3</v>
      </c>
      <c r="I14" s="61">
        <v>2.0</v>
      </c>
      <c r="J14" s="61">
        <f t="shared" si="1"/>
        <v>0.07692307692</v>
      </c>
      <c r="K14" s="61">
        <v>1.0</v>
      </c>
      <c r="L14" s="61">
        <v>37.0</v>
      </c>
      <c r="M14" s="61">
        <v>0.0</v>
      </c>
      <c r="N14" s="61">
        <v>87.5</v>
      </c>
      <c r="O14" s="61">
        <v>78.9</v>
      </c>
      <c r="P14" s="61">
        <v>5.0</v>
      </c>
      <c r="Q14" s="61">
        <v>23.0</v>
      </c>
      <c r="R14" s="61">
        <v>4.6</v>
      </c>
      <c r="S14" s="61">
        <v>1.0</v>
      </c>
      <c r="T14" s="61">
        <v>7.0</v>
      </c>
    </row>
    <row r="15">
      <c r="A15" s="58">
        <v>44536.0</v>
      </c>
      <c r="B15" s="59" t="s">
        <v>247</v>
      </c>
      <c r="C15" s="64" t="s">
        <v>428</v>
      </c>
      <c r="D15" s="61">
        <v>25.0</v>
      </c>
      <c r="E15" s="61">
        <v>33.0</v>
      </c>
      <c r="F15" s="61">
        <v>334.0</v>
      </c>
      <c r="G15" s="61">
        <v>75.8</v>
      </c>
      <c r="H15" s="61">
        <v>10.1</v>
      </c>
      <c r="I15" s="61">
        <v>4.0</v>
      </c>
      <c r="J15" s="61">
        <f t="shared" si="1"/>
        <v>0.1538461538</v>
      </c>
      <c r="K15" s="61">
        <v>0.0</v>
      </c>
      <c r="L15" s="61">
        <v>75.0</v>
      </c>
      <c r="M15" s="61">
        <v>0.0</v>
      </c>
      <c r="N15" s="61">
        <v>147.0</v>
      </c>
      <c r="O15" s="61">
        <v>82.4</v>
      </c>
      <c r="P15" s="61">
        <v>4.0</v>
      </c>
      <c r="Q15" s="61">
        <v>5.0</v>
      </c>
      <c r="R15" s="61">
        <v>1.3</v>
      </c>
      <c r="S15" s="61">
        <v>0.0</v>
      </c>
      <c r="T15" s="61">
        <v>3.0</v>
      </c>
    </row>
    <row r="16">
      <c r="A16" s="58">
        <v>44529.0</v>
      </c>
      <c r="B16" s="59" t="s">
        <v>380</v>
      </c>
      <c r="C16" s="64" t="s">
        <v>429</v>
      </c>
      <c r="D16" s="61">
        <v>19.0</v>
      </c>
      <c r="E16" s="61">
        <v>29.0</v>
      </c>
      <c r="F16" s="61">
        <v>258.0</v>
      </c>
      <c r="G16" s="61">
        <v>65.5</v>
      </c>
      <c r="H16" s="61">
        <v>8.9</v>
      </c>
      <c r="I16" s="61">
        <v>2.0</v>
      </c>
      <c r="J16" s="61">
        <f t="shared" si="1"/>
        <v>0.07692307692</v>
      </c>
      <c r="K16" s="61">
        <v>0.0</v>
      </c>
      <c r="L16" s="61">
        <v>27.0</v>
      </c>
      <c r="M16" s="61">
        <v>2.0</v>
      </c>
      <c r="N16" s="61">
        <v>116.7</v>
      </c>
      <c r="O16" s="61">
        <v>87.2</v>
      </c>
      <c r="P16" s="61">
        <v>4.0</v>
      </c>
      <c r="Q16" s="61">
        <v>1.0</v>
      </c>
      <c r="R16" s="61">
        <v>0.3</v>
      </c>
      <c r="S16" s="61">
        <v>0.0</v>
      </c>
      <c r="T16" s="61">
        <v>4.0</v>
      </c>
    </row>
    <row r="17">
      <c r="A17" s="58">
        <v>44522.0</v>
      </c>
      <c r="B17" s="59" t="s">
        <v>430</v>
      </c>
      <c r="C17" s="64" t="s">
        <v>211</v>
      </c>
      <c r="D17" s="61">
        <v>12.0</v>
      </c>
      <c r="E17" s="61">
        <v>22.0</v>
      </c>
      <c r="F17" s="61">
        <v>204.0</v>
      </c>
      <c r="G17" s="61">
        <v>54.6</v>
      </c>
      <c r="H17" s="61">
        <v>9.3</v>
      </c>
      <c r="I17" s="61">
        <v>0.0</v>
      </c>
      <c r="J17" s="61">
        <f t="shared" si="1"/>
        <v>0</v>
      </c>
      <c r="K17" s="61">
        <v>0.0</v>
      </c>
      <c r="L17" s="61">
        <v>43.0</v>
      </c>
      <c r="M17" s="61">
        <v>3.0</v>
      </c>
      <c r="N17" s="61">
        <v>86.2</v>
      </c>
      <c r="O17" s="61">
        <v>18.6</v>
      </c>
      <c r="P17" s="61">
        <v>6.0</v>
      </c>
      <c r="Q17" s="61">
        <v>9.0</v>
      </c>
      <c r="R17" s="61">
        <v>1.5</v>
      </c>
      <c r="S17" s="61">
        <v>0.0</v>
      </c>
      <c r="T17" s="61">
        <v>7.0</v>
      </c>
    </row>
    <row r="18">
      <c r="A18" s="58">
        <v>44515.0</v>
      </c>
      <c r="B18" s="59" t="s">
        <v>240</v>
      </c>
      <c r="C18" s="64" t="s">
        <v>431</v>
      </c>
      <c r="D18" s="61">
        <v>12.0</v>
      </c>
      <c r="E18" s="61">
        <v>20.0</v>
      </c>
      <c r="F18" s="61">
        <v>132.0</v>
      </c>
      <c r="G18" s="61">
        <v>60.0</v>
      </c>
      <c r="H18" s="61">
        <v>6.6</v>
      </c>
      <c r="I18" s="61">
        <v>0.0</v>
      </c>
      <c r="J18" s="61">
        <f t="shared" si="1"/>
        <v>0</v>
      </c>
      <c r="K18" s="61">
        <v>0.0</v>
      </c>
      <c r="L18" s="61">
        <v>21.0</v>
      </c>
      <c r="M18" s="61">
        <v>1.0</v>
      </c>
      <c r="N18" s="61">
        <v>79.6</v>
      </c>
      <c r="O18" s="61">
        <v>29.7</v>
      </c>
      <c r="P18" s="61">
        <v>3.0</v>
      </c>
      <c r="Q18" s="61">
        <v>1.0</v>
      </c>
      <c r="R18" s="61">
        <v>0.3</v>
      </c>
      <c r="S18" s="61">
        <v>0.0</v>
      </c>
      <c r="T18" s="61">
        <v>3.0</v>
      </c>
    </row>
    <row r="19">
      <c r="A19" s="58">
        <v>44501.0</v>
      </c>
      <c r="B19" s="59" t="s">
        <v>232</v>
      </c>
      <c r="C19" s="60" t="s">
        <v>432</v>
      </c>
      <c r="D19" s="61">
        <v>12.0</v>
      </c>
      <c r="E19" s="61">
        <v>25.0</v>
      </c>
      <c r="F19" s="61">
        <v>122.0</v>
      </c>
      <c r="G19" s="61">
        <v>48.0</v>
      </c>
      <c r="H19" s="61">
        <v>4.9</v>
      </c>
      <c r="I19" s="61">
        <v>0.0</v>
      </c>
      <c r="J19" s="61">
        <f t="shared" si="1"/>
        <v>0</v>
      </c>
      <c r="K19" s="61">
        <v>0.0</v>
      </c>
      <c r="L19" s="61">
        <v>25.0</v>
      </c>
      <c r="M19" s="61">
        <v>0.0</v>
      </c>
      <c r="N19" s="61">
        <v>62.4</v>
      </c>
      <c r="O19" s="61">
        <v>30.5</v>
      </c>
      <c r="P19" s="61">
        <v>6.0</v>
      </c>
      <c r="Q19" s="61">
        <v>29.0</v>
      </c>
      <c r="R19" s="61">
        <v>4.8</v>
      </c>
      <c r="S19" s="61">
        <v>0.0</v>
      </c>
      <c r="T19" s="61">
        <v>10.0</v>
      </c>
    </row>
    <row r="20">
      <c r="A20" s="58">
        <v>44487.0</v>
      </c>
      <c r="B20" s="59" t="s">
        <v>353</v>
      </c>
      <c r="C20" s="60" t="s">
        <v>433</v>
      </c>
      <c r="D20" s="61">
        <v>10.0</v>
      </c>
      <c r="E20" s="61">
        <v>18.0</v>
      </c>
      <c r="F20" s="61">
        <v>119.0</v>
      </c>
      <c r="G20" s="61">
        <v>55.6</v>
      </c>
      <c r="H20" s="61">
        <v>6.6</v>
      </c>
      <c r="I20" s="61">
        <v>1.0</v>
      </c>
      <c r="J20" s="61">
        <f t="shared" si="1"/>
        <v>0.03846153846</v>
      </c>
      <c r="K20" s="61">
        <v>2.0</v>
      </c>
      <c r="L20" s="61">
        <v>36.0</v>
      </c>
      <c r="M20" s="61">
        <v>4.0</v>
      </c>
      <c r="N20" s="61">
        <v>54.9</v>
      </c>
      <c r="O20" s="61">
        <v>5.9</v>
      </c>
      <c r="P20" s="61">
        <v>1.0</v>
      </c>
      <c r="Q20" s="61">
        <v>5.0</v>
      </c>
      <c r="R20" s="61">
        <v>5.0</v>
      </c>
      <c r="S20" s="61">
        <v>0.0</v>
      </c>
      <c r="T20" s="61">
        <v>5.0</v>
      </c>
    </row>
    <row r="21">
      <c r="A21" s="58">
        <v>44480.0</v>
      </c>
      <c r="B21" s="59" t="s">
        <v>286</v>
      </c>
      <c r="C21" s="64" t="s">
        <v>434</v>
      </c>
      <c r="D21" s="61">
        <v>21.0</v>
      </c>
      <c r="E21" s="61">
        <v>37.0</v>
      </c>
      <c r="F21" s="61">
        <v>247.0</v>
      </c>
      <c r="G21" s="61">
        <v>56.8</v>
      </c>
      <c r="H21" s="61">
        <v>6.7</v>
      </c>
      <c r="I21" s="61">
        <v>2.0</v>
      </c>
      <c r="J21" s="61">
        <f t="shared" si="1"/>
        <v>0.07692307692</v>
      </c>
      <c r="K21" s="61">
        <v>2.0</v>
      </c>
      <c r="L21" s="61">
        <v>32.0</v>
      </c>
      <c r="M21" s="61">
        <v>1.0</v>
      </c>
      <c r="N21" s="61">
        <v>72.7</v>
      </c>
      <c r="O21" s="61">
        <v>77.3</v>
      </c>
      <c r="P21" s="61">
        <v>2.0</v>
      </c>
      <c r="Q21" s="61">
        <v>17.0</v>
      </c>
      <c r="R21" s="61">
        <v>8.5</v>
      </c>
      <c r="S21" s="61">
        <v>0.0</v>
      </c>
      <c r="T21" s="61">
        <v>16.0</v>
      </c>
    </row>
    <row r="22">
      <c r="A22" s="58">
        <v>44473.0</v>
      </c>
      <c r="B22" s="59" t="s">
        <v>435</v>
      </c>
      <c r="C22" s="64" t="s">
        <v>436</v>
      </c>
      <c r="D22" s="61">
        <v>19.0</v>
      </c>
      <c r="E22" s="61">
        <v>30.0</v>
      </c>
      <c r="F22" s="61">
        <v>165.0</v>
      </c>
      <c r="G22" s="61">
        <v>63.3</v>
      </c>
      <c r="H22" s="61">
        <v>5.5</v>
      </c>
      <c r="I22" s="61">
        <v>2.0</v>
      </c>
      <c r="J22" s="61">
        <f t="shared" si="1"/>
        <v>0.07692307692</v>
      </c>
      <c r="K22" s="61">
        <v>0.0</v>
      </c>
      <c r="L22" s="61">
        <v>16.0</v>
      </c>
      <c r="M22" s="61">
        <v>2.0</v>
      </c>
      <c r="N22" s="61">
        <v>100.0</v>
      </c>
      <c r="O22" s="61">
        <v>60.2</v>
      </c>
      <c r="P22" s="61">
        <v>3.0</v>
      </c>
      <c r="Q22" s="61">
        <v>6.0</v>
      </c>
      <c r="R22" s="61">
        <v>2.0</v>
      </c>
      <c r="S22" s="61">
        <v>0.0</v>
      </c>
      <c r="T22" s="61">
        <v>8.0</v>
      </c>
    </row>
    <row r="23">
      <c r="A23" s="58">
        <v>44466.0</v>
      </c>
      <c r="B23" s="59" t="s">
        <v>437</v>
      </c>
      <c r="C23" s="64" t="s">
        <v>237</v>
      </c>
      <c r="D23" s="61">
        <v>16.0</v>
      </c>
      <c r="E23" s="61">
        <v>23.0</v>
      </c>
      <c r="F23" s="61">
        <v>156.0</v>
      </c>
      <c r="G23" s="61">
        <v>69.6</v>
      </c>
      <c r="H23" s="61">
        <v>6.8</v>
      </c>
      <c r="I23" s="61">
        <v>2.0</v>
      </c>
      <c r="J23" s="61">
        <f t="shared" si="1"/>
        <v>0.07692307692</v>
      </c>
      <c r="K23" s="61">
        <v>0.0</v>
      </c>
      <c r="L23" s="61">
        <v>18.0</v>
      </c>
      <c r="M23" s="61">
        <v>2.0</v>
      </c>
      <c r="N23" s="61">
        <v>117.3</v>
      </c>
      <c r="O23" s="61">
        <v>67.7</v>
      </c>
      <c r="P23" s="61">
        <v>1.0</v>
      </c>
      <c r="Q23" s="61">
        <v>1.0</v>
      </c>
      <c r="R23" s="61">
        <v>1.0</v>
      </c>
      <c r="S23" s="61">
        <v>0.0</v>
      </c>
      <c r="T23" s="61">
        <v>1.0</v>
      </c>
    </row>
    <row r="24">
      <c r="A24" s="58">
        <v>44456.0</v>
      </c>
      <c r="B24" s="59" t="s">
        <v>271</v>
      </c>
      <c r="C24" s="64" t="s">
        <v>438</v>
      </c>
      <c r="D24" s="61">
        <v>16.0</v>
      </c>
      <c r="E24" s="61">
        <v>23.0</v>
      </c>
      <c r="F24" s="61">
        <v>219.0</v>
      </c>
      <c r="G24" s="61">
        <v>69.6</v>
      </c>
      <c r="H24" s="61">
        <v>9.5</v>
      </c>
      <c r="I24" s="61">
        <v>2.0</v>
      </c>
      <c r="J24" s="61">
        <f t="shared" si="1"/>
        <v>0.07692307692</v>
      </c>
      <c r="K24" s="61">
        <v>1.0</v>
      </c>
      <c r="L24" s="61">
        <v>43.0</v>
      </c>
      <c r="M24" s="61">
        <v>0.0</v>
      </c>
      <c r="N24" s="61">
        <v>110.6</v>
      </c>
      <c r="O24" s="61">
        <v>97.6</v>
      </c>
      <c r="P24" s="61">
        <v>3.0</v>
      </c>
      <c r="Q24" s="61">
        <v>5.0</v>
      </c>
      <c r="R24" s="61">
        <v>1.7</v>
      </c>
      <c r="S24" s="61">
        <v>0.0</v>
      </c>
      <c r="T24" s="61">
        <v>8.0</v>
      </c>
    </row>
    <row r="25">
      <c r="A25" s="58">
        <v>44452.0</v>
      </c>
      <c r="B25" s="59" t="s">
        <v>236</v>
      </c>
      <c r="C25" s="60" t="s">
        <v>439</v>
      </c>
      <c r="D25" s="61">
        <v>21.0</v>
      </c>
      <c r="E25" s="61">
        <v>39.0</v>
      </c>
      <c r="F25" s="61">
        <v>189.0</v>
      </c>
      <c r="G25" s="61">
        <v>53.9</v>
      </c>
      <c r="H25" s="61">
        <v>4.8</v>
      </c>
      <c r="I25" s="61">
        <v>1.0</v>
      </c>
      <c r="J25" s="61">
        <f t="shared" si="1"/>
        <v>0.03846153846</v>
      </c>
      <c r="K25" s="61">
        <v>1.0</v>
      </c>
      <c r="L25" s="61">
        <v>28.0</v>
      </c>
      <c r="M25" s="61">
        <v>2.0</v>
      </c>
      <c r="N25" s="61">
        <v>65.0</v>
      </c>
      <c r="O25" s="61">
        <v>33.2</v>
      </c>
      <c r="P25" s="61">
        <v>2.0</v>
      </c>
      <c r="Q25" s="61">
        <v>3.0</v>
      </c>
      <c r="R25" s="61">
        <v>1.5</v>
      </c>
      <c r="S25" s="61">
        <v>0.0</v>
      </c>
      <c r="T25" s="61">
        <v>4.0</v>
      </c>
    </row>
    <row r="26">
      <c r="A26" s="65" t="s">
        <v>241</v>
      </c>
      <c r="B26" s="63"/>
      <c r="C26" s="63"/>
      <c r="D26" s="66">
        <v>305.0</v>
      </c>
      <c r="E26" s="66">
        <v>486.0</v>
      </c>
      <c r="F26" s="71">
        <v>3563.0</v>
      </c>
      <c r="G26" s="66">
        <v>62.8</v>
      </c>
      <c r="H26" s="66">
        <v>7.3</v>
      </c>
      <c r="I26" s="66">
        <v>26.0</v>
      </c>
      <c r="J26" s="61">
        <f t="shared" si="1"/>
        <v>1</v>
      </c>
      <c r="K26" s="66">
        <v>8.0</v>
      </c>
      <c r="L26" s="66">
        <v>75.0</v>
      </c>
      <c r="M26" s="66">
        <v>26.0</v>
      </c>
      <c r="N26" s="66">
        <v>95.9</v>
      </c>
      <c r="O26" s="66">
        <v>65.5</v>
      </c>
      <c r="P26" s="66">
        <v>54.0</v>
      </c>
      <c r="Q26" s="66">
        <v>165.0</v>
      </c>
      <c r="R26" s="66">
        <v>3.1</v>
      </c>
      <c r="S26" s="66">
        <v>1.0</v>
      </c>
      <c r="T26" s="66">
        <v>28.0</v>
      </c>
    </row>
    <row r="27">
      <c r="I27" s="13" t="s">
        <v>242</v>
      </c>
      <c r="J27" s="18">
        <f>average(J11:J25)</f>
        <v>0.05384615385</v>
      </c>
    </row>
    <row r="28">
      <c r="I28" s="13" t="s">
        <v>243</v>
      </c>
      <c r="J28" s="14">
        <f>_xlfn.STDEV.S(J11:J25)</f>
        <v>0.04312399312</v>
      </c>
    </row>
    <row r="29">
      <c r="I29" s="13" t="s">
        <v>280</v>
      </c>
      <c r="J29" s="18">
        <f>J27+2*J28</f>
        <v>0.1400941401</v>
      </c>
    </row>
    <row r="30">
      <c r="I30" s="13" t="s">
        <v>281</v>
      </c>
      <c r="J30" s="18">
        <f>J27-2*J28</f>
        <v>-0.0324018324</v>
      </c>
    </row>
  </sheetData>
  <mergeCells count="12">
    <mergeCell ref="A8:C8"/>
    <mergeCell ref="A9:C9"/>
    <mergeCell ref="D9:O9"/>
    <mergeCell ref="P9:T9"/>
    <mergeCell ref="A26:C26"/>
    <mergeCell ref="A2:C2"/>
    <mergeCell ref="D2:O2"/>
    <mergeCell ref="P2:T2"/>
    <mergeCell ref="A5:O5"/>
    <mergeCell ref="P5:T5"/>
    <mergeCell ref="A7:O7"/>
    <mergeCell ref="P7:T7"/>
  </mergeCells>
  <conditionalFormatting sqref="J10:J25">
    <cfRule type="cellIs" dxfId="0" priority="1" operator="lessThan">
      <formula>-0.045831</formula>
    </cfRule>
  </conditionalFormatting>
  <conditionalFormatting sqref="J10:J25">
    <cfRule type="cellIs" dxfId="0" priority="2" operator="greaterThan">
      <formula>0.170831</formula>
    </cfRule>
  </conditionalFormatting>
  <hyperlinks>
    <hyperlink r:id="rId1" ref="B4"/>
    <hyperlink r:id="rId2" ref="C4"/>
    <hyperlink r:id="rId3" ref="B6"/>
    <hyperlink r:id="rId4" ref="C6"/>
    <hyperlink r:id="rId5" ref="B11"/>
    <hyperlink r:id="rId6" ref="C11"/>
    <hyperlink r:id="rId7" ref="B12"/>
    <hyperlink r:id="rId8" ref="C12"/>
    <hyperlink r:id="rId9" ref="B13"/>
    <hyperlink r:id="rId10" ref="C13"/>
    <hyperlink r:id="rId11" ref="B14"/>
    <hyperlink r:id="rId12" ref="C14"/>
    <hyperlink r:id="rId13" ref="B15"/>
    <hyperlink r:id="rId14" ref="C15"/>
    <hyperlink r:id="rId15" ref="B16"/>
    <hyperlink r:id="rId16" ref="C16"/>
    <hyperlink r:id="rId17" ref="B17"/>
    <hyperlink r:id="rId18" ref="C17"/>
    <hyperlink r:id="rId19" ref="B18"/>
    <hyperlink r:id="rId20" ref="C18"/>
    <hyperlink r:id="rId21" ref="B19"/>
    <hyperlink r:id="rId22" ref="C19"/>
    <hyperlink r:id="rId23" ref="B20"/>
    <hyperlink r:id="rId24" ref="C20"/>
    <hyperlink r:id="rId25" ref="B21"/>
    <hyperlink r:id="rId26" ref="C21"/>
    <hyperlink r:id="rId27" ref="B22"/>
    <hyperlink r:id="rId28" ref="C22"/>
    <hyperlink r:id="rId29" ref="B23"/>
    <hyperlink r:id="rId30" ref="C23"/>
    <hyperlink r:id="rId31" ref="B24"/>
    <hyperlink r:id="rId32" ref="C24"/>
    <hyperlink r:id="rId33" ref="B25"/>
    <hyperlink r:id="rId34" ref="C25"/>
  </hyperlinks>
  <drawing r:id="rId35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85</v>
      </c>
      <c r="J1" s="75" t="s">
        <v>440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261</v>
      </c>
      <c r="C4" s="60" t="s">
        <v>441</v>
      </c>
      <c r="D4" s="61">
        <v>28.0</v>
      </c>
      <c r="E4" s="61">
        <v>39.0</v>
      </c>
      <c r="F4" s="61">
        <v>365.0</v>
      </c>
      <c r="G4" s="61">
        <v>71.8</v>
      </c>
      <c r="H4" s="61">
        <v>9.4</v>
      </c>
      <c r="I4" s="61">
        <v>3.0</v>
      </c>
      <c r="J4" s="61">
        <f t="shared" ref="J4:J20" si="1">I4/$I$20</f>
        <v>0.09090909091</v>
      </c>
      <c r="K4" s="61">
        <v>1.0</v>
      </c>
      <c r="L4" s="61">
        <v>42.0</v>
      </c>
      <c r="M4" s="61">
        <v>4.0</v>
      </c>
      <c r="N4" s="61">
        <v>115.9</v>
      </c>
      <c r="O4" s="61">
        <v>53.7</v>
      </c>
      <c r="P4" s="61">
        <v>3.0</v>
      </c>
      <c r="Q4" s="61">
        <v>12.0</v>
      </c>
      <c r="R4" s="61">
        <v>4.0</v>
      </c>
      <c r="S4" s="61">
        <v>0.0</v>
      </c>
      <c r="T4" s="61">
        <v>7.0</v>
      </c>
    </row>
    <row r="5">
      <c r="A5" s="58">
        <v>44557.0</v>
      </c>
      <c r="B5" s="59" t="s">
        <v>271</v>
      </c>
      <c r="C5" s="60" t="s">
        <v>442</v>
      </c>
      <c r="D5" s="61">
        <v>24.0</v>
      </c>
      <c r="E5" s="61">
        <v>33.0</v>
      </c>
      <c r="F5" s="61">
        <v>324.0</v>
      </c>
      <c r="G5" s="61">
        <v>72.7</v>
      </c>
      <c r="H5" s="61">
        <v>9.8</v>
      </c>
      <c r="I5" s="61">
        <v>3.0</v>
      </c>
      <c r="J5" s="61">
        <f t="shared" si="1"/>
        <v>0.09090909091</v>
      </c>
      <c r="K5" s="61">
        <v>0.0</v>
      </c>
      <c r="L5" s="61">
        <v>50.0</v>
      </c>
      <c r="M5" s="61">
        <v>1.0</v>
      </c>
      <c r="N5" s="61">
        <v>133.9</v>
      </c>
      <c r="O5" s="61">
        <v>63.2</v>
      </c>
      <c r="P5" s="61">
        <v>5.0</v>
      </c>
      <c r="Q5" s="61">
        <v>38.0</v>
      </c>
      <c r="R5" s="61">
        <v>7.6</v>
      </c>
      <c r="S5" s="61">
        <v>0.0</v>
      </c>
      <c r="T5" s="61">
        <v>14.0</v>
      </c>
    </row>
    <row r="6">
      <c r="A6" s="58">
        <v>44550.0</v>
      </c>
      <c r="B6" s="59" t="s">
        <v>265</v>
      </c>
      <c r="C6" s="60" t="s">
        <v>343</v>
      </c>
      <c r="D6" s="61">
        <v>33.0</v>
      </c>
      <c r="E6" s="61">
        <v>41.0</v>
      </c>
      <c r="F6" s="61">
        <v>373.0</v>
      </c>
      <c r="G6" s="61">
        <v>80.5</v>
      </c>
      <c r="H6" s="61">
        <v>9.1</v>
      </c>
      <c r="I6" s="61">
        <v>2.0</v>
      </c>
      <c r="J6" s="61">
        <f t="shared" si="1"/>
        <v>0.06060606061</v>
      </c>
      <c r="K6" s="61">
        <v>0.0</v>
      </c>
      <c r="L6" s="61">
        <v>38.0</v>
      </c>
      <c r="M6" s="61">
        <v>5.0</v>
      </c>
      <c r="N6" s="61">
        <v>120.8</v>
      </c>
      <c r="O6" s="61">
        <v>75.2</v>
      </c>
      <c r="P6" s="61">
        <v>6.0</v>
      </c>
      <c r="Q6" s="61">
        <v>25.0</v>
      </c>
      <c r="R6" s="61">
        <v>4.2</v>
      </c>
      <c r="S6" s="61">
        <v>0.0</v>
      </c>
      <c r="T6" s="61">
        <v>9.0</v>
      </c>
    </row>
    <row r="7">
      <c r="A7" s="58">
        <v>44543.0</v>
      </c>
      <c r="B7" s="59" t="s">
        <v>375</v>
      </c>
      <c r="C7" s="60" t="s">
        <v>323</v>
      </c>
      <c r="D7" s="61">
        <v>21.0</v>
      </c>
      <c r="E7" s="61">
        <v>30.0</v>
      </c>
      <c r="F7" s="61">
        <v>219.0</v>
      </c>
      <c r="G7" s="61">
        <v>70.0</v>
      </c>
      <c r="H7" s="61">
        <v>7.3</v>
      </c>
      <c r="I7" s="61">
        <v>1.0</v>
      </c>
      <c r="J7" s="61">
        <f t="shared" si="1"/>
        <v>0.0303030303</v>
      </c>
      <c r="K7" s="61">
        <v>0.0</v>
      </c>
      <c r="L7" s="61">
        <v>48.0</v>
      </c>
      <c r="M7" s="61">
        <v>6.0</v>
      </c>
      <c r="N7" s="61">
        <v>101.9</v>
      </c>
      <c r="O7" s="61">
        <v>52.1</v>
      </c>
      <c r="P7" s="61">
        <v>7.0</v>
      </c>
      <c r="Q7" s="61">
        <v>38.0</v>
      </c>
      <c r="R7" s="61">
        <v>5.4</v>
      </c>
      <c r="S7" s="61">
        <v>0.0</v>
      </c>
      <c r="T7" s="61">
        <v>14.0</v>
      </c>
    </row>
    <row r="8">
      <c r="A8" s="58">
        <v>44536.0</v>
      </c>
      <c r="B8" s="59" t="s">
        <v>286</v>
      </c>
      <c r="C8" s="60" t="s">
        <v>443</v>
      </c>
      <c r="D8" s="61">
        <v>26.0</v>
      </c>
      <c r="E8" s="61">
        <v>38.0</v>
      </c>
      <c r="F8" s="61">
        <v>341.0</v>
      </c>
      <c r="G8" s="61">
        <v>68.4</v>
      </c>
      <c r="H8" s="61">
        <v>9.0</v>
      </c>
      <c r="I8" s="61">
        <v>0.0</v>
      </c>
      <c r="J8" s="61">
        <f t="shared" si="1"/>
        <v>0</v>
      </c>
      <c r="K8" s="61">
        <v>1.0</v>
      </c>
      <c r="L8" s="61">
        <v>64.0</v>
      </c>
      <c r="M8" s="61">
        <v>5.0</v>
      </c>
      <c r="N8" s="61">
        <v>85.5</v>
      </c>
      <c r="O8" s="61">
        <v>33.9</v>
      </c>
      <c r="P8" s="61">
        <v>7.0</v>
      </c>
      <c r="Q8" s="61">
        <v>38.0</v>
      </c>
      <c r="R8" s="61">
        <v>5.4</v>
      </c>
      <c r="S8" s="61">
        <v>1.0</v>
      </c>
      <c r="T8" s="61">
        <v>11.0</v>
      </c>
    </row>
    <row r="9">
      <c r="A9" s="58">
        <v>44526.0</v>
      </c>
      <c r="B9" s="59" t="s">
        <v>371</v>
      </c>
      <c r="C9" s="64" t="s">
        <v>444</v>
      </c>
      <c r="D9" s="61">
        <v>17.0</v>
      </c>
      <c r="E9" s="61">
        <v>25.0</v>
      </c>
      <c r="F9" s="61">
        <v>318.0</v>
      </c>
      <c r="G9" s="61">
        <v>68.0</v>
      </c>
      <c r="H9" s="61">
        <v>12.7</v>
      </c>
      <c r="I9" s="61">
        <v>4.0</v>
      </c>
      <c r="J9" s="61">
        <f t="shared" si="1"/>
        <v>0.1212121212</v>
      </c>
      <c r="K9" s="61">
        <v>0.0</v>
      </c>
      <c r="L9" s="61">
        <v>40.0</v>
      </c>
      <c r="M9" s="61">
        <v>2.0</v>
      </c>
      <c r="N9" s="61">
        <v>150.4</v>
      </c>
      <c r="O9" s="61">
        <v>84.0</v>
      </c>
      <c r="P9" s="61">
        <v>8.0</v>
      </c>
      <c r="Q9" s="61">
        <v>24.0</v>
      </c>
      <c r="R9" s="61">
        <v>3.0</v>
      </c>
      <c r="S9" s="61">
        <v>0.0</v>
      </c>
      <c r="T9" s="61">
        <v>12.0</v>
      </c>
    </row>
    <row r="10">
      <c r="A10" s="58">
        <v>44522.0</v>
      </c>
      <c r="B10" s="59" t="s">
        <v>234</v>
      </c>
      <c r="C10" s="64" t="s">
        <v>364</v>
      </c>
      <c r="D10" s="61">
        <v>28.0</v>
      </c>
      <c r="E10" s="61">
        <v>37.0</v>
      </c>
      <c r="F10" s="61">
        <v>344.0</v>
      </c>
      <c r="G10" s="61">
        <v>75.7</v>
      </c>
      <c r="H10" s="61">
        <v>9.3</v>
      </c>
      <c r="I10" s="61">
        <v>2.0</v>
      </c>
      <c r="J10" s="61">
        <f t="shared" si="1"/>
        <v>0.06060606061</v>
      </c>
      <c r="K10" s="61">
        <v>0.0</v>
      </c>
      <c r="L10" s="61">
        <v>44.0</v>
      </c>
      <c r="M10" s="61">
        <v>0.0</v>
      </c>
      <c r="N10" s="61">
        <v>121.9</v>
      </c>
      <c r="O10" s="61">
        <v>83.9</v>
      </c>
      <c r="P10" s="61">
        <v>6.0</v>
      </c>
      <c r="Q10" s="61">
        <v>36.0</v>
      </c>
      <c r="R10" s="61">
        <v>6.0</v>
      </c>
      <c r="S10" s="61">
        <v>1.0</v>
      </c>
      <c r="T10" s="61">
        <v>11.0</v>
      </c>
    </row>
    <row r="11">
      <c r="A11" s="58">
        <v>44515.0</v>
      </c>
      <c r="B11" s="59" t="s">
        <v>257</v>
      </c>
      <c r="C11" s="60" t="s">
        <v>445</v>
      </c>
      <c r="D11" s="61">
        <v>20.0</v>
      </c>
      <c r="E11" s="61">
        <v>30.0</v>
      </c>
      <c r="F11" s="61">
        <v>163.0</v>
      </c>
      <c r="G11" s="61">
        <v>66.7</v>
      </c>
      <c r="H11" s="61">
        <v>5.4</v>
      </c>
      <c r="I11" s="61">
        <v>1.0</v>
      </c>
      <c r="J11" s="61">
        <f t="shared" si="1"/>
        <v>0.0303030303</v>
      </c>
      <c r="K11" s="61">
        <v>0.0</v>
      </c>
      <c r="L11" s="61">
        <v>29.0</v>
      </c>
      <c r="M11" s="61">
        <v>2.0</v>
      </c>
      <c r="N11" s="61">
        <v>91.4</v>
      </c>
      <c r="O11" s="61">
        <v>42.9</v>
      </c>
      <c r="P11" s="61">
        <v>8.0</v>
      </c>
      <c r="Q11" s="61">
        <v>36.0</v>
      </c>
      <c r="R11" s="61">
        <v>4.5</v>
      </c>
      <c r="S11" s="61">
        <v>0.0</v>
      </c>
      <c r="T11" s="61">
        <v>9.0</v>
      </c>
    </row>
    <row r="12">
      <c r="A12" s="58">
        <v>44508.0</v>
      </c>
      <c r="B12" s="59" t="s">
        <v>380</v>
      </c>
      <c r="C12" s="64" t="s">
        <v>429</v>
      </c>
      <c r="D12" s="61">
        <v>19.0</v>
      </c>
      <c r="E12" s="61">
        <v>32.0</v>
      </c>
      <c r="F12" s="61">
        <v>281.0</v>
      </c>
      <c r="G12" s="61">
        <v>59.4</v>
      </c>
      <c r="H12" s="61">
        <v>8.8</v>
      </c>
      <c r="I12" s="61">
        <v>2.0</v>
      </c>
      <c r="J12" s="61">
        <f t="shared" si="1"/>
        <v>0.06060606061</v>
      </c>
      <c r="K12" s="61">
        <v>0.0</v>
      </c>
      <c r="L12" s="61">
        <v>77.0</v>
      </c>
      <c r="M12" s="61">
        <v>2.0</v>
      </c>
      <c r="N12" s="61">
        <v>109.0</v>
      </c>
      <c r="O12" s="61">
        <v>61.9</v>
      </c>
      <c r="P12" s="61">
        <v>10.0</v>
      </c>
      <c r="Q12" s="61">
        <v>50.0</v>
      </c>
      <c r="R12" s="61">
        <v>5.0</v>
      </c>
      <c r="S12" s="61">
        <v>0.0</v>
      </c>
      <c r="T12" s="61">
        <v>16.0</v>
      </c>
    </row>
    <row r="13">
      <c r="A13" s="58">
        <v>44494.0</v>
      </c>
      <c r="B13" s="59" t="s">
        <v>368</v>
      </c>
      <c r="C13" s="60" t="s">
        <v>446</v>
      </c>
      <c r="D13" s="61">
        <v>29.0</v>
      </c>
      <c r="E13" s="61">
        <v>39.0</v>
      </c>
      <c r="F13" s="61">
        <v>309.0</v>
      </c>
      <c r="G13" s="61">
        <v>74.4</v>
      </c>
      <c r="H13" s="61">
        <v>7.9</v>
      </c>
      <c r="I13" s="61">
        <v>2.0</v>
      </c>
      <c r="J13" s="61">
        <f t="shared" si="1"/>
        <v>0.06060606061</v>
      </c>
      <c r="K13" s="61">
        <v>0.0</v>
      </c>
      <c r="L13" s="61">
        <v>30.0</v>
      </c>
      <c r="M13" s="61">
        <v>3.0</v>
      </c>
      <c r="N13" s="61">
        <v>114.2</v>
      </c>
      <c r="O13" s="61">
        <v>62.2</v>
      </c>
      <c r="P13" s="61">
        <v>7.0</v>
      </c>
      <c r="Q13" s="61">
        <v>38.0</v>
      </c>
      <c r="R13" s="61">
        <v>5.4</v>
      </c>
      <c r="S13" s="61">
        <v>0.0</v>
      </c>
      <c r="T13" s="61">
        <v>14.0</v>
      </c>
    </row>
    <row r="14">
      <c r="A14" s="58">
        <v>44487.0</v>
      </c>
      <c r="B14" s="59" t="s">
        <v>247</v>
      </c>
      <c r="C14" s="60" t="s">
        <v>447</v>
      </c>
      <c r="D14" s="61">
        <v>28.0</v>
      </c>
      <c r="E14" s="61">
        <v>37.0</v>
      </c>
      <c r="F14" s="61">
        <v>335.0</v>
      </c>
      <c r="G14" s="61">
        <v>75.7</v>
      </c>
      <c r="H14" s="61">
        <v>9.1</v>
      </c>
      <c r="I14" s="61">
        <v>4.0</v>
      </c>
      <c r="J14" s="61">
        <f t="shared" si="1"/>
        <v>0.1212121212</v>
      </c>
      <c r="K14" s="61">
        <v>0.0</v>
      </c>
      <c r="L14" s="61">
        <v>53.0</v>
      </c>
      <c r="M14" s="61">
        <v>2.0</v>
      </c>
      <c r="N14" s="61">
        <v>138.9</v>
      </c>
      <c r="O14" s="61">
        <v>91.5</v>
      </c>
      <c r="P14" s="61">
        <v>4.0</v>
      </c>
      <c r="Q14" s="61">
        <v>26.0</v>
      </c>
      <c r="R14" s="61">
        <v>6.5</v>
      </c>
      <c r="S14" s="61">
        <v>0.0</v>
      </c>
      <c r="T14" s="61">
        <v>11.0</v>
      </c>
    </row>
    <row r="15">
      <c r="A15" s="58">
        <v>44480.0</v>
      </c>
      <c r="B15" s="59" t="s">
        <v>255</v>
      </c>
      <c r="C15" s="64" t="s">
        <v>448</v>
      </c>
      <c r="D15" s="61">
        <v>25.0</v>
      </c>
      <c r="E15" s="61">
        <v>35.0</v>
      </c>
      <c r="F15" s="61">
        <v>359.0</v>
      </c>
      <c r="G15" s="61">
        <v>71.4</v>
      </c>
      <c r="H15" s="61">
        <v>10.3</v>
      </c>
      <c r="I15" s="61">
        <v>3.0</v>
      </c>
      <c r="J15" s="61">
        <f t="shared" si="1"/>
        <v>0.09090909091</v>
      </c>
      <c r="K15" s="61">
        <v>2.0</v>
      </c>
      <c r="L15" s="61">
        <v>44.0</v>
      </c>
      <c r="M15" s="61">
        <v>1.0</v>
      </c>
      <c r="N15" s="61">
        <v>109.1</v>
      </c>
      <c r="O15" s="61">
        <v>70.8</v>
      </c>
      <c r="P15" s="61">
        <v>2.0</v>
      </c>
      <c r="Q15" s="61">
        <v>25.0</v>
      </c>
      <c r="R15" s="61">
        <v>12.5</v>
      </c>
      <c r="S15" s="61">
        <v>0.0</v>
      </c>
      <c r="T15" s="61">
        <v>14.0</v>
      </c>
    </row>
    <row r="16">
      <c r="A16" s="58">
        <v>44473.0</v>
      </c>
      <c r="B16" s="59" t="s">
        <v>378</v>
      </c>
      <c r="C16" s="60" t="s">
        <v>449</v>
      </c>
      <c r="D16" s="61">
        <v>20.0</v>
      </c>
      <c r="E16" s="61">
        <v>33.0</v>
      </c>
      <c r="F16" s="61">
        <v>300.0</v>
      </c>
      <c r="G16" s="61">
        <v>60.6</v>
      </c>
      <c r="H16" s="61">
        <v>9.1</v>
      </c>
      <c r="I16" s="61">
        <v>2.0</v>
      </c>
      <c r="J16" s="61">
        <f t="shared" si="1"/>
        <v>0.06060606061</v>
      </c>
      <c r="K16" s="61">
        <v>0.0</v>
      </c>
      <c r="L16" s="61">
        <v>43.0</v>
      </c>
      <c r="M16" s="61">
        <v>3.0</v>
      </c>
      <c r="N16" s="61">
        <v>110.7</v>
      </c>
      <c r="O16" s="61">
        <v>30.5</v>
      </c>
      <c r="P16" s="61">
        <v>5.0</v>
      </c>
      <c r="Q16" s="61">
        <v>9.0</v>
      </c>
      <c r="R16" s="61">
        <v>1.8</v>
      </c>
      <c r="S16" s="61">
        <v>0.0</v>
      </c>
      <c r="T16" s="61">
        <v>5.0</v>
      </c>
    </row>
    <row r="17">
      <c r="A17" s="58">
        <v>44466.0</v>
      </c>
      <c r="B17" s="59" t="s">
        <v>353</v>
      </c>
      <c r="C17" s="60" t="s">
        <v>450</v>
      </c>
      <c r="D17" s="61">
        <v>19.0</v>
      </c>
      <c r="E17" s="61">
        <v>27.0</v>
      </c>
      <c r="F17" s="61">
        <v>264.0</v>
      </c>
      <c r="G17" s="61">
        <v>70.4</v>
      </c>
      <c r="H17" s="61">
        <v>9.8</v>
      </c>
      <c r="I17" s="61">
        <v>2.0</v>
      </c>
      <c r="J17" s="61">
        <f t="shared" si="1"/>
        <v>0.06060606061</v>
      </c>
      <c r="K17" s="61">
        <v>1.0</v>
      </c>
      <c r="L17" s="61">
        <v>34.0</v>
      </c>
      <c r="M17" s="61">
        <v>5.0</v>
      </c>
      <c r="N17" s="61">
        <v>110.7</v>
      </c>
      <c r="O17" s="61">
        <v>81.4</v>
      </c>
      <c r="P17" s="61">
        <v>1.0</v>
      </c>
      <c r="Q17" s="61">
        <v>5.0</v>
      </c>
      <c r="R17" s="61">
        <v>5.0</v>
      </c>
      <c r="S17" s="61">
        <v>0.0</v>
      </c>
      <c r="T17" s="61">
        <v>5.0</v>
      </c>
    </row>
    <row r="18">
      <c r="A18" s="58">
        <v>44459.0</v>
      </c>
      <c r="B18" s="59" t="s">
        <v>284</v>
      </c>
      <c r="C18" s="60" t="s">
        <v>451</v>
      </c>
      <c r="D18" s="61">
        <v>25.0</v>
      </c>
      <c r="E18" s="61">
        <v>36.0</v>
      </c>
      <c r="F18" s="61">
        <v>275.0</v>
      </c>
      <c r="G18" s="61">
        <v>69.4</v>
      </c>
      <c r="H18" s="61">
        <v>7.6</v>
      </c>
      <c r="I18" s="61">
        <v>1.0</v>
      </c>
      <c r="J18" s="61">
        <f t="shared" si="1"/>
        <v>0.0303030303</v>
      </c>
      <c r="K18" s="61">
        <v>1.0</v>
      </c>
      <c r="L18" s="61">
        <v>38.0</v>
      </c>
      <c r="M18" s="61">
        <v>4.0</v>
      </c>
      <c r="N18" s="61">
        <v>89.5</v>
      </c>
      <c r="O18" s="61">
        <v>50.7</v>
      </c>
      <c r="P18" s="61">
        <v>5.0</v>
      </c>
      <c r="Q18" s="61">
        <v>17.0</v>
      </c>
      <c r="R18" s="61">
        <v>3.4</v>
      </c>
      <c r="S18" s="61">
        <v>0.0</v>
      </c>
      <c r="T18" s="61">
        <v>8.0</v>
      </c>
    </row>
    <row r="19">
      <c r="A19" s="58">
        <v>44449.0</v>
      </c>
      <c r="B19" s="59" t="s">
        <v>282</v>
      </c>
      <c r="C19" s="60" t="s">
        <v>276</v>
      </c>
      <c r="D19" s="61">
        <v>20.0</v>
      </c>
      <c r="E19" s="61">
        <v>32.0</v>
      </c>
      <c r="F19" s="61">
        <v>253.0</v>
      </c>
      <c r="G19" s="61">
        <v>62.5</v>
      </c>
      <c r="H19" s="61">
        <v>7.9</v>
      </c>
      <c r="I19" s="61">
        <v>1.0</v>
      </c>
      <c r="J19" s="61">
        <f t="shared" si="1"/>
        <v>0.0303030303</v>
      </c>
      <c r="K19" s="61">
        <v>1.0</v>
      </c>
      <c r="L19" s="61">
        <v>31.0</v>
      </c>
      <c r="M19" s="61">
        <v>4.0</v>
      </c>
      <c r="N19" s="61">
        <v>84.5</v>
      </c>
      <c r="O19" s="61">
        <v>38.7</v>
      </c>
      <c r="P19" s="61">
        <v>6.0</v>
      </c>
      <c r="Q19" s="61">
        <v>27.0</v>
      </c>
      <c r="R19" s="61">
        <v>4.5</v>
      </c>
      <c r="S19" s="61">
        <v>1.0</v>
      </c>
      <c r="T19" s="61">
        <v>13.0</v>
      </c>
    </row>
    <row r="20">
      <c r="A20" s="65" t="s">
        <v>241</v>
      </c>
      <c r="B20" s="63"/>
      <c r="C20" s="63"/>
      <c r="D20" s="66">
        <v>382.0</v>
      </c>
      <c r="E20" s="66">
        <v>544.0</v>
      </c>
      <c r="F20" s="71">
        <v>4823.0</v>
      </c>
      <c r="G20" s="66">
        <v>70.2</v>
      </c>
      <c r="H20" s="66">
        <v>8.9</v>
      </c>
      <c r="I20" s="66">
        <v>33.0</v>
      </c>
      <c r="J20" s="61">
        <f t="shared" si="1"/>
        <v>1</v>
      </c>
      <c r="K20" s="66">
        <v>7.0</v>
      </c>
      <c r="L20" s="66">
        <v>77.0</v>
      </c>
      <c r="M20" s="66">
        <v>49.0</v>
      </c>
      <c r="N20" s="66">
        <v>112.4</v>
      </c>
      <c r="O20" s="66">
        <v>63.7</v>
      </c>
      <c r="P20" s="66">
        <v>90.0</v>
      </c>
      <c r="Q20" s="66">
        <v>444.0</v>
      </c>
      <c r="R20" s="66">
        <v>4.9</v>
      </c>
      <c r="S20" s="66">
        <v>3.0</v>
      </c>
      <c r="T20" s="66">
        <v>16.0</v>
      </c>
    </row>
    <row r="21">
      <c r="I21" s="13" t="s">
        <v>242</v>
      </c>
      <c r="J21" s="18">
        <f>average(J4:J19)</f>
        <v>0.0625</v>
      </c>
    </row>
    <row r="22">
      <c r="I22" s="13" t="s">
        <v>243</v>
      </c>
      <c r="J22" s="14">
        <f>_xlfn.STDEV.S(J4:J19)</f>
        <v>0.03404879554</v>
      </c>
    </row>
    <row r="23">
      <c r="I23" s="13" t="s">
        <v>280</v>
      </c>
      <c r="J23" s="18">
        <f>J21+2*J22</f>
        <v>0.1305975911</v>
      </c>
    </row>
    <row r="24">
      <c r="I24" s="13" t="s">
        <v>281</v>
      </c>
      <c r="J24" s="18">
        <f>J21-2*J22</f>
        <v>-0.005597591073</v>
      </c>
    </row>
  </sheetData>
  <mergeCells count="4">
    <mergeCell ref="A2:C2"/>
    <mergeCell ref="D2:O2"/>
    <mergeCell ref="P2:T2"/>
    <mergeCell ref="A20:C20"/>
  </mergeCells>
  <conditionalFormatting sqref="J4:J19">
    <cfRule type="cellIs" dxfId="0" priority="1" operator="lessThan">
      <formula>-0.005598</formula>
    </cfRule>
  </conditionalFormatting>
  <conditionalFormatting sqref="J4:J19">
    <cfRule type="cellIs" dxfId="0" priority="2" operator="greaterThan">
      <formula>0.130598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B17"/>
    <hyperlink r:id="rId28" ref="C17"/>
    <hyperlink r:id="rId29" ref="B18"/>
    <hyperlink r:id="rId30" ref="C18"/>
    <hyperlink r:id="rId31" ref="B19"/>
    <hyperlink r:id="rId32" ref="C19"/>
  </hyperlinks>
  <drawing r:id="rId3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86</v>
      </c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57"/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44206.0</v>
      </c>
      <c r="B4" s="59" t="s">
        <v>210</v>
      </c>
      <c r="C4" s="60" t="s">
        <v>452</v>
      </c>
      <c r="D4" s="61">
        <v>47.0</v>
      </c>
      <c r="E4" s="61">
        <v>68.0</v>
      </c>
      <c r="F4" s="61">
        <v>501.0</v>
      </c>
      <c r="G4" s="61">
        <v>69.1</v>
      </c>
      <c r="H4" s="61">
        <v>7.4</v>
      </c>
      <c r="I4" s="61">
        <v>4.0</v>
      </c>
      <c r="J4" s="61"/>
      <c r="K4" s="61">
        <v>4.0</v>
      </c>
      <c r="L4" s="61">
        <v>33.0</v>
      </c>
      <c r="M4" s="61">
        <v>0.0</v>
      </c>
      <c r="N4" s="61">
        <v>85.5</v>
      </c>
      <c r="O4" s="61">
        <v>59.2</v>
      </c>
      <c r="P4" s="61">
        <v>1.0</v>
      </c>
      <c r="Q4" s="61">
        <v>0.0</v>
      </c>
      <c r="R4" s="61">
        <v>0.0</v>
      </c>
      <c r="S4" s="61">
        <v>0.0</v>
      </c>
      <c r="T4" s="61">
        <v>0.0</v>
      </c>
    </row>
    <row r="5">
      <c r="A5" s="62" t="s">
        <v>249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72"/>
      <c r="Q5" s="63"/>
      <c r="R5" s="63"/>
      <c r="S5" s="63"/>
      <c r="T5" s="63"/>
    </row>
    <row r="6">
      <c r="A6" s="65" t="s">
        <v>188</v>
      </c>
      <c r="B6" s="63"/>
      <c r="C6" s="63"/>
      <c r="D6" s="66">
        <v>47.0</v>
      </c>
      <c r="E6" s="66">
        <v>68.0</v>
      </c>
      <c r="F6" s="66">
        <v>501.0</v>
      </c>
      <c r="G6" s="66">
        <v>69.1</v>
      </c>
      <c r="H6" s="66">
        <v>7.4</v>
      </c>
      <c r="I6" s="66">
        <v>4.0</v>
      </c>
      <c r="J6" s="66"/>
      <c r="K6" s="66">
        <v>4.0</v>
      </c>
      <c r="L6" s="66">
        <v>33.0</v>
      </c>
      <c r="M6" s="66">
        <v>0.0</v>
      </c>
      <c r="N6" s="66">
        <v>85.5</v>
      </c>
      <c r="O6" s="66">
        <v>59.2</v>
      </c>
      <c r="P6" s="66">
        <v>1.0</v>
      </c>
      <c r="Q6" s="66">
        <v>0.0</v>
      </c>
      <c r="R6" s="66">
        <v>0.0</v>
      </c>
      <c r="S6" s="66">
        <v>0.0</v>
      </c>
      <c r="T6" s="66">
        <v>0.0</v>
      </c>
    </row>
    <row r="7">
      <c r="A7" s="55" t="s">
        <v>213</v>
      </c>
      <c r="B7" s="56"/>
      <c r="C7" s="56"/>
      <c r="D7" s="57" t="s">
        <v>189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 t="s">
        <v>190</v>
      </c>
      <c r="Q7" s="56"/>
      <c r="R7" s="56"/>
      <c r="S7" s="56"/>
      <c r="T7" s="56"/>
    </row>
    <row r="8">
      <c r="A8" s="55" t="s">
        <v>191</v>
      </c>
      <c r="B8" s="55" t="s">
        <v>192</v>
      </c>
      <c r="C8" s="55" t="s">
        <v>193</v>
      </c>
      <c r="D8" s="57" t="s">
        <v>194</v>
      </c>
      <c r="E8" s="57" t="s">
        <v>195</v>
      </c>
      <c r="F8" s="57" t="s">
        <v>196</v>
      </c>
      <c r="G8" s="57" t="s">
        <v>197</v>
      </c>
      <c r="H8" s="57" t="s">
        <v>198</v>
      </c>
      <c r="I8" s="57" t="s">
        <v>7</v>
      </c>
      <c r="J8" s="68" t="s">
        <v>126</v>
      </c>
      <c r="K8" s="57" t="s">
        <v>199</v>
      </c>
      <c r="L8" s="57" t="s">
        <v>200</v>
      </c>
      <c r="M8" s="57" t="s">
        <v>201</v>
      </c>
      <c r="N8" s="57" t="s">
        <v>202</v>
      </c>
      <c r="O8" s="57" t="s">
        <v>203</v>
      </c>
      <c r="P8" s="57" t="s">
        <v>195</v>
      </c>
      <c r="Q8" s="57" t="s">
        <v>196</v>
      </c>
      <c r="R8" s="57" t="s">
        <v>198</v>
      </c>
      <c r="S8" s="57" t="s">
        <v>7</v>
      </c>
      <c r="T8" s="57" t="s">
        <v>200</v>
      </c>
    </row>
    <row r="9">
      <c r="A9" s="58">
        <v>44557.0</v>
      </c>
      <c r="B9" s="59" t="s">
        <v>286</v>
      </c>
      <c r="C9" s="64" t="s">
        <v>453</v>
      </c>
      <c r="D9" s="61">
        <v>34.0</v>
      </c>
      <c r="E9" s="61">
        <v>49.0</v>
      </c>
      <c r="F9" s="61">
        <v>341.0</v>
      </c>
      <c r="G9" s="61">
        <v>69.4</v>
      </c>
      <c r="H9" s="61">
        <v>7.0</v>
      </c>
      <c r="I9" s="61">
        <v>3.0</v>
      </c>
      <c r="J9" s="61">
        <f t="shared" ref="J9:J23" si="1">I9/$I$23</f>
        <v>0.09090909091</v>
      </c>
      <c r="K9" s="61">
        <v>0.0</v>
      </c>
      <c r="L9" s="61">
        <v>39.0</v>
      </c>
      <c r="M9" s="61">
        <v>1.0</v>
      </c>
      <c r="N9" s="61">
        <v>109.3</v>
      </c>
      <c r="O9" s="61">
        <v>53.3</v>
      </c>
      <c r="P9" s="61">
        <v>2.0</v>
      </c>
      <c r="Q9" s="61">
        <v>-1.0</v>
      </c>
      <c r="R9" s="61">
        <v>-0.5</v>
      </c>
      <c r="S9" s="61">
        <v>0.0</v>
      </c>
      <c r="T9" s="61">
        <v>0.0</v>
      </c>
    </row>
    <row r="10">
      <c r="A10" s="58">
        <v>44551.0</v>
      </c>
      <c r="B10" s="59" t="s">
        <v>251</v>
      </c>
      <c r="C10" s="60" t="s">
        <v>326</v>
      </c>
      <c r="D10" s="61">
        <v>20.0</v>
      </c>
      <c r="E10" s="61">
        <v>38.0</v>
      </c>
      <c r="F10" s="61">
        <v>170.0</v>
      </c>
      <c r="G10" s="61">
        <v>52.6</v>
      </c>
      <c r="H10" s="61">
        <v>4.5</v>
      </c>
      <c r="I10" s="61">
        <v>1.0</v>
      </c>
      <c r="J10" s="61">
        <f t="shared" si="1"/>
        <v>0.0303030303</v>
      </c>
      <c r="K10" s="61">
        <v>1.0</v>
      </c>
      <c r="L10" s="61">
        <v>37.0</v>
      </c>
      <c r="M10" s="61">
        <v>1.0</v>
      </c>
      <c r="N10" s="61">
        <v>62.4</v>
      </c>
      <c r="O10" s="61">
        <v>11.2</v>
      </c>
      <c r="P10" s="61">
        <v>2.0</v>
      </c>
      <c r="Q10" s="61">
        <v>-1.0</v>
      </c>
      <c r="R10" s="61">
        <v>-0.5</v>
      </c>
      <c r="S10" s="61">
        <v>0.0</v>
      </c>
      <c r="T10" s="61">
        <v>0.0</v>
      </c>
    </row>
    <row r="11">
      <c r="A11" s="58">
        <v>44543.0</v>
      </c>
      <c r="B11" s="59" t="s">
        <v>230</v>
      </c>
      <c r="C11" s="60" t="s">
        <v>454</v>
      </c>
      <c r="D11" s="61">
        <v>21.0</v>
      </c>
      <c r="E11" s="61">
        <v>37.0</v>
      </c>
      <c r="F11" s="61">
        <v>187.0</v>
      </c>
      <c r="G11" s="61">
        <v>56.8</v>
      </c>
      <c r="H11" s="61">
        <v>5.1</v>
      </c>
      <c r="I11" s="61">
        <v>2.0</v>
      </c>
      <c r="J11" s="61">
        <f t="shared" si="1"/>
        <v>0.06060606061</v>
      </c>
      <c r="K11" s="61">
        <v>2.0</v>
      </c>
      <c r="L11" s="61">
        <v>20.0</v>
      </c>
      <c r="M11" s="61">
        <v>1.0</v>
      </c>
      <c r="N11" s="61">
        <v>65.9</v>
      </c>
      <c r="O11" s="61">
        <v>29.4</v>
      </c>
      <c r="P11" s="61">
        <v>0.0</v>
      </c>
      <c r="Q11" s="61">
        <v>0.0</v>
      </c>
      <c r="R11" s="61">
        <v>0.0</v>
      </c>
      <c r="S11" s="61">
        <v>0.0</v>
      </c>
      <c r="T11" s="61">
        <v>0.0</v>
      </c>
    </row>
    <row r="12">
      <c r="A12" s="58">
        <v>44537.0</v>
      </c>
      <c r="B12" s="59" t="s">
        <v>437</v>
      </c>
      <c r="C12" s="60" t="s">
        <v>264</v>
      </c>
      <c r="D12" s="61">
        <v>33.0</v>
      </c>
      <c r="E12" s="61">
        <v>53.0</v>
      </c>
      <c r="F12" s="61">
        <v>305.0</v>
      </c>
      <c r="G12" s="61">
        <v>62.3</v>
      </c>
      <c r="H12" s="61">
        <v>5.8</v>
      </c>
      <c r="I12" s="61">
        <v>2.0</v>
      </c>
      <c r="J12" s="61">
        <f t="shared" si="1"/>
        <v>0.06060606061</v>
      </c>
      <c r="K12" s="61">
        <v>1.0</v>
      </c>
      <c r="L12" s="61">
        <v>50.0</v>
      </c>
      <c r="M12" s="61">
        <v>0.0</v>
      </c>
      <c r="N12" s="61">
        <v>82.7</v>
      </c>
      <c r="O12" s="61">
        <v>58.0</v>
      </c>
      <c r="P12" s="61">
        <v>1.0</v>
      </c>
      <c r="Q12" s="61">
        <v>0.0</v>
      </c>
      <c r="R12" s="61">
        <v>0.0</v>
      </c>
      <c r="S12" s="61">
        <v>0.0</v>
      </c>
      <c r="T12" s="61">
        <v>0.0</v>
      </c>
    </row>
    <row r="13">
      <c r="A13" s="58">
        <v>44532.0</v>
      </c>
      <c r="B13" s="59" t="s">
        <v>284</v>
      </c>
      <c r="C13" s="64" t="s">
        <v>455</v>
      </c>
      <c r="D13" s="61">
        <v>36.0</v>
      </c>
      <c r="E13" s="61">
        <v>51.0</v>
      </c>
      <c r="F13" s="61">
        <v>266.0</v>
      </c>
      <c r="G13" s="61">
        <v>70.6</v>
      </c>
      <c r="H13" s="61">
        <v>5.2</v>
      </c>
      <c r="I13" s="61">
        <v>1.0</v>
      </c>
      <c r="J13" s="61">
        <f t="shared" si="1"/>
        <v>0.0303030303</v>
      </c>
      <c r="K13" s="61">
        <v>1.0</v>
      </c>
      <c r="L13" s="61">
        <v>27.0</v>
      </c>
      <c r="M13" s="61">
        <v>0.0</v>
      </c>
      <c r="N13" s="61">
        <v>81.0</v>
      </c>
      <c r="O13" s="61">
        <v>57.1</v>
      </c>
      <c r="P13" s="61">
        <v>1.0</v>
      </c>
      <c r="Q13" s="61">
        <v>-1.0</v>
      </c>
      <c r="R13" s="61">
        <v>-1.0</v>
      </c>
      <c r="S13" s="61">
        <v>0.0</v>
      </c>
      <c r="T13" s="61">
        <v>-1.0</v>
      </c>
    </row>
    <row r="14">
      <c r="A14" s="58">
        <v>44522.0</v>
      </c>
      <c r="B14" s="59" t="s">
        <v>380</v>
      </c>
      <c r="C14" s="64" t="s">
        <v>272</v>
      </c>
      <c r="D14" s="61">
        <v>32.0</v>
      </c>
      <c r="E14" s="61">
        <v>46.0</v>
      </c>
      <c r="F14" s="61">
        <v>267.0</v>
      </c>
      <c r="G14" s="61">
        <v>69.6</v>
      </c>
      <c r="H14" s="61">
        <v>5.8</v>
      </c>
      <c r="I14" s="61">
        <v>2.0</v>
      </c>
      <c r="J14" s="61">
        <f t="shared" si="1"/>
        <v>0.06060606061</v>
      </c>
      <c r="K14" s="61">
        <v>1.0</v>
      </c>
      <c r="L14" s="61">
        <v>31.0</v>
      </c>
      <c r="M14" s="61">
        <v>0.0</v>
      </c>
      <c r="N14" s="61">
        <v>89.7</v>
      </c>
      <c r="O14" s="61">
        <v>63.5</v>
      </c>
      <c r="P14" s="61">
        <v>0.0</v>
      </c>
      <c r="Q14" s="61">
        <v>0.0</v>
      </c>
      <c r="R14" s="61">
        <v>0.0</v>
      </c>
      <c r="S14" s="61">
        <v>0.0</v>
      </c>
      <c r="T14" s="61">
        <v>0.0</v>
      </c>
    </row>
    <row r="15">
      <c r="A15" s="58">
        <v>44508.0</v>
      </c>
      <c r="B15" s="59" t="s">
        <v>435</v>
      </c>
      <c r="C15" s="64" t="s">
        <v>456</v>
      </c>
      <c r="D15" s="61">
        <v>29.0</v>
      </c>
      <c r="E15" s="61">
        <v>42.0</v>
      </c>
      <c r="F15" s="61">
        <v>306.0</v>
      </c>
      <c r="G15" s="61">
        <v>69.0</v>
      </c>
      <c r="H15" s="61">
        <v>7.3</v>
      </c>
      <c r="I15" s="61">
        <v>3.0</v>
      </c>
      <c r="J15" s="61">
        <f t="shared" si="1"/>
        <v>0.09090909091</v>
      </c>
      <c r="K15" s="61">
        <v>0.0</v>
      </c>
      <c r="L15" s="61">
        <v>42.0</v>
      </c>
      <c r="M15" s="61">
        <v>0.0</v>
      </c>
      <c r="N15" s="61">
        <v>113.8</v>
      </c>
      <c r="O15" s="61">
        <v>72.8</v>
      </c>
      <c r="P15" s="61">
        <v>1.0</v>
      </c>
      <c r="Q15" s="61">
        <v>8.0</v>
      </c>
      <c r="R15" s="61">
        <v>8.0</v>
      </c>
      <c r="S15" s="61">
        <v>0.0</v>
      </c>
      <c r="T15" s="61">
        <v>8.0</v>
      </c>
    </row>
    <row r="16">
      <c r="A16" s="58">
        <v>44501.0</v>
      </c>
      <c r="B16" s="59" t="s">
        <v>236</v>
      </c>
      <c r="C16" s="64" t="s">
        <v>453</v>
      </c>
      <c r="D16" s="61">
        <v>21.0</v>
      </c>
      <c r="E16" s="61">
        <v>32.0</v>
      </c>
      <c r="F16" s="61">
        <v>182.0</v>
      </c>
      <c r="G16" s="61">
        <v>65.6</v>
      </c>
      <c r="H16" s="61">
        <v>5.7</v>
      </c>
      <c r="I16" s="61">
        <v>2.0</v>
      </c>
      <c r="J16" s="61">
        <f t="shared" si="1"/>
        <v>0.06060606061</v>
      </c>
      <c r="K16" s="61">
        <v>0.0</v>
      </c>
      <c r="L16" s="61">
        <v>24.0</v>
      </c>
      <c r="M16" s="61">
        <v>2.0</v>
      </c>
      <c r="N16" s="61">
        <v>101.3</v>
      </c>
      <c r="O16" s="61">
        <v>74.2</v>
      </c>
      <c r="P16" s="61">
        <v>0.0</v>
      </c>
      <c r="Q16" s="61">
        <v>0.0</v>
      </c>
      <c r="R16" s="61">
        <v>0.0</v>
      </c>
      <c r="S16" s="61">
        <v>0.0</v>
      </c>
      <c r="T16" s="61">
        <v>0.0</v>
      </c>
    </row>
    <row r="17">
      <c r="A17" s="58">
        <v>44494.0</v>
      </c>
      <c r="B17" s="59" t="s">
        <v>247</v>
      </c>
      <c r="C17" s="64" t="s">
        <v>223</v>
      </c>
      <c r="D17" s="61">
        <v>32.0</v>
      </c>
      <c r="E17" s="61">
        <v>49.0</v>
      </c>
      <c r="F17" s="61">
        <v>268.0</v>
      </c>
      <c r="G17" s="61">
        <v>65.3</v>
      </c>
      <c r="H17" s="61">
        <v>5.5</v>
      </c>
      <c r="I17" s="61">
        <v>2.0</v>
      </c>
      <c r="J17" s="61">
        <f t="shared" si="1"/>
        <v>0.06060606061</v>
      </c>
      <c r="K17" s="61">
        <v>3.0</v>
      </c>
      <c r="L17" s="61">
        <v>28.0</v>
      </c>
      <c r="M17" s="61">
        <v>0.0</v>
      </c>
      <c r="N17" s="61">
        <v>67.4</v>
      </c>
      <c r="O17" s="61">
        <v>43.2</v>
      </c>
      <c r="P17" s="61">
        <v>1.0</v>
      </c>
      <c r="Q17" s="61">
        <v>-1.0</v>
      </c>
      <c r="R17" s="61">
        <v>-1.0</v>
      </c>
      <c r="S17" s="61">
        <v>0.0</v>
      </c>
      <c r="T17" s="61">
        <v>-1.0</v>
      </c>
    </row>
    <row r="18">
      <c r="A18" s="58">
        <v>44487.0</v>
      </c>
      <c r="B18" s="59" t="s">
        <v>210</v>
      </c>
      <c r="C18" s="64" t="s">
        <v>457</v>
      </c>
      <c r="D18" s="61">
        <v>14.0</v>
      </c>
      <c r="E18" s="61">
        <v>22.0</v>
      </c>
      <c r="F18" s="61">
        <v>162.0</v>
      </c>
      <c r="G18" s="61">
        <v>63.6</v>
      </c>
      <c r="H18" s="61">
        <v>7.4</v>
      </c>
      <c r="I18" s="61">
        <v>1.0</v>
      </c>
      <c r="J18" s="61">
        <f t="shared" si="1"/>
        <v>0.0303030303</v>
      </c>
      <c r="K18" s="61">
        <v>0.0</v>
      </c>
      <c r="L18" s="61">
        <v>36.0</v>
      </c>
      <c r="M18" s="61">
        <v>2.0</v>
      </c>
      <c r="N18" s="61">
        <v>100.9</v>
      </c>
      <c r="O18" s="61">
        <v>41.7</v>
      </c>
      <c r="P18" s="61">
        <v>3.0</v>
      </c>
      <c r="Q18" s="61">
        <v>5.0</v>
      </c>
      <c r="R18" s="61">
        <v>1.7</v>
      </c>
      <c r="S18" s="61">
        <v>0.0</v>
      </c>
      <c r="T18" s="61">
        <v>4.0</v>
      </c>
    </row>
    <row r="19">
      <c r="A19" s="58">
        <v>44480.0</v>
      </c>
      <c r="B19" s="59" t="s">
        <v>430</v>
      </c>
      <c r="C19" s="64" t="s">
        <v>458</v>
      </c>
      <c r="D19" s="61">
        <v>27.0</v>
      </c>
      <c r="E19" s="61">
        <v>34.0</v>
      </c>
      <c r="F19" s="61">
        <v>239.0</v>
      </c>
      <c r="G19" s="61">
        <v>79.4</v>
      </c>
      <c r="H19" s="61">
        <v>7.0</v>
      </c>
      <c r="I19" s="61">
        <v>3.0</v>
      </c>
      <c r="J19" s="61">
        <f t="shared" si="1"/>
        <v>0.09090909091</v>
      </c>
      <c r="K19" s="61">
        <v>0.0</v>
      </c>
      <c r="L19" s="61">
        <v>35.0</v>
      </c>
      <c r="M19" s="61">
        <v>1.0</v>
      </c>
      <c r="N19" s="61">
        <v>125.4</v>
      </c>
      <c r="O19" s="61">
        <v>79.4</v>
      </c>
      <c r="P19" s="61">
        <v>2.0</v>
      </c>
      <c r="Q19" s="61">
        <v>-2.0</v>
      </c>
      <c r="R19" s="61">
        <v>-1.0</v>
      </c>
      <c r="S19" s="61">
        <v>0.0</v>
      </c>
      <c r="T19" s="61">
        <v>-1.0</v>
      </c>
    </row>
    <row r="20">
      <c r="A20" s="58">
        <v>44466.0</v>
      </c>
      <c r="B20" s="59" t="s">
        <v>240</v>
      </c>
      <c r="C20" s="64" t="s">
        <v>459</v>
      </c>
      <c r="D20" s="61">
        <v>23.0</v>
      </c>
      <c r="E20" s="61">
        <v>36.0</v>
      </c>
      <c r="F20" s="61">
        <v>237.0</v>
      </c>
      <c r="G20" s="61">
        <v>63.9</v>
      </c>
      <c r="H20" s="61">
        <v>6.6</v>
      </c>
      <c r="I20" s="61">
        <v>2.0</v>
      </c>
      <c r="J20" s="61">
        <f t="shared" si="1"/>
        <v>0.06060606061</v>
      </c>
      <c r="K20" s="61">
        <v>0.0</v>
      </c>
      <c r="L20" s="61">
        <v>26.0</v>
      </c>
      <c r="M20" s="61">
        <v>2.0</v>
      </c>
      <c r="N20" s="61">
        <v>101.3</v>
      </c>
      <c r="O20" s="61">
        <v>39.5</v>
      </c>
      <c r="P20" s="61">
        <v>5.0</v>
      </c>
      <c r="Q20" s="61">
        <v>-3.0</v>
      </c>
      <c r="R20" s="61">
        <v>-0.6</v>
      </c>
      <c r="S20" s="61">
        <v>0.0</v>
      </c>
      <c r="T20" s="61">
        <v>2.0</v>
      </c>
    </row>
    <row r="21">
      <c r="A21" s="58">
        <v>44459.0</v>
      </c>
      <c r="B21" s="59" t="s">
        <v>220</v>
      </c>
      <c r="C21" s="64" t="s">
        <v>460</v>
      </c>
      <c r="D21" s="61">
        <v>29.0</v>
      </c>
      <c r="E21" s="61">
        <v>41.0</v>
      </c>
      <c r="F21" s="61">
        <v>311.0</v>
      </c>
      <c r="G21" s="61">
        <v>70.7</v>
      </c>
      <c r="H21" s="61">
        <v>7.6</v>
      </c>
      <c r="I21" s="61">
        <v>2.0</v>
      </c>
      <c r="J21" s="61">
        <f t="shared" si="1"/>
        <v>0.06060606061</v>
      </c>
      <c r="K21" s="61">
        <v>1.0</v>
      </c>
      <c r="L21" s="61">
        <v>84.0</v>
      </c>
      <c r="M21" s="61">
        <v>1.0</v>
      </c>
      <c r="N21" s="61">
        <v>98.7</v>
      </c>
      <c r="O21" s="61">
        <v>30.3</v>
      </c>
      <c r="P21" s="61">
        <v>3.0</v>
      </c>
      <c r="Q21" s="61">
        <v>-2.0</v>
      </c>
      <c r="R21" s="61">
        <v>-0.7</v>
      </c>
      <c r="S21" s="61">
        <v>0.0</v>
      </c>
      <c r="T21" s="61">
        <v>0.0</v>
      </c>
    </row>
    <row r="22">
      <c r="A22" s="58">
        <v>44453.0</v>
      </c>
      <c r="B22" s="59" t="s">
        <v>425</v>
      </c>
      <c r="C22" s="64" t="s">
        <v>461</v>
      </c>
      <c r="D22" s="61">
        <v>21.0</v>
      </c>
      <c r="E22" s="61">
        <v>32.0</v>
      </c>
      <c r="F22" s="61">
        <v>229.0</v>
      </c>
      <c r="G22" s="61">
        <v>65.6</v>
      </c>
      <c r="H22" s="61">
        <v>7.2</v>
      </c>
      <c r="I22" s="61">
        <v>3.0</v>
      </c>
      <c r="J22" s="61">
        <f t="shared" si="1"/>
        <v>0.09090909091</v>
      </c>
      <c r="K22" s="61">
        <v>0.0</v>
      </c>
      <c r="L22" s="61">
        <v>28.0</v>
      </c>
      <c r="M22" s="61">
        <v>2.0</v>
      </c>
      <c r="N22" s="61">
        <v>117.8</v>
      </c>
      <c r="O22" s="61">
        <v>56.5</v>
      </c>
      <c r="P22" s="61">
        <v>3.0</v>
      </c>
      <c r="Q22" s="61">
        <v>9.0</v>
      </c>
      <c r="R22" s="61">
        <v>3.0</v>
      </c>
      <c r="S22" s="61">
        <v>0.0</v>
      </c>
      <c r="T22" s="61">
        <v>11.0</v>
      </c>
    </row>
    <row r="23">
      <c r="A23" s="65" t="s">
        <v>241</v>
      </c>
      <c r="B23" s="63"/>
      <c r="C23" s="63"/>
      <c r="D23" s="66">
        <v>399.0</v>
      </c>
      <c r="E23" s="66">
        <v>608.0</v>
      </c>
      <c r="F23" s="71">
        <v>3803.0</v>
      </c>
      <c r="G23" s="66">
        <v>65.6</v>
      </c>
      <c r="H23" s="66">
        <v>6.3</v>
      </c>
      <c r="I23" s="66">
        <v>33.0</v>
      </c>
      <c r="J23" s="61">
        <f t="shared" si="1"/>
        <v>1</v>
      </c>
      <c r="K23" s="66">
        <v>10.0</v>
      </c>
      <c r="L23" s="66">
        <v>84.0</v>
      </c>
      <c r="M23" s="66">
        <v>13.0</v>
      </c>
      <c r="N23" s="66">
        <v>94.1</v>
      </c>
      <c r="O23" s="66">
        <v>52.5</v>
      </c>
      <c r="P23" s="66">
        <v>25.0</v>
      </c>
      <c r="Q23" s="66">
        <v>11.0</v>
      </c>
      <c r="R23" s="66">
        <v>0.4</v>
      </c>
      <c r="S23" s="66">
        <v>0.0</v>
      </c>
      <c r="T23" s="66">
        <v>11.0</v>
      </c>
    </row>
    <row r="24">
      <c r="I24" s="13" t="s">
        <v>242</v>
      </c>
      <c r="J24" s="18">
        <f>average(J9:J22)</f>
        <v>0.06277056277</v>
      </c>
    </row>
    <row r="25">
      <c r="I25" s="13" t="s">
        <v>243</v>
      </c>
      <c r="J25" s="14">
        <f>_xlfn.STDEV.S(J9:J22)</f>
        <v>0.02212260338</v>
      </c>
    </row>
    <row r="26">
      <c r="I26" s="13" t="s">
        <v>280</v>
      </c>
      <c r="J26" s="18">
        <f>J24+2*J25</f>
        <v>0.1070157695</v>
      </c>
    </row>
    <row r="27">
      <c r="I27" s="13" t="s">
        <v>281</v>
      </c>
      <c r="J27" s="18">
        <f>J24-2*J25</f>
        <v>0.01852535601</v>
      </c>
    </row>
  </sheetData>
  <mergeCells count="10">
    <mergeCell ref="D7:O7"/>
    <mergeCell ref="P7:T7"/>
    <mergeCell ref="A2:C2"/>
    <mergeCell ref="D2:O2"/>
    <mergeCell ref="P2:T2"/>
    <mergeCell ref="A5:O5"/>
    <mergeCell ref="P5:T5"/>
    <mergeCell ref="A6:C6"/>
    <mergeCell ref="A7:C7"/>
    <mergeCell ref="A23:C23"/>
  </mergeCells>
  <conditionalFormatting sqref="J9:J22">
    <cfRule type="cellIs" dxfId="0" priority="1" operator="lessThan">
      <formula>0.014431</formula>
    </cfRule>
  </conditionalFormatting>
  <conditionalFormatting sqref="J9:J22">
    <cfRule type="cellIs" dxfId="0" priority="2" operator="greaterThan">
      <formula>0.118903</formula>
    </cfRule>
  </conditionalFormatting>
  <hyperlinks>
    <hyperlink r:id="rId1" ref="B4"/>
    <hyperlink r:id="rId2" ref="C4"/>
    <hyperlink r:id="rId3" ref="B9"/>
    <hyperlink r:id="rId4" ref="C9"/>
    <hyperlink r:id="rId5" ref="B10"/>
    <hyperlink r:id="rId6" ref="C10"/>
    <hyperlink r:id="rId7" ref="B11"/>
    <hyperlink r:id="rId8" ref="C11"/>
    <hyperlink r:id="rId9" ref="B12"/>
    <hyperlink r:id="rId10" ref="C12"/>
    <hyperlink r:id="rId11" ref="B13"/>
    <hyperlink r:id="rId12" ref="C13"/>
    <hyperlink r:id="rId13" ref="B14"/>
    <hyperlink r:id="rId14" ref="C14"/>
    <hyperlink r:id="rId15" ref="B15"/>
    <hyperlink r:id="rId16" ref="C15"/>
    <hyperlink r:id="rId17" ref="B16"/>
    <hyperlink r:id="rId18" ref="C16"/>
    <hyperlink r:id="rId19" ref="B17"/>
    <hyperlink r:id="rId20" ref="C17"/>
    <hyperlink r:id="rId21" ref="B18"/>
    <hyperlink r:id="rId22" ref="C18"/>
    <hyperlink r:id="rId23" ref="B19"/>
    <hyperlink r:id="rId24" ref="C19"/>
    <hyperlink r:id="rId25" ref="B20"/>
    <hyperlink r:id="rId26" ref="C20"/>
    <hyperlink r:id="rId27" ref="B21"/>
    <hyperlink r:id="rId28" ref="C21"/>
    <hyperlink r:id="rId29" ref="B22"/>
    <hyperlink r:id="rId30" ref="C22"/>
  </hyperlinks>
  <drawing r:id="rId3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88</v>
      </c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57"/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44220.0</v>
      </c>
      <c r="B4" s="59" t="s">
        <v>204</v>
      </c>
      <c r="C4" s="60" t="s">
        <v>404</v>
      </c>
      <c r="D4" s="61">
        <v>33.0</v>
      </c>
      <c r="E4" s="61">
        <v>48.0</v>
      </c>
      <c r="F4" s="61">
        <v>346.0</v>
      </c>
      <c r="G4" s="61">
        <v>68.8</v>
      </c>
      <c r="H4" s="61">
        <v>7.2</v>
      </c>
      <c r="I4" s="61">
        <v>3.0</v>
      </c>
      <c r="J4" s="61"/>
      <c r="K4" s="61">
        <v>1.0</v>
      </c>
      <c r="L4" s="61">
        <v>50.0</v>
      </c>
      <c r="M4" s="61">
        <v>5.0</v>
      </c>
      <c r="N4" s="61">
        <v>101.6</v>
      </c>
      <c r="O4" s="61">
        <v>60.5</v>
      </c>
      <c r="P4" s="61">
        <v>0.0</v>
      </c>
      <c r="Q4" s="61">
        <v>0.0</v>
      </c>
      <c r="R4" s="61">
        <v>0.0</v>
      </c>
      <c r="S4" s="61">
        <v>0.0</v>
      </c>
      <c r="T4" s="61">
        <v>0.0</v>
      </c>
    </row>
    <row r="5">
      <c r="A5" s="62" t="s">
        <v>462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72"/>
      <c r="Q5" s="63"/>
      <c r="R5" s="63"/>
      <c r="S5" s="63"/>
      <c r="T5" s="63"/>
    </row>
    <row r="6">
      <c r="A6" s="58">
        <v>44212.0</v>
      </c>
      <c r="B6" s="59" t="s">
        <v>307</v>
      </c>
      <c r="C6" s="64" t="s">
        <v>463</v>
      </c>
      <c r="D6" s="61">
        <v>23.0</v>
      </c>
      <c r="E6" s="61">
        <v>36.0</v>
      </c>
      <c r="F6" s="61">
        <v>296.0</v>
      </c>
      <c r="G6" s="61">
        <v>63.9</v>
      </c>
      <c r="H6" s="61">
        <v>8.2</v>
      </c>
      <c r="I6" s="61">
        <v>2.0</v>
      </c>
      <c r="J6" s="61"/>
      <c r="K6" s="61">
        <v>0.0</v>
      </c>
      <c r="L6" s="61">
        <v>58.0</v>
      </c>
      <c r="M6" s="61">
        <v>0.0</v>
      </c>
      <c r="N6" s="61">
        <v>108.1</v>
      </c>
      <c r="O6" s="61">
        <v>89.7</v>
      </c>
      <c r="P6" s="61">
        <v>4.0</v>
      </c>
      <c r="Q6" s="61">
        <v>-3.0</v>
      </c>
      <c r="R6" s="61">
        <v>-0.8</v>
      </c>
      <c r="S6" s="61">
        <v>1.0</v>
      </c>
      <c r="T6" s="61">
        <v>1.0</v>
      </c>
    </row>
    <row r="7">
      <c r="A7" s="62" t="s">
        <v>464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72"/>
      <c r="Q7" s="63"/>
      <c r="R7" s="63"/>
      <c r="S7" s="63"/>
      <c r="T7" s="63"/>
    </row>
    <row r="8">
      <c r="A8" s="65" t="s">
        <v>188</v>
      </c>
      <c r="B8" s="63"/>
      <c r="C8" s="63"/>
      <c r="D8" s="66">
        <v>56.0</v>
      </c>
      <c r="E8" s="66">
        <v>84.0</v>
      </c>
      <c r="F8" s="66">
        <v>642.0</v>
      </c>
      <c r="G8" s="66">
        <v>66.7</v>
      </c>
      <c r="H8" s="66">
        <v>7.6</v>
      </c>
      <c r="I8" s="66">
        <v>5.0</v>
      </c>
      <c r="J8" s="66"/>
      <c r="K8" s="66">
        <v>1.0</v>
      </c>
      <c r="L8" s="66">
        <v>58.0</v>
      </c>
      <c r="M8" s="66">
        <v>5.0</v>
      </c>
      <c r="N8" s="66">
        <v>104.4</v>
      </c>
      <c r="O8" s="66">
        <v>75.2</v>
      </c>
      <c r="P8" s="66">
        <v>4.0</v>
      </c>
      <c r="Q8" s="66">
        <v>-3.0</v>
      </c>
      <c r="R8" s="66">
        <v>-0.8</v>
      </c>
      <c r="S8" s="66">
        <v>1.0</v>
      </c>
      <c r="T8" s="66">
        <v>1.0</v>
      </c>
    </row>
    <row r="9">
      <c r="A9" s="55" t="s">
        <v>213</v>
      </c>
      <c r="B9" s="56"/>
      <c r="C9" s="56"/>
      <c r="D9" s="57" t="s">
        <v>189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 t="s">
        <v>190</v>
      </c>
      <c r="Q9" s="56"/>
      <c r="R9" s="56"/>
      <c r="S9" s="56"/>
      <c r="T9" s="56"/>
    </row>
    <row r="10">
      <c r="A10" s="55" t="s">
        <v>191</v>
      </c>
      <c r="B10" s="55" t="s">
        <v>192</v>
      </c>
      <c r="C10" s="55" t="s">
        <v>193</v>
      </c>
      <c r="D10" s="57" t="s">
        <v>194</v>
      </c>
      <c r="E10" s="57" t="s">
        <v>195</v>
      </c>
      <c r="F10" s="57" t="s">
        <v>196</v>
      </c>
      <c r="G10" s="57" t="s">
        <v>197</v>
      </c>
      <c r="H10" s="57" t="s">
        <v>198</v>
      </c>
      <c r="I10" s="57" t="s">
        <v>7</v>
      </c>
      <c r="J10" s="68" t="s">
        <v>465</v>
      </c>
      <c r="K10" s="57" t="s">
        <v>199</v>
      </c>
      <c r="L10" s="57" t="s">
        <v>200</v>
      </c>
      <c r="M10" s="57" t="s">
        <v>201</v>
      </c>
      <c r="N10" s="57" t="s">
        <v>202</v>
      </c>
      <c r="O10" s="57" t="s">
        <v>203</v>
      </c>
      <c r="P10" s="57" t="s">
        <v>195</v>
      </c>
      <c r="Q10" s="57" t="s">
        <v>196</v>
      </c>
      <c r="R10" s="57" t="s">
        <v>198</v>
      </c>
      <c r="S10" s="57" t="s">
        <v>7</v>
      </c>
      <c r="T10" s="57" t="s">
        <v>200</v>
      </c>
    </row>
    <row r="11">
      <c r="A11" s="58">
        <v>44199.0</v>
      </c>
      <c r="B11" s="59" t="s">
        <v>375</v>
      </c>
      <c r="C11" s="64" t="s">
        <v>466</v>
      </c>
      <c r="D11" s="61">
        <v>19.0</v>
      </c>
      <c r="E11" s="61">
        <v>24.0</v>
      </c>
      <c r="F11" s="61">
        <v>240.0</v>
      </c>
      <c r="G11" s="61">
        <v>79.2</v>
      </c>
      <c r="H11" s="61">
        <v>10.0</v>
      </c>
      <c r="I11" s="61">
        <v>4.0</v>
      </c>
      <c r="J11" s="78">
        <f t="shared" ref="J11:J26" si="1">I11/$I$26</f>
        <v>0.08333333333</v>
      </c>
      <c r="K11" s="61">
        <v>0.0</v>
      </c>
      <c r="L11" s="61">
        <v>72.0</v>
      </c>
      <c r="M11" s="61">
        <v>1.0</v>
      </c>
      <c r="N11" s="61">
        <v>147.9</v>
      </c>
      <c r="O11" s="61">
        <v>91.2</v>
      </c>
      <c r="P11" s="61">
        <v>1.0</v>
      </c>
      <c r="Q11" s="61">
        <v>4.0</v>
      </c>
      <c r="R11" s="61">
        <v>4.0</v>
      </c>
      <c r="S11" s="61">
        <v>0.0</v>
      </c>
      <c r="T11" s="61">
        <v>4.0</v>
      </c>
    </row>
    <row r="12">
      <c r="A12" s="58">
        <v>44557.0</v>
      </c>
      <c r="B12" s="59" t="s">
        <v>261</v>
      </c>
      <c r="C12" s="64" t="s">
        <v>256</v>
      </c>
      <c r="D12" s="61">
        <v>21.0</v>
      </c>
      <c r="E12" s="61">
        <v>25.0</v>
      </c>
      <c r="F12" s="61">
        <v>231.0</v>
      </c>
      <c r="G12" s="61">
        <v>84.0</v>
      </c>
      <c r="H12" s="61">
        <v>9.2</v>
      </c>
      <c r="I12" s="61">
        <v>4.0</v>
      </c>
      <c r="J12" s="78">
        <f t="shared" si="1"/>
        <v>0.08333333333</v>
      </c>
      <c r="K12" s="61">
        <v>1.0</v>
      </c>
      <c r="L12" s="61">
        <v>32.0</v>
      </c>
      <c r="M12" s="61">
        <v>1.0</v>
      </c>
      <c r="N12" s="61">
        <v>128.1</v>
      </c>
      <c r="O12" s="61">
        <v>86.9</v>
      </c>
      <c r="P12" s="61">
        <v>3.0</v>
      </c>
      <c r="Q12" s="61">
        <v>19.0</v>
      </c>
      <c r="R12" s="61">
        <v>6.3</v>
      </c>
      <c r="S12" s="61">
        <v>0.0</v>
      </c>
      <c r="T12" s="61">
        <v>14.0</v>
      </c>
    </row>
    <row r="13">
      <c r="A13" s="58">
        <v>44549.0</v>
      </c>
      <c r="B13" s="59" t="s">
        <v>226</v>
      </c>
      <c r="C13" s="64" t="s">
        <v>467</v>
      </c>
      <c r="D13" s="61">
        <v>20.0</v>
      </c>
      <c r="E13" s="61">
        <v>29.0</v>
      </c>
      <c r="F13" s="61">
        <v>143.0</v>
      </c>
      <c r="G13" s="61">
        <v>69.0</v>
      </c>
      <c r="H13" s="61">
        <v>4.9</v>
      </c>
      <c r="I13" s="61">
        <v>1.0</v>
      </c>
      <c r="J13" s="78">
        <f t="shared" si="1"/>
        <v>0.02083333333</v>
      </c>
      <c r="K13" s="61">
        <v>0.0</v>
      </c>
      <c r="L13" s="61">
        <v>22.0</v>
      </c>
      <c r="M13" s="61">
        <v>5.0</v>
      </c>
      <c r="N13" s="61">
        <v>91.6</v>
      </c>
      <c r="O13" s="61">
        <v>55.3</v>
      </c>
      <c r="P13" s="61">
        <v>5.0</v>
      </c>
      <c r="Q13" s="61">
        <v>26.0</v>
      </c>
      <c r="R13" s="61">
        <v>5.2</v>
      </c>
      <c r="S13" s="61">
        <v>1.0</v>
      </c>
      <c r="T13" s="61">
        <v>10.0</v>
      </c>
    </row>
    <row r="14">
      <c r="A14" s="58">
        <v>44543.0</v>
      </c>
      <c r="B14" s="59" t="s">
        <v>371</v>
      </c>
      <c r="C14" s="64" t="s">
        <v>468</v>
      </c>
      <c r="D14" s="61">
        <v>26.0</v>
      </c>
      <c r="E14" s="61">
        <v>33.0</v>
      </c>
      <c r="F14" s="61">
        <v>290.0</v>
      </c>
      <c r="G14" s="61">
        <v>78.8</v>
      </c>
      <c r="H14" s="61">
        <v>8.8</v>
      </c>
      <c r="I14" s="61">
        <v>3.0</v>
      </c>
      <c r="J14" s="78">
        <f t="shared" si="1"/>
        <v>0.0625</v>
      </c>
      <c r="K14" s="61">
        <v>0.0</v>
      </c>
      <c r="L14" s="61">
        <v>56.0</v>
      </c>
      <c r="M14" s="61">
        <v>0.0</v>
      </c>
      <c r="N14" s="61">
        <v>133.6</v>
      </c>
      <c r="O14" s="61">
        <v>85.0</v>
      </c>
      <c r="P14" s="61">
        <v>6.0</v>
      </c>
      <c r="Q14" s="61">
        <v>13.0</v>
      </c>
      <c r="R14" s="61">
        <v>2.2</v>
      </c>
      <c r="S14" s="61">
        <v>1.0</v>
      </c>
      <c r="T14" s="61">
        <v>6.0</v>
      </c>
    </row>
    <row r="15">
      <c r="A15" s="58">
        <v>44536.0</v>
      </c>
      <c r="B15" s="59" t="s">
        <v>430</v>
      </c>
      <c r="C15" s="64" t="s">
        <v>469</v>
      </c>
      <c r="D15" s="61">
        <v>25.0</v>
      </c>
      <c r="E15" s="61">
        <v>34.0</v>
      </c>
      <c r="F15" s="61">
        <v>295.0</v>
      </c>
      <c r="G15" s="61">
        <v>73.5</v>
      </c>
      <c r="H15" s="61">
        <v>8.7</v>
      </c>
      <c r="I15" s="61">
        <v>3.0</v>
      </c>
      <c r="J15" s="78">
        <f t="shared" si="1"/>
        <v>0.0625</v>
      </c>
      <c r="K15" s="61">
        <v>0.0</v>
      </c>
      <c r="L15" s="61">
        <v>42.0</v>
      </c>
      <c r="M15" s="61">
        <v>2.0</v>
      </c>
      <c r="N15" s="61">
        <v>128.9</v>
      </c>
      <c r="O15" s="61">
        <v>66.9</v>
      </c>
      <c r="P15" s="61">
        <v>4.0</v>
      </c>
      <c r="Q15" s="61">
        <v>-3.0</v>
      </c>
      <c r="R15" s="61">
        <v>-0.8</v>
      </c>
      <c r="S15" s="61">
        <v>0.0</v>
      </c>
      <c r="T15" s="61">
        <v>0.0</v>
      </c>
    </row>
    <row r="16">
      <c r="A16" s="58">
        <v>44529.0</v>
      </c>
      <c r="B16" s="59" t="s">
        <v>470</v>
      </c>
      <c r="C16" s="64" t="s">
        <v>444</v>
      </c>
      <c r="D16" s="61">
        <v>21.0</v>
      </c>
      <c r="E16" s="61">
        <v>29.0</v>
      </c>
      <c r="F16" s="61">
        <v>211.0</v>
      </c>
      <c r="G16" s="61">
        <v>72.4</v>
      </c>
      <c r="H16" s="61">
        <v>7.3</v>
      </c>
      <c r="I16" s="61">
        <v>4.0</v>
      </c>
      <c r="J16" s="78">
        <f t="shared" si="1"/>
        <v>0.08333333333</v>
      </c>
      <c r="K16" s="61">
        <v>0.0</v>
      </c>
      <c r="L16" s="61">
        <v>39.0</v>
      </c>
      <c r="M16" s="61">
        <v>0.0</v>
      </c>
      <c r="N16" s="61">
        <v>132.3</v>
      </c>
      <c r="O16" s="61">
        <v>95.2</v>
      </c>
      <c r="P16" s="61">
        <v>2.0</v>
      </c>
      <c r="Q16" s="61">
        <v>12.0</v>
      </c>
      <c r="R16" s="61">
        <v>6.0</v>
      </c>
      <c r="S16" s="61">
        <v>0.0</v>
      </c>
      <c r="T16" s="61">
        <v>10.0</v>
      </c>
    </row>
    <row r="17">
      <c r="A17" s="58">
        <v>44522.0</v>
      </c>
      <c r="B17" s="59" t="s">
        <v>265</v>
      </c>
      <c r="C17" s="60" t="s">
        <v>471</v>
      </c>
      <c r="D17" s="61">
        <v>27.0</v>
      </c>
      <c r="E17" s="61">
        <v>38.0</v>
      </c>
      <c r="F17" s="61">
        <v>311.0</v>
      </c>
      <c r="G17" s="61">
        <v>71.1</v>
      </c>
      <c r="H17" s="61">
        <v>8.2</v>
      </c>
      <c r="I17" s="61">
        <v>3.0</v>
      </c>
      <c r="J17" s="78">
        <f t="shared" si="1"/>
        <v>0.0625</v>
      </c>
      <c r="K17" s="61">
        <v>1.0</v>
      </c>
      <c r="L17" s="61">
        <v>47.0</v>
      </c>
      <c r="M17" s="61">
        <v>1.0</v>
      </c>
      <c r="N17" s="61">
        <v>110.7</v>
      </c>
      <c r="O17" s="61">
        <v>66.9</v>
      </c>
      <c r="P17" s="61">
        <v>3.0</v>
      </c>
      <c r="Q17" s="61">
        <v>13.0</v>
      </c>
      <c r="R17" s="61">
        <v>4.3</v>
      </c>
      <c r="S17" s="61">
        <v>0.0</v>
      </c>
      <c r="T17" s="61">
        <v>9.0</v>
      </c>
    </row>
    <row r="18">
      <c r="A18" s="58">
        <v>44515.0</v>
      </c>
      <c r="B18" s="59" t="s">
        <v>255</v>
      </c>
      <c r="C18" s="64" t="s">
        <v>472</v>
      </c>
      <c r="D18" s="61">
        <v>24.0</v>
      </c>
      <c r="E18" s="61">
        <v>34.0</v>
      </c>
      <c r="F18" s="61">
        <v>325.0</v>
      </c>
      <c r="G18" s="61">
        <v>70.6</v>
      </c>
      <c r="H18" s="61">
        <v>9.6</v>
      </c>
      <c r="I18" s="61">
        <v>2.0</v>
      </c>
      <c r="J18" s="78">
        <f t="shared" si="1"/>
        <v>0.04166666667</v>
      </c>
      <c r="K18" s="61">
        <v>1.0</v>
      </c>
      <c r="L18" s="61">
        <v>78.0</v>
      </c>
      <c r="M18" s="61">
        <v>1.0</v>
      </c>
      <c r="N18" s="61">
        <v>108.1</v>
      </c>
      <c r="O18" s="61">
        <v>38.7</v>
      </c>
      <c r="P18" s="61">
        <v>3.0</v>
      </c>
      <c r="Q18" s="61">
        <v>4.0</v>
      </c>
      <c r="R18" s="61">
        <v>1.3</v>
      </c>
      <c r="S18" s="61">
        <v>1.0</v>
      </c>
      <c r="T18" s="61">
        <v>5.0</v>
      </c>
    </row>
    <row r="19">
      <c r="A19" s="58">
        <v>44505.0</v>
      </c>
      <c r="B19" s="59" t="s">
        <v>293</v>
      </c>
      <c r="C19" s="64" t="s">
        <v>260</v>
      </c>
      <c r="D19" s="61">
        <v>25.0</v>
      </c>
      <c r="E19" s="61">
        <v>31.0</v>
      </c>
      <c r="F19" s="61">
        <v>305.0</v>
      </c>
      <c r="G19" s="61">
        <v>80.6</v>
      </c>
      <c r="H19" s="61">
        <v>9.8</v>
      </c>
      <c r="I19" s="61">
        <v>4.0</v>
      </c>
      <c r="J19" s="78">
        <f t="shared" si="1"/>
        <v>0.08333333333</v>
      </c>
      <c r="K19" s="61">
        <v>0.0</v>
      </c>
      <c r="L19" s="61">
        <v>52.0</v>
      </c>
      <c r="M19" s="61">
        <v>1.0</v>
      </c>
      <c r="N19" s="61">
        <v>147.2</v>
      </c>
      <c r="O19" s="61">
        <v>98.9</v>
      </c>
      <c r="P19" s="61">
        <v>1.0</v>
      </c>
      <c r="Q19" s="61">
        <v>7.0</v>
      </c>
      <c r="R19" s="61">
        <v>7.0</v>
      </c>
      <c r="S19" s="61">
        <v>0.0</v>
      </c>
      <c r="T19" s="61">
        <v>7.0</v>
      </c>
    </row>
    <row r="20">
      <c r="A20" s="58">
        <v>44501.0</v>
      </c>
      <c r="B20" s="59" t="s">
        <v>378</v>
      </c>
      <c r="C20" s="60" t="s">
        <v>473</v>
      </c>
      <c r="D20" s="61">
        <v>27.0</v>
      </c>
      <c r="E20" s="61">
        <v>41.0</v>
      </c>
      <c r="F20" s="61">
        <v>291.0</v>
      </c>
      <c r="G20" s="61">
        <v>65.9</v>
      </c>
      <c r="H20" s="61">
        <v>7.1</v>
      </c>
      <c r="I20" s="61">
        <v>3.0</v>
      </c>
      <c r="J20" s="78">
        <f t="shared" si="1"/>
        <v>0.0625</v>
      </c>
      <c r="K20" s="61">
        <v>0.0</v>
      </c>
      <c r="L20" s="61">
        <v>45.0</v>
      </c>
      <c r="M20" s="61">
        <v>1.0</v>
      </c>
      <c r="N20" s="61">
        <v>110.9</v>
      </c>
      <c r="O20" s="61">
        <v>64.1</v>
      </c>
      <c r="P20" s="61">
        <v>2.0</v>
      </c>
      <c r="Q20" s="61">
        <v>9.0</v>
      </c>
      <c r="R20" s="61">
        <v>4.5</v>
      </c>
      <c r="S20" s="61">
        <v>0.0</v>
      </c>
      <c r="T20" s="61">
        <v>7.0</v>
      </c>
    </row>
    <row r="21">
      <c r="A21" s="58">
        <v>44494.0</v>
      </c>
      <c r="B21" s="59" t="s">
        <v>277</v>
      </c>
      <c r="C21" s="64" t="s">
        <v>474</v>
      </c>
      <c r="D21" s="61">
        <v>23.0</v>
      </c>
      <c r="E21" s="61">
        <v>34.0</v>
      </c>
      <c r="F21" s="61">
        <v>283.0</v>
      </c>
      <c r="G21" s="61">
        <v>67.6</v>
      </c>
      <c r="H21" s="61">
        <v>8.3</v>
      </c>
      <c r="I21" s="61">
        <v>4.0</v>
      </c>
      <c r="J21" s="78">
        <f t="shared" si="1"/>
        <v>0.08333333333</v>
      </c>
      <c r="K21" s="61">
        <v>0.0</v>
      </c>
      <c r="L21" s="61">
        <v>45.0</v>
      </c>
      <c r="M21" s="61">
        <v>0.0</v>
      </c>
      <c r="N21" s="61">
        <v>132.4</v>
      </c>
      <c r="O21" s="61">
        <v>80.7</v>
      </c>
      <c r="P21" s="61">
        <v>0.0</v>
      </c>
      <c r="Q21" s="61">
        <v>0.0</v>
      </c>
      <c r="R21" s="61">
        <v>0.0</v>
      </c>
      <c r="S21" s="61">
        <v>0.0</v>
      </c>
      <c r="T21" s="61">
        <v>0.0</v>
      </c>
    </row>
    <row r="22">
      <c r="A22" s="58">
        <v>44474.0</v>
      </c>
      <c r="B22" s="59" t="s">
        <v>214</v>
      </c>
      <c r="C22" s="64" t="s">
        <v>469</v>
      </c>
      <c r="D22" s="61">
        <v>27.0</v>
      </c>
      <c r="E22" s="61">
        <v>33.0</v>
      </c>
      <c r="F22" s="61">
        <v>327.0</v>
      </c>
      <c r="G22" s="61">
        <v>81.8</v>
      </c>
      <c r="H22" s="61">
        <v>9.9</v>
      </c>
      <c r="I22" s="61">
        <v>4.0</v>
      </c>
      <c r="J22" s="78">
        <f t="shared" si="1"/>
        <v>0.08333333333</v>
      </c>
      <c r="K22" s="61">
        <v>0.0</v>
      </c>
      <c r="L22" s="61">
        <v>29.0</v>
      </c>
      <c r="M22" s="61">
        <v>1.0</v>
      </c>
      <c r="N22" s="61">
        <v>147.5</v>
      </c>
      <c r="O22" s="61">
        <v>96.0</v>
      </c>
      <c r="P22" s="61">
        <v>1.0</v>
      </c>
      <c r="Q22" s="61">
        <v>5.0</v>
      </c>
      <c r="R22" s="61">
        <v>5.0</v>
      </c>
      <c r="S22" s="61">
        <v>0.0</v>
      </c>
      <c r="T22" s="61">
        <v>5.0</v>
      </c>
    </row>
    <row r="23">
      <c r="A23" s="58">
        <v>44466.0</v>
      </c>
      <c r="B23" s="59" t="s">
        <v>216</v>
      </c>
      <c r="C23" s="64" t="s">
        <v>475</v>
      </c>
      <c r="D23" s="61">
        <v>21.0</v>
      </c>
      <c r="E23" s="61">
        <v>32.0</v>
      </c>
      <c r="F23" s="61">
        <v>283.0</v>
      </c>
      <c r="G23" s="61">
        <v>65.6</v>
      </c>
      <c r="H23" s="61">
        <v>8.8</v>
      </c>
      <c r="I23" s="61">
        <v>3.0</v>
      </c>
      <c r="J23" s="78">
        <f t="shared" si="1"/>
        <v>0.0625</v>
      </c>
      <c r="K23" s="61">
        <v>0.0</v>
      </c>
      <c r="L23" s="61">
        <v>72.0</v>
      </c>
      <c r="M23" s="61">
        <v>1.0</v>
      </c>
      <c r="N23" s="61">
        <v>124.9</v>
      </c>
      <c r="O23" s="61">
        <v>89.4</v>
      </c>
      <c r="P23" s="61">
        <v>2.0</v>
      </c>
      <c r="Q23" s="61">
        <v>12.0</v>
      </c>
      <c r="R23" s="61">
        <v>6.0</v>
      </c>
      <c r="S23" s="61">
        <v>0.0</v>
      </c>
      <c r="T23" s="61">
        <v>13.0</v>
      </c>
    </row>
    <row r="24">
      <c r="A24" s="58">
        <v>44459.0</v>
      </c>
      <c r="B24" s="59" t="s">
        <v>476</v>
      </c>
      <c r="C24" s="64" t="s">
        <v>477</v>
      </c>
      <c r="D24" s="61">
        <v>18.0</v>
      </c>
      <c r="E24" s="61">
        <v>30.0</v>
      </c>
      <c r="F24" s="61">
        <v>240.0</v>
      </c>
      <c r="G24" s="61">
        <v>60.0</v>
      </c>
      <c r="H24" s="61">
        <v>8.0</v>
      </c>
      <c r="I24" s="61">
        <v>2.0</v>
      </c>
      <c r="J24" s="78">
        <f t="shared" si="1"/>
        <v>0.04166666667</v>
      </c>
      <c r="K24" s="61">
        <v>0.0</v>
      </c>
      <c r="L24" s="61">
        <v>41.0</v>
      </c>
      <c r="M24" s="61">
        <v>1.0</v>
      </c>
      <c r="N24" s="61">
        <v>107.6</v>
      </c>
      <c r="O24" s="61">
        <v>81.3</v>
      </c>
      <c r="P24" s="61">
        <v>2.0</v>
      </c>
      <c r="Q24" s="61">
        <v>12.0</v>
      </c>
      <c r="R24" s="61">
        <v>6.0</v>
      </c>
      <c r="S24" s="61">
        <v>0.0</v>
      </c>
      <c r="T24" s="61">
        <v>8.0</v>
      </c>
    </row>
    <row r="25">
      <c r="A25" s="58">
        <v>44452.0</v>
      </c>
      <c r="B25" s="59" t="s">
        <v>478</v>
      </c>
      <c r="C25" s="64" t="s">
        <v>479</v>
      </c>
      <c r="D25" s="61">
        <v>32.0</v>
      </c>
      <c r="E25" s="61">
        <v>44.0</v>
      </c>
      <c r="F25" s="61">
        <v>364.0</v>
      </c>
      <c r="G25" s="61">
        <v>72.7</v>
      </c>
      <c r="H25" s="61">
        <v>8.3</v>
      </c>
      <c r="I25" s="61">
        <v>4.0</v>
      </c>
      <c r="J25" s="78">
        <f t="shared" si="1"/>
        <v>0.08333333333</v>
      </c>
      <c r="K25" s="61">
        <v>0.0</v>
      </c>
      <c r="L25" s="61">
        <v>45.0</v>
      </c>
      <c r="M25" s="61">
        <v>0.0</v>
      </c>
      <c r="N25" s="61">
        <v>127.5</v>
      </c>
      <c r="O25" s="61">
        <v>91.4</v>
      </c>
      <c r="P25" s="61">
        <v>1.0</v>
      </c>
      <c r="Q25" s="61">
        <v>2.0</v>
      </c>
      <c r="R25" s="61">
        <v>2.0</v>
      </c>
      <c r="S25" s="61">
        <v>0.0</v>
      </c>
      <c r="T25" s="61">
        <v>2.0</v>
      </c>
    </row>
    <row r="26">
      <c r="A26" s="65" t="s">
        <v>241</v>
      </c>
      <c r="B26" s="63"/>
      <c r="C26" s="63"/>
      <c r="D26" s="66">
        <v>372.0</v>
      </c>
      <c r="E26" s="66">
        <v>526.0</v>
      </c>
      <c r="F26" s="71">
        <v>4299.0</v>
      </c>
      <c r="G26" s="66">
        <v>70.7</v>
      </c>
      <c r="H26" s="66">
        <v>8.2</v>
      </c>
      <c r="I26" s="66">
        <v>48.0</v>
      </c>
      <c r="J26" s="78">
        <f t="shared" si="1"/>
        <v>1</v>
      </c>
      <c r="K26" s="66">
        <v>5.0</v>
      </c>
      <c r="L26" s="66">
        <v>78.0</v>
      </c>
      <c r="M26" s="66">
        <v>20.0</v>
      </c>
      <c r="N26" s="66">
        <v>121.5</v>
      </c>
      <c r="O26" s="66">
        <v>79.8</v>
      </c>
      <c r="P26" s="66">
        <v>38.0</v>
      </c>
      <c r="Q26" s="66">
        <v>149.0</v>
      </c>
      <c r="R26" s="66">
        <v>3.9</v>
      </c>
      <c r="S26" s="66">
        <v>3.0</v>
      </c>
      <c r="T26" s="66">
        <v>14.0</v>
      </c>
    </row>
    <row r="27">
      <c r="I27" s="13" t="s">
        <v>242</v>
      </c>
      <c r="J27" s="18">
        <f>average(J11:J25)</f>
        <v>0.06666666667</v>
      </c>
    </row>
    <row r="28">
      <c r="G28" s="13" t="s">
        <v>243</v>
      </c>
      <c r="H28" s="14">
        <f>_xlfn.STDEV.S(H11:H25)</f>
        <v>1.324925874</v>
      </c>
      <c r="I28" s="13" t="s">
        <v>243</v>
      </c>
      <c r="J28" s="14">
        <f>_xlfn.STDEV.S(J11:J25)</f>
        <v>0.01960674892</v>
      </c>
    </row>
    <row r="29">
      <c r="G29" s="13" t="s">
        <v>280</v>
      </c>
      <c r="I29" s="13" t="s">
        <v>280</v>
      </c>
      <c r="J29" s="18">
        <f>J27+2*J28</f>
        <v>0.1058801645</v>
      </c>
    </row>
    <row r="30">
      <c r="G30" s="13" t="s">
        <v>281</v>
      </c>
      <c r="I30" s="13" t="s">
        <v>281</v>
      </c>
      <c r="J30" s="18">
        <f>J27-2*J28</f>
        <v>0.02745316883</v>
      </c>
    </row>
  </sheetData>
  <mergeCells count="12">
    <mergeCell ref="A8:C8"/>
    <mergeCell ref="A9:C9"/>
    <mergeCell ref="D9:O9"/>
    <mergeCell ref="P9:T9"/>
    <mergeCell ref="A26:C26"/>
    <mergeCell ref="A2:C2"/>
    <mergeCell ref="D2:O2"/>
    <mergeCell ref="P2:T2"/>
    <mergeCell ref="A5:O5"/>
    <mergeCell ref="P5:T5"/>
    <mergeCell ref="A7:O7"/>
    <mergeCell ref="P7:T7"/>
  </mergeCells>
  <conditionalFormatting sqref="J11:J25">
    <cfRule type="cellIs" dxfId="0" priority="1" operator="lessThan">
      <formula>0.012039</formula>
    </cfRule>
  </conditionalFormatting>
  <conditionalFormatting sqref="J25">
    <cfRule type="cellIs" dxfId="0" priority="2" operator="greaterThan">
      <formula>0.112961</formula>
    </cfRule>
  </conditionalFormatting>
  <hyperlinks>
    <hyperlink r:id="rId1" ref="B4"/>
    <hyperlink r:id="rId2" ref="C4"/>
    <hyperlink r:id="rId3" ref="B6"/>
    <hyperlink r:id="rId4" ref="C6"/>
    <hyperlink r:id="rId5" ref="B11"/>
    <hyperlink r:id="rId6" ref="C11"/>
    <hyperlink r:id="rId7" ref="B12"/>
    <hyperlink r:id="rId8" ref="C12"/>
    <hyperlink r:id="rId9" ref="B13"/>
    <hyperlink r:id="rId10" ref="C13"/>
    <hyperlink r:id="rId11" ref="B14"/>
    <hyperlink r:id="rId12" ref="C14"/>
    <hyperlink r:id="rId13" ref="B15"/>
    <hyperlink r:id="rId14" ref="C15"/>
    <hyperlink r:id="rId15" ref="B16"/>
    <hyperlink r:id="rId16" ref="C16"/>
    <hyperlink r:id="rId17" ref="B17"/>
    <hyperlink r:id="rId18" ref="C17"/>
    <hyperlink r:id="rId19" ref="B18"/>
    <hyperlink r:id="rId20" ref="C18"/>
    <hyperlink r:id="rId21" ref="B19"/>
    <hyperlink r:id="rId22" ref="C19"/>
    <hyperlink r:id="rId23" ref="B20"/>
    <hyperlink r:id="rId24" ref="C20"/>
    <hyperlink r:id="rId25" ref="B21"/>
    <hyperlink r:id="rId26" ref="C21"/>
    <hyperlink r:id="rId27" ref="B22"/>
    <hyperlink r:id="rId28" ref="C22"/>
    <hyperlink r:id="rId29" ref="B23"/>
    <hyperlink r:id="rId30" ref="C23"/>
    <hyperlink r:id="rId31" ref="B24"/>
    <hyperlink r:id="rId32" ref="C24"/>
    <hyperlink r:id="rId33" ref="B25"/>
    <hyperlink r:id="rId34" ref="C25"/>
  </hyperlinks>
  <drawing r:id="rId35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90</v>
      </c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57"/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44234.0</v>
      </c>
      <c r="B4" s="59" t="s">
        <v>275</v>
      </c>
      <c r="C4" s="64" t="s">
        <v>480</v>
      </c>
      <c r="D4" s="61">
        <v>21.0</v>
      </c>
      <c r="E4" s="61">
        <v>29.0</v>
      </c>
      <c r="F4" s="61">
        <v>201.0</v>
      </c>
      <c r="G4" s="61">
        <v>72.4</v>
      </c>
      <c r="H4" s="61">
        <v>6.9</v>
      </c>
      <c r="I4" s="61">
        <v>3.0</v>
      </c>
      <c r="J4" s="61"/>
      <c r="K4" s="61">
        <v>0.0</v>
      </c>
      <c r="L4" s="61">
        <v>31.0</v>
      </c>
      <c r="M4" s="61">
        <v>1.0</v>
      </c>
      <c r="N4" s="61">
        <v>125.8</v>
      </c>
      <c r="O4" s="61">
        <v>76.7</v>
      </c>
      <c r="P4" s="61">
        <v>4.0</v>
      </c>
      <c r="Q4" s="61">
        <v>-2.0</v>
      </c>
      <c r="R4" s="61">
        <v>-0.5</v>
      </c>
      <c r="S4" s="61">
        <v>0.0</v>
      </c>
      <c r="T4" s="61">
        <v>0.0</v>
      </c>
    </row>
    <row r="5">
      <c r="A5" s="62" t="s">
        <v>206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72"/>
      <c r="Q5" s="63"/>
      <c r="R5" s="63"/>
      <c r="S5" s="63"/>
      <c r="T5" s="63"/>
    </row>
    <row r="6">
      <c r="A6" s="58">
        <v>44220.0</v>
      </c>
      <c r="B6" s="59" t="s">
        <v>481</v>
      </c>
      <c r="C6" s="64" t="s">
        <v>389</v>
      </c>
      <c r="D6" s="61">
        <v>20.0</v>
      </c>
      <c r="E6" s="61">
        <v>36.0</v>
      </c>
      <c r="F6" s="61">
        <v>280.0</v>
      </c>
      <c r="G6" s="61">
        <v>55.6</v>
      </c>
      <c r="H6" s="61">
        <v>7.8</v>
      </c>
      <c r="I6" s="61">
        <v>3.0</v>
      </c>
      <c r="J6" s="61"/>
      <c r="K6" s="61">
        <v>3.0</v>
      </c>
      <c r="L6" s="61">
        <v>52.0</v>
      </c>
      <c r="M6" s="61">
        <v>1.0</v>
      </c>
      <c r="N6" s="61">
        <v>73.9</v>
      </c>
      <c r="O6" s="61">
        <v>69.2</v>
      </c>
      <c r="P6" s="61">
        <v>1.0</v>
      </c>
      <c r="Q6" s="61">
        <v>-1.0</v>
      </c>
      <c r="R6" s="61">
        <v>-1.0</v>
      </c>
      <c r="S6" s="61">
        <v>0.0</v>
      </c>
      <c r="T6" s="61">
        <v>-1.0</v>
      </c>
    </row>
    <row r="7">
      <c r="A7" s="62" t="s">
        <v>462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72"/>
      <c r="Q7" s="63"/>
      <c r="R7" s="63"/>
      <c r="S7" s="63"/>
      <c r="T7" s="63"/>
    </row>
    <row r="8">
      <c r="A8" s="58">
        <v>44213.0</v>
      </c>
      <c r="B8" s="59" t="s">
        <v>216</v>
      </c>
      <c r="C8" s="64" t="s">
        <v>482</v>
      </c>
      <c r="D8" s="61">
        <v>18.0</v>
      </c>
      <c r="E8" s="61">
        <v>33.0</v>
      </c>
      <c r="F8" s="61">
        <v>199.0</v>
      </c>
      <c r="G8" s="61">
        <v>54.5</v>
      </c>
      <c r="H8" s="61">
        <v>6.0</v>
      </c>
      <c r="I8" s="61">
        <v>2.0</v>
      </c>
      <c r="J8" s="61"/>
      <c r="K8" s="61">
        <v>0.0</v>
      </c>
      <c r="L8" s="61">
        <v>29.0</v>
      </c>
      <c r="M8" s="61">
        <v>1.0</v>
      </c>
      <c r="N8" s="61">
        <v>92.9</v>
      </c>
      <c r="O8" s="61">
        <v>69.7</v>
      </c>
      <c r="P8" s="61">
        <v>5.0</v>
      </c>
      <c r="Q8" s="61">
        <v>2.0</v>
      </c>
      <c r="R8" s="61">
        <v>0.4</v>
      </c>
      <c r="S8" s="61">
        <v>1.0</v>
      </c>
      <c r="T8" s="61">
        <v>2.0</v>
      </c>
    </row>
    <row r="9">
      <c r="A9" s="62" t="s">
        <v>464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72"/>
      <c r="Q9" s="63"/>
      <c r="R9" s="63"/>
      <c r="S9" s="63"/>
      <c r="T9" s="63"/>
    </row>
    <row r="10">
      <c r="A10" s="58">
        <v>44205.0</v>
      </c>
      <c r="B10" s="59" t="s">
        <v>273</v>
      </c>
      <c r="C10" s="64" t="s">
        <v>483</v>
      </c>
      <c r="D10" s="61">
        <v>22.0</v>
      </c>
      <c r="E10" s="61">
        <v>40.0</v>
      </c>
      <c r="F10" s="61">
        <v>381.0</v>
      </c>
      <c r="G10" s="61">
        <v>55.0</v>
      </c>
      <c r="H10" s="61">
        <v>9.5</v>
      </c>
      <c r="I10" s="61">
        <v>2.0</v>
      </c>
      <c r="J10" s="61"/>
      <c r="K10" s="61">
        <v>0.0</v>
      </c>
      <c r="L10" s="61">
        <v>36.0</v>
      </c>
      <c r="M10" s="61">
        <v>3.0</v>
      </c>
      <c r="N10" s="61">
        <v>104.3</v>
      </c>
      <c r="O10" s="61">
        <v>79.9</v>
      </c>
      <c r="P10" s="61">
        <v>3.0</v>
      </c>
      <c r="Q10" s="61">
        <v>-2.0</v>
      </c>
      <c r="R10" s="61">
        <v>-0.7</v>
      </c>
      <c r="S10" s="61">
        <v>0.0</v>
      </c>
      <c r="T10" s="61">
        <v>0.0</v>
      </c>
    </row>
    <row r="11">
      <c r="A11" s="62" t="s">
        <v>484</v>
      </c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72"/>
      <c r="Q11" s="63"/>
      <c r="R11" s="63"/>
      <c r="S11" s="63"/>
      <c r="T11" s="63"/>
    </row>
    <row r="12">
      <c r="A12" s="65" t="s">
        <v>188</v>
      </c>
      <c r="B12" s="63"/>
      <c r="C12" s="63"/>
      <c r="D12" s="66">
        <v>81.0</v>
      </c>
      <c r="E12" s="66">
        <v>138.0</v>
      </c>
      <c r="F12" s="71">
        <v>1061.0</v>
      </c>
      <c r="G12" s="66">
        <v>58.7</v>
      </c>
      <c r="H12" s="66">
        <v>7.7</v>
      </c>
      <c r="I12" s="66">
        <v>10.0</v>
      </c>
      <c r="J12" s="73" t="s">
        <v>287</v>
      </c>
      <c r="K12" s="66">
        <v>3.0</v>
      </c>
      <c r="L12" s="66">
        <v>52.0</v>
      </c>
      <c r="M12" s="66">
        <v>6.0</v>
      </c>
      <c r="N12" s="66">
        <v>98.1</v>
      </c>
      <c r="O12" s="66">
        <v>74.2</v>
      </c>
      <c r="P12" s="66">
        <v>13.0</v>
      </c>
      <c r="Q12" s="66">
        <v>-3.0</v>
      </c>
      <c r="R12" s="66">
        <v>-0.2</v>
      </c>
      <c r="S12" s="66">
        <v>1.0</v>
      </c>
      <c r="T12" s="66">
        <v>2.0</v>
      </c>
    </row>
    <row r="13">
      <c r="A13" s="55" t="s">
        <v>213</v>
      </c>
      <c r="B13" s="56"/>
      <c r="C13" s="56"/>
      <c r="D13" s="57" t="s">
        <v>189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7" t="s">
        <v>190</v>
      </c>
      <c r="Q13" s="56"/>
      <c r="R13" s="56"/>
      <c r="S13" s="56"/>
      <c r="T13" s="56"/>
    </row>
    <row r="14">
      <c r="A14" s="55" t="s">
        <v>191</v>
      </c>
      <c r="B14" s="55" t="s">
        <v>192</v>
      </c>
      <c r="C14" s="55" t="s">
        <v>193</v>
      </c>
      <c r="D14" s="57" t="s">
        <v>194</v>
      </c>
      <c r="E14" s="57" t="s">
        <v>195</v>
      </c>
      <c r="F14" s="57" t="s">
        <v>196</v>
      </c>
      <c r="G14" s="57" t="s">
        <v>197</v>
      </c>
      <c r="H14" s="57" t="s">
        <v>198</v>
      </c>
      <c r="I14" s="57" t="s">
        <v>7</v>
      </c>
      <c r="J14" s="68" t="s">
        <v>126</v>
      </c>
      <c r="K14" s="57" t="s">
        <v>199</v>
      </c>
      <c r="L14" s="57" t="s">
        <v>200</v>
      </c>
      <c r="M14" s="57" t="s">
        <v>201</v>
      </c>
      <c r="N14" s="57" t="s">
        <v>202</v>
      </c>
      <c r="O14" s="57" t="s">
        <v>203</v>
      </c>
      <c r="P14" s="57" t="s">
        <v>195</v>
      </c>
      <c r="Q14" s="57" t="s">
        <v>196</v>
      </c>
      <c r="R14" s="57" t="s">
        <v>198</v>
      </c>
      <c r="S14" s="57" t="s">
        <v>7</v>
      </c>
      <c r="T14" s="57" t="s">
        <v>200</v>
      </c>
    </row>
    <row r="15">
      <c r="A15" s="58">
        <v>44199.0</v>
      </c>
      <c r="B15" s="59" t="s">
        <v>214</v>
      </c>
      <c r="C15" s="64" t="s">
        <v>365</v>
      </c>
      <c r="D15" s="61">
        <v>26.0</v>
      </c>
      <c r="E15" s="61">
        <v>41.0</v>
      </c>
      <c r="F15" s="61">
        <v>399.0</v>
      </c>
      <c r="G15" s="61">
        <v>63.4</v>
      </c>
      <c r="H15" s="61">
        <v>9.7</v>
      </c>
      <c r="I15" s="61">
        <v>4.0</v>
      </c>
      <c r="J15" s="61">
        <f t="shared" ref="J15:J31" si="1">I15/$I$31</f>
        <v>0.1</v>
      </c>
      <c r="K15" s="61">
        <v>1.0</v>
      </c>
      <c r="L15" s="61">
        <v>47.0</v>
      </c>
      <c r="M15" s="61">
        <v>1.0</v>
      </c>
      <c r="N15" s="61">
        <v>117.8</v>
      </c>
      <c r="O15" s="61">
        <v>73.6</v>
      </c>
      <c r="P15" s="61">
        <v>5.0</v>
      </c>
      <c r="Q15" s="61">
        <v>3.0</v>
      </c>
      <c r="R15" s="61">
        <v>0.6</v>
      </c>
      <c r="S15" s="61">
        <v>0.0</v>
      </c>
      <c r="T15" s="61">
        <v>2.0</v>
      </c>
    </row>
    <row r="16">
      <c r="A16" s="58">
        <v>44556.0</v>
      </c>
      <c r="B16" s="59" t="s">
        <v>371</v>
      </c>
      <c r="C16" s="64" t="s">
        <v>485</v>
      </c>
      <c r="D16" s="61">
        <v>22.0</v>
      </c>
      <c r="E16" s="61">
        <v>27.0</v>
      </c>
      <c r="F16" s="61">
        <v>348.0</v>
      </c>
      <c r="G16" s="61">
        <v>81.5</v>
      </c>
      <c r="H16" s="61">
        <v>12.9</v>
      </c>
      <c r="I16" s="61">
        <v>4.0</v>
      </c>
      <c r="J16" s="61">
        <f t="shared" si="1"/>
        <v>0.1</v>
      </c>
      <c r="K16" s="61">
        <v>0.0</v>
      </c>
      <c r="L16" s="61">
        <v>47.0</v>
      </c>
      <c r="M16" s="61">
        <v>1.0</v>
      </c>
      <c r="N16" s="61">
        <v>158.3</v>
      </c>
      <c r="O16" s="61">
        <v>97.8</v>
      </c>
      <c r="P16" s="61">
        <v>0.0</v>
      </c>
      <c r="Q16" s="61">
        <v>0.0</v>
      </c>
      <c r="R16" s="61">
        <v>0.0</v>
      </c>
      <c r="S16" s="61">
        <v>0.0</v>
      </c>
      <c r="T16" s="61">
        <v>0.0</v>
      </c>
    </row>
    <row r="17">
      <c r="A17" s="58">
        <v>44550.0</v>
      </c>
      <c r="B17" s="59" t="s">
        <v>385</v>
      </c>
      <c r="C17" s="64" t="s">
        <v>373</v>
      </c>
      <c r="D17" s="61">
        <v>31.0</v>
      </c>
      <c r="E17" s="61">
        <v>45.0</v>
      </c>
      <c r="F17" s="61">
        <v>390.0</v>
      </c>
      <c r="G17" s="61">
        <v>68.9</v>
      </c>
      <c r="H17" s="61">
        <v>8.7</v>
      </c>
      <c r="I17" s="61">
        <v>2.0</v>
      </c>
      <c r="J17" s="61">
        <f t="shared" si="1"/>
        <v>0.05</v>
      </c>
      <c r="K17" s="61">
        <v>0.0</v>
      </c>
      <c r="L17" s="61">
        <v>46.0</v>
      </c>
      <c r="M17" s="61">
        <v>3.0</v>
      </c>
      <c r="N17" s="61">
        <v>110.4</v>
      </c>
      <c r="O17" s="61">
        <v>58.2</v>
      </c>
      <c r="P17" s="61">
        <v>2.0</v>
      </c>
      <c r="Q17" s="61">
        <v>-2.0</v>
      </c>
      <c r="R17" s="61">
        <v>-1.0</v>
      </c>
      <c r="S17" s="61">
        <v>0.0</v>
      </c>
      <c r="T17" s="61">
        <v>-1.0</v>
      </c>
    </row>
    <row r="18">
      <c r="A18" s="58">
        <v>44543.0</v>
      </c>
      <c r="B18" s="59" t="s">
        <v>378</v>
      </c>
      <c r="C18" s="64" t="s">
        <v>486</v>
      </c>
      <c r="D18" s="61">
        <v>15.0</v>
      </c>
      <c r="E18" s="61">
        <v>23.0</v>
      </c>
      <c r="F18" s="61">
        <v>196.0</v>
      </c>
      <c r="G18" s="61">
        <v>65.2</v>
      </c>
      <c r="H18" s="61">
        <v>8.5</v>
      </c>
      <c r="I18" s="61">
        <v>2.0</v>
      </c>
      <c r="J18" s="61">
        <f t="shared" si="1"/>
        <v>0.05</v>
      </c>
      <c r="K18" s="61">
        <v>0.0</v>
      </c>
      <c r="L18" s="61">
        <v>48.0</v>
      </c>
      <c r="M18" s="61">
        <v>0.0</v>
      </c>
      <c r="N18" s="61">
        <v>120.9</v>
      </c>
      <c r="O18" s="61">
        <v>77.3</v>
      </c>
      <c r="P18" s="61">
        <v>3.0</v>
      </c>
      <c r="Q18" s="61">
        <v>-2.0</v>
      </c>
      <c r="R18" s="61">
        <v>-0.7</v>
      </c>
      <c r="S18" s="61">
        <v>0.0</v>
      </c>
      <c r="T18" s="61">
        <v>0.0</v>
      </c>
    </row>
    <row r="19">
      <c r="A19" s="58">
        <v>44529.0</v>
      </c>
      <c r="B19" s="59" t="s">
        <v>275</v>
      </c>
      <c r="C19" s="60" t="s">
        <v>362</v>
      </c>
      <c r="D19" s="61">
        <v>27.0</v>
      </c>
      <c r="E19" s="61">
        <v>41.0</v>
      </c>
      <c r="F19" s="61">
        <v>345.0</v>
      </c>
      <c r="G19" s="61">
        <v>65.9</v>
      </c>
      <c r="H19" s="61">
        <v>8.4</v>
      </c>
      <c r="I19" s="61">
        <v>3.0</v>
      </c>
      <c r="J19" s="61">
        <f t="shared" si="1"/>
        <v>0.075</v>
      </c>
      <c r="K19" s="61">
        <v>2.0</v>
      </c>
      <c r="L19" s="61">
        <v>48.0</v>
      </c>
      <c r="M19" s="61">
        <v>1.0</v>
      </c>
      <c r="N19" s="61">
        <v>96.1</v>
      </c>
      <c r="O19" s="61">
        <v>53.3</v>
      </c>
      <c r="P19" s="61">
        <v>1.0</v>
      </c>
      <c r="Q19" s="61">
        <v>-1.0</v>
      </c>
      <c r="R19" s="61">
        <v>-1.0</v>
      </c>
      <c r="S19" s="61">
        <v>0.0</v>
      </c>
      <c r="T19" s="61">
        <v>-1.0</v>
      </c>
    </row>
    <row r="20">
      <c r="A20" s="58">
        <v>44523.0</v>
      </c>
      <c r="B20" s="59" t="s">
        <v>307</v>
      </c>
      <c r="C20" s="60" t="s">
        <v>362</v>
      </c>
      <c r="D20" s="61">
        <v>26.0</v>
      </c>
      <c r="E20" s="61">
        <v>48.0</v>
      </c>
      <c r="F20" s="61">
        <v>216.0</v>
      </c>
      <c r="G20" s="61">
        <v>54.2</v>
      </c>
      <c r="H20" s="61">
        <v>4.5</v>
      </c>
      <c r="I20" s="61">
        <v>2.0</v>
      </c>
      <c r="J20" s="61">
        <f t="shared" si="1"/>
        <v>0.05</v>
      </c>
      <c r="K20" s="61">
        <v>2.0</v>
      </c>
      <c r="L20" s="61">
        <v>18.0</v>
      </c>
      <c r="M20" s="61">
        <v>1.0</v>
      </c>
      <c r="N20" s="61">
        <v>62.5</v>
      </c>
      <c r="O20" s="61">
        <v>48.6</v>
      </c>
      <c r="P20" s="61">
        <v>0.0</v>
      </c>
      <c r="Q20" s="61">
        <v>0.0</v>
      </c>
      <c r="R20" s="61">
        <v>0.0</v>
      </c>
      <c r="S20" s="61">
        <v>0.0</v>
      </c>
      <c r="T20" s="61">
        <v>0.0</v>
      </c>
    </row>
    <row r="21">
      <c r="A21" s="58">
        <v>44515.0</v>
      </c>
      <c r="B21" s="59" t="s">
        <v>396</v>
      </c>
      <c r="C21" s="64" t="s">
        <v>487</v>
      </c>
      <c r="D21" s="61">
        <v>28.0</v>
      </c>
      <c r="E21" s="61">
        <v>39.0</v>
      </c>
      <c r="F21" s="61">
        <v>341.0</v>
      </c>
      <c r="G21" s="61">
        <v>71.8</v>
      </c>
      <c r="H21" s="61">
        <v>8.7</v>
      </c>
      <c r="I21" s="61">
        <v>3.0</v>
      </c>
      <c r="J21" s="61">
        <f t="shared" si="1"/>
        <v>0.075</v>
      </c>
      <c r="K21" s="61">
        <v>0.0</v>
      </c>
      <c r="L21" s="61">
        <v>44.0</v>
      </c>
      <c r="M21" s="61">
        <v>1.0</v>
      </c>
      <c r="N21" s="61">
        <v>124.0</v>
      </c>
      <c r="O21" s="61">
        <v>88.8</v>
      </c>
      <c r="P21" s="61">
        <v>2.0</v>
      </c>
      <c r="Q21" s="61">
        <v>2.0</v>
      </c>
      <c r="R21" s="61">
        <v>1.0</v>
      </c>
      <c r="S21" s="61">
        <v>1.0</v>
      </c>
      <c r="T21" s="61">
        <v>1.0</v>
      </c>
    </row>
    <row r="22">
      <c r="A22" s="58">
        <v>44508.0</v>
      </c>
      <c r="B22" s="59" t="s">
        <v>395</v>
      </c>
      <c r="C22" s="60" t="s">
        <v>488</v>
      </c>
      <c r="D22" s="61">
        <v>22.0</v>
      </c>
      <c r="E22" s="61">
        <v>38.0</v>
      </c>
      <c r="F22" s="61">
        <v>209.0</v>
      </c>
      <c r="G22" s="61">
        <v>57.9</v>
      </c>
      <c r="H22" s="61">
        <v>5.5</v>
      </c>
      <c r="I22" s="61">
        <v>0.0</v>
      </c>
      <c r="J22" s="61">
        <f t="shared" si="1"/>
        <v>0</v>
      </c>
      <c r="K22" s="61">
        <v>3.0</v>
      </c>
      <c r="L22" s="61">
        <v>22.0</v>
      </c>
      <c r="M22" s="61">
        <v>3.0</v>
      </c>
      <c r="N22" s="61">
        <v>40.4</v>
      </c>
      <c r="O22" s="61">
        <v>4.3</v>
      </c>
      <c r="P22" s="61">
        <v>0.0</v>
      </c>
      <c r="Q22" s="61">
        <v>0.0</v>
      </c>
      <c r="R22" s="61">
        <v>0.0</v>
      </c>
      <c r="S22" s="61">
        <v>0.0</v>
      </c>
      <c r="T22" s="61">
        <v>0.0</v>
      </c>
    </row>
    <row r="23">
      <c r="A23" s="58">
        <v>44502.0</v>
      </c>
      <c r="B23" s="59" t="s">
        <v>425</v>
      </c>
      <c r="C23" s="64" t="s">
        <v>489</v>
      </c>
      <c r="D23" s="61">
        <v>28.0</v>
      </c>
      <c r="E23" s="61">
        <v>40.0</v>
      </c>
      <c r="F23" s="61">
        <v>279.0</v>
      </c>
      <c r="G23" s="61">
        <v>70.0</v>
      </c>
      <c r="H23" s="61">
        <v>7.0</v>
      </c>
      <c r="I23" s="61">
        <v>2.0</v>
      </c>
      <c r="J23" s="61">
        <f t="shared" si="1"/>
        <v>0.05</v>
      </c>
      <c r="K23" s="61">
        <v>0.0</v>
      </c>
      <c r="L23" s="61">
        <v>25.0</v>
      </c>
      <c r="M23" s="61">
        <v>2.0</v>
      </c>
      <c r="N23" s="61">
        <v>106.1</v>
      </c>
      <c r="O23" s="61">
        <v>82.5</v>
      </c>
      <c r="P23" s="61">
        <v>1.0</v>
      </c>
      <c r="Q23" s="61">
        <v>-1.0</v>
      </c>
      <c r="R23" s="61">
        <v>-1.0</v>
      </c>
      <c r="S23" s="61">
        <v>0.0</v>
      </c>
      <c r="T23" s="61">
        <v>-1.0</v>
      </c>
    </row>
    <row r="24">
      <c r="A24" s="58">
        <v>44494.0</v>
      </c>
      <c r="B24" s="59" t="s">
        <v>224</v>
      </c>
      <c r="C24" s="64" t="s">
        <v>490</v>
      </c>
      <c r="D24" s="61">
        <v>33.0</v>
      </c>
      <c r="E24" s="61">
        <v>45.0</v>
      </c>
      <c r="F24" s="61">
        <v>369.0</v>
      </c>
      <c r="G24" s="61">
        <v>73.3</v>
      </c>
      <c r="H24" s="61">
        <v>8.2</v>
      </c>
      <c r="I24" s="61">
        <v>4.0</v>
      </c>
      <c r="J24" s="61">
        <f t="shared" si="1"/>
        <v>0.1</v>
      </c>
      <c r="K24" s="61">
        <v>0.0</v>
      </c>
      <c r="L24" s="61">
        <v>35.0</v>
      </c>
      <c r="M24" s="61">
        <v>0.0</v>
      </c>
      <c r="N24" s="61">
        <v>127.0</v>
      </c>
      <c r="O24" s="61">
        <v>83.8</v>
      </c>
      <c r="P24" s="61">
        <v>1.0</v>
      </c>
      <c r="Q24" s="61">
        <v>1.0</v>
      </c>
      <c r="R24" s="61">
        <v>1.0</v>
      </c>
      <c r="S24" s="61">
        <v>1.0</v>
      </c>
      <c r="T24" s="61">
        <v>1.0</v>
      </c>
    </row>
    <row r="25">
      <c r="A25" s="58">
        <v>44487.0</v>
      </c>
      <c r="B25" s="59" t="s">
        <v>368</v>
      </c>
      <c r="C25" s="64" t="s">
        <v>491</v>
      </c>
      <c r="D25" s="61">
        <v>17.0</v>
      </c>
      <c r="E25" s="61">
        <v>27.0</v>
      </c>
      <c r="F25" s="61">
        <v>166.0</v>
      </c>
      <c r="G25" s="61">
        <v>63.0</v>
      </c>
      <c r="H25" s="61">
        <v>6.1</v>
      </c>
      <c r="I25" s="61">
        <v>2.0</v>
      </c>
      <c r="J25" s="61">
        <f t="shared" si="1"/>
        <v>0.05</v>
      </c>
      <c r="K25" s="61">
        <v>0.0</v>
      </c>
      <c r="L25" s="61">
        <v>31.0</v>
      </c>
      <c r="M25" s="61">
        <v>0.0</v>
      </c>
      <c r="N25" s="61">
        <v>104.9</v>
      </c>
      <c r="O25" s="61">
        <v>95.2</v>
      </c>
      <c r="P25" s="61">
        <v>0.0</v>
      </c>
      <c r="Q25" s="61">
        <v>0.0</v>
      </c>
      <c r="R25" s="61">
        <v>0.0</v>
      </c>
      <c r="S25" s="61">
        <v>0.0</v>
      </c>
      <c r="T25" s="61">
        <v>0.0</v>
      </c>
    </row>
    <row r="26">
      <c r="A26" s="58">
        <v>44477.0</v>
      </c>
      <c r="B26" s="59" t="s">
        <v>375</v>
      </c>
      <c r="C26" s="60" t="s">
        <v>492</v>
      </c>
      <c r="D26" s="61">
        <v>25.0</v>
      </c>
      <c r="E26" s="61">
        <v>41.0</v>
      </c>
      <c r="F26" s="61">
        <v>253.0</v>
      </c>
      <c r="G26" s="61">
        <v>61.0</v>
      </c>
      <c r="H26" s="61">
        <v>6.2</v>
      </c>
      <c r="I26" s="61">
        <v>1.0</v>
      </c>
      <c r="J26" s="61">
        <f t="shared" si="1"/>
        <v>0.025</v>
      </c>
      <c r="K26" s="61">
        <v>0.0</v>
      </c>
      <c r="L26" s="61">
        <v>35.0</v>
      </c>
      <c r="M26" s="61">
        <v>3.0</v>
      </c>
      <c r="N26" s="61">
        <v>86.7</v>
      </c>
      <c r="O26" s="61">
        <v>41.9</v>
      </c>
      <c r="P26" s="61">
        <v>3.0</v>
      </c>
      <c r="Q26" s="61">
        <v>0.0</v>
      </c>
      <c r="R26" s="61">
        <v>0.0</v>
      </c>
      <c r="S26" s="61">
        <v>0.0</v>
      </c>
      <c r="T26" s="61">
        <v>1.0</v>
      </c>
    </row>
    <row r="27">
      <c r="A27" s="58">
        <v>44473.0</v>
      </c>
      <c r="B27" s="59" t="s">
        <v>295</v>
      </c>
      <c r="C27" s="64" t="s">
        <v>493</v>
      </c>
      <c r="D27" s="61">
        <v>30.0</v>
      </c>
      <c r="E27" s="61">
        <v>46.0</v>
      </c>
      <c r="F27" s="61">
        <v>369.0</v>
      </c>
      <c r="G27" s="61">
        <v>65.2</v>
      </c>
      <c r="H27" s="61">
        <v>8.0</v>
      </c>
      <c r="I27" s="61">
        <v>5.0</v>
      </c>
      <c r="J27" s="61">
        <f t="shared" si="1"/>
        <v>0.125</v>
      </c>
      <c r="K27" s="61">
        <v>1.0</v>
      </c>
      <c r="L27" s="61">
        <v>48.0</v>
      </c>
      <c r="M27" s="61">
        <v>0.0</v>
      </c>
      <c r="N27" s="61">
        <v>117.0</v>
      </c>
      <c r="O27" s="61">
        <v>82.4</v>
      </c>
      <c r="P27" s="61">
        <v>3.0</v>
      </c>
      <c r="Q27" s="61">
        <v>-3.0</v>
      </c>
      <c r="R27" s="61">
        <v>-1.0</v>
      </c>
      <c r="S27" s="61">
        <v>0.0</v>
      </c>
      <c r="T27" s="61">
        <v>-1.0</v>
      </c>
    </row>
    <row r="28">
      <c r="A28" s="58">
        <v>44466.0</v>
      </c>
      <c r="B28" s="59" t="s">
        <v>228</v>
      </c>
      <c r="C28" s="64" t="s">
        <v>494</v>
      </c>
      <c r="D28" s="61">
        <v>25.0</v>
      </c>
      <c r="E28" s="61">
        <v>38.0</v>
      </c>
      <c r="F28" s="61">
        <v>297.0</v>
      </c>
      <c r="G28" s="61">
        <v>65.8</v>
      </c>
      <c r="H28" s="61">
        <v>7.8</v>
      </c>
      <c r="I28" s="61">
        <v>3.0</v>
      </c>
      <c r="J28" s="61">
        <f t="shared" si="1"/>
        <v>0.075</v>
      </c>
      <c r="K28" s="61">
        <v>0.0</v>
      </c>
      <c r="L28" s="61">
        <v>47.0</v>
      </c>
      <c r="M28" s="61">
        <v>2.0</v>
      </c>
      <c r="N28" s="61">
        <v>115.8</v>
      </c>
      <c r="O28" s="61">
        <v>41.6</v>
      </c>
      <c r="P28" s="61">
        <v>5.0</v>
      </c>
      <c r="Q28" s="61">
        <v>0.0</v>
      </c>
      <c r="R28" s="61">
        <v>0.0</v>
      </c>
      <c r="S28" s="61">
        <v>0.0</v>
      </c>
      <c r="T28" s="61">
        <v>1.0</v>
      </c>
    </row>
    <row r="29">
      <c r="A29" s="58">
        <v>44459.0</v>
      </c>
      <c r="B29" s="59" t="s">
        <v>226</v>
      </c>
      <c r="C29" s="64" t="s">
        <v>274</v>
      </c>
      <c r="D29" s="61">
        <v>23.0</v>
      </c>
      <c r="E29" s="61">
        <v>35.0</v>
      </c>
      <c r="F29" s="61">
        <v>217.0</v>
      </c>
      <c r="G29" s="61">
        <v>65.7</v>
      </c>
      <c r="H29" s="61">
        <v>6.2</v>
      </c>
      <c r="I29" s="61">
        <v>1.0</v>
      </c>
      <c r="J29" s="61">
        <f t="shared" si="1"/>
        <v>0.025</v>
      </c>
      <c r="K29" s="61">
        <v>1.0</v>
      </c>
      <c r="L29" s="61">
        <v>50.0</v>
      </c>
      <c r="M29" s="61">
        <v>0.0</v>
      </c>
      <c r="N29" s="61">
        <v>80.3</v>
      </c>
      <c r="O29" s="61">
        <v>37.3</v>
      </c>
      <c r="P29" s="61">
        <v>1.0</v>
      </c>
      <c r="Q29" s="61">
        <v>0.0</v>
      </c>
      <c r="R29" s="61">
        <v>0.0</v>
      </c>
      <c r="S29" s="61">
        <v>0.0</v>
      </c>
      <c r="T29" s="61">
        <v>0.0</v>
      </c>
    </row>
    <row r="30">
      <c r="A30" s="58">
        <v>44452.0</v>
      </c>
      <c r="B30" s="59" t="s">
        <v>216</v>
      </c>
      <c r="C30" s="60" t="s">
        <v>495</v>
      </c>
      <c r="D30" s="61">
        <v>23.0</v>
      </c>
      <c r="E30" s="61">
        <v>36.0</v>
      </c>
      <c r="F30" s="61">
        <v>239.0</v>
      </c>
      <c r="G30" s="61">
        <v>63.9</v>
      </c>
      <c r="H30" s="61">
        <v>6.6</v>
      </c>
      <c r="I30" s="61">
        <v>2.0</v>
      </c>
      <c r="J30" s="61">
        <f t="shared" si="1"/>
        <v>0.05</v>
      </c>
      <c r="K30" s="61">
        <v>2.0</v>
      </c>
      <c r="L30" s="61">
        <v>37.0</v>
      </c>
      <c r="M30" s="61">
        <v>3.0</v>
      </c>
      <c r="N30" s="61">
        <v>78.4</v>
      </c>
      <c r="O30" s="61">
        <v>33.1</v>
      </c>
      <c r="P30" s="61">
        <v>3.0</v>
      </c>
      <c r="Q30" s="61">
        <v>9.0</v>
      </c>
      <c r="R30" s="61">
        <v>3.0</v>
      </c>
      <c r="S30" s="61">
        <v>1.0</v>
      </c>
      <c r="T30" s="61">
        <v>4.0</v>
      </c>
    </row>
    <row r="31">
      <c r="A31" s="65" t="s">
        <v>241</v>
      </c>
      <c r="B31" s="63"/>
      <c r="C31" s="63"/>
      <c r="D31" s="66">
        <v>401.0</v>
      </c>
      <c r="E31" s="66">
        <v>610.0</v>
      </c>
      <c r="F31" s="71">
        <v>4633.0</v>
      </c>
      <c r="G31" s="66">
        <v>65.7</v>
      </c>
      <c r="H31" s="66">
        <v>7.6</v>
      </c>
      <c r="I31" s="66">
        <v>40.0</v>
      </c>
      <c r="J31" s="61">
        <f t="shared" si="1"/>
        <v>1</v>
      </c>
      <c r="K31" s="66">
        <v>12.0</v>
      </c>
      <c r="L31" s="66">
        <v>50.0</v>
      </c>
      <c r="M31" s="66">
        <v>21.0</v>
      </c>
      <c r="N31" s="66">
        <v>102.2</v>
      </c>
      <c r="O31" s="66">
        <v>66.0</v>
      </c>
      <c r="P31" s="66">
        <v>30.0</v>
      </c>
      <c r="Q31" s="66">
        <v>6.0</v>
      </c>
      <c r="R31" s="66">
        <v>0.2</v>
      </c>
      <c r="S31" s="66">
        <v>3.0</v>
      </c>
      <c r="T31" s="66">
        <v>4.0</v>
      </c>
    </row>
    <row r="32">
      <c r="I32" s="13" t="s">
        <v>242</v>
      </c>
      <c r="J32" s="18">
        <f>average(J15:J30)</f>
        <v>0.0625</v>
      </c>
    </row>
    <row r="33">
      <c r="I33" s="13" t="s">
        <v>243</v>
      </c>
      <c r="J33" s="14">
        <f>_xlfn.STDEV.S(J15:J30)</f>
        <v>0.03291402943</v>
      </c>
    </row>
    <row r="34">
      <c r="I34" s="13" t="s">
        <v>280</v>
      </c>
      <c r="J34" s="18">
        <f>J32+2*J33</f>
        <v>0.1283280589</v>
      </c>
    </row>
    <row r="35">
      <c r="I35" s="13" t="s">
        <v>281</v>
      </c>
      <c r="J35" s="18">
        <f>J32-2*J33</f>
        <v>-0.00332805886</v>
      </c>
    </row>
  </sheetData>
  <mergeCells count="16">
    <mergeCell ref="A2:C2"/>
    <mergeCell ref="D2:O2"/>
    <mergeCell ref="P2:T2"/>
    <mergeCell ref="A5:O5"/>
    <mergeCell ref="P5:T5"/>
    <mergeCell ref="A7:O7"/>
    <mergeCell ref="P7:T7"/>
    <mergeCell ref="A13:C13"/>
    <mergeCell ref="A31:C31"/>
    <mergeCell ref="A9:O9"/>
    <mergeCell ref="P9:T9"/>
    <mergeCell ref="A11:O11"/>
    <mergeCell ref="P11:T11"/>
    <mergeCell ref="A12:C12"/>
    <mergeCell ref="D13:O13"/>
    <mergeCell ref="P13:T13"/>
  </mergeCells>
  <conditionalFormatting sqref="J15:J30">
    <cfRule type="cellIs" dxfId="0" priority="1" operator="lessThan">
      <formula>-0.003328</formula>
    </cfRule>
  </conditionalFormatting>
  <conditionalFormatting sqref="J15:J30">
    <cfRule type="cellIs" dxfId="0" priority="2" operator="greaterThan">
      <formula>0.128328</formula>
    </cfRule>
  </conditionalFormatting>
  <hyperlinks>
    <hyperlink r:id="rId1" ref="B4"/>
    <hyperlink r:id="rId2" ref="C4"/>
    <hyperlink r:id="rId3" ref="B6"/>
    <hyperlink r:id="rId4" ref="C6"/>
    <hyperlink r:id="rId5" ref="B8"/>
    <hyperlink r:id="rId6" ref="C8"/>
    <hyperlink r:id="rId7" ref="B10"/>
    <hyperlink r:id="rId8" ref="C10"/>
    <hyperlink r:id="rId9" ref="B15"/>
    <hyperlink r:id="rId10" ref="C15"/>
    <hyperlink r:id="rId11" ref="B16"/>
    <hyperlink r:id="rId12" ref="C16"/>
    <hyperlink r:id="rId13" ref="B17"/>
    <hyperlink r:id="rId14" ref="C17"/>
    <hyperlink r:id="rId15" ref="B18"/>
    <hyperlink r:id="rId16" ref="C18"/>
    <hyperlink r:id="rId17" ref="B19"/>
    <hyperlink r:id="rId18" ref="C19"/>
    <hyperlink r:id="rId19" ref="B20"/>
    <hyperlink r:id="rId20" ref="C20"/>
    <hyperlink r:id="rId21" ref="B21"/>
    <hyperlink r:id="rId22" ref="C21"/>
    <hyperlink r:id="rId23" ref="B22"/>
    <hyperlink r:id="rId24" ref="C22"/>
    <hyperlink r:id="rId25" ref="B23"/>
    <hyperlink r:id="rId26" ref="C23"/>
    <hyperlink r:id="rId27" ref="B24"/>
    <hyperlink r:id="rId28" ref="C24"/>
    <hyperlink r:id="rId29" ref="B25"/>
    <hyperlink r:id="rId30" ref="C25"/>
    <hyperlink r:id="rId31" ref="B26"/>
    <hyperlink r:id="rId32" ref="C26"/>
    <hyperlink r:id="rId33" ref="B27"/>
    <hyperlink r:id="rId34" ref="C27"/>
    <hyperlink r:id="rId35" ref="B28"/>
    <hyperlink r:id="rId36" ref="C28"/>
    <hyperlink r:id="rId37" ref="B29"/>
    <hyperlink r:id="rId38" ref="C29"/>
    <hyperlink r:id="rId39" ref="B30"/>
    <hyperlink r:id="rId40" ref="C30"/>
  </hyperlinks>
  <drawing r:id="rId4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92</v>
      </c>
      <c r="J1" s="75" t="s">
        <v>287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44501.0</v>
      </c>
      <c r="B4" s="59" t="s">
        <v>316</v>
      </c>
      <c r="C4" s="60" t="s">
        <v>496</v>
      </c>
      <c r="D4" s="61">
        <v>11.0</v>
      </c>
      <c r="E4" s="61">
        <v>16.0</v>
      </c>
      <c r="F4" s="61">
        <v>84.0</v>
      </c>
      <c r="G4" s="61">
        <v>68.8</v>
      </c>
      <c r="H4" s="61">
        <v>5.3</v>
      </c>
      <c r="I4" s="61">
        <v>0.0</v>
      </c>
      <c r="J4" s="61">
        <f t="shared" ref="J4:J10" si="1">I4/$I$10</f>
        <v>0</v>
      </c>
      <c r="K4" s="61">
        <v>1.0</v>
      </c>
      <c r="L4" s="61">
        <v>19.0</v>
      </c>
      <c r="M4" s="61">
        <v>3.0</v>
      </c>
      <c r="N4" s="61">
        <v>55.2</v>
      </c>
      <c r="O4" s="61">
        <v>12.4</v>
      </c>
      <c r="P4" s="61">
        <v>4.0</v>
      </c>
      <c r="Q4" s="61">
        <v>4.0</v>
      </c>
      <c r="R4" s="61">
        <v>1.0</v>
      </c>
      <c r="S4" s="61">
        <v>0.0</v>
      </c>
      <c r="T4" s="61">
        <v>3.0</v>
      </c>
    </row>
    <row r="5">
      <c r="A5" s="58">
        <v>44494.0</v>
      </c>
      <c r="B5" s="59" t="s">
        <v>263</v>
      </c>
      <c r="C5" s="64" t="s">
        <v>497</v>
      </c>
      <c r="D5" s="61">
        <v>20.0</v>
      </c>
      <c r="E5" s="61">
        <v>25.0</v>
      </c>
      <c r="F5" s="61">
        <v>277.0</v>
      </c>
      <c r="G5" s="61">
        <v>80.0</v>
      </c>
      <c r="H5" s="61">
        <v>11.1</v>
      </c>
      <c r="I5" s="61">
        <v>0.0</v>
      </c>
      <c r="J5" s="61">
        <f t="shared" si="1"/>
        <v>0</v>
      </c>
      <c r="K5" s="61">
        <v>2.0</v>
      </c>
      <c r="L5" s="61">
        <v>35.0</v>
      </c>
      <c r="M5" s="61">
        <v>1.0</v>
      </c>
      <c r="N5" s="61">
        <v>79.5</v>
      </c>
      <c r="O5" s="61">
        <v>67.4</v>
      </c>
      <c r="P5" s="61">
        <v>1.0</v>
      </c>
      <c r="Q5" s="61">
        <v>4.0</v>
      </c>
      <c r="R5" s="61">
        <v>4.0</v>
      </c>
      <c r="S5" s="61">
        <v>0.0</v>
      </c>
      <c r="T5" s="61">
        <v>4.0</v>
      </c>
    </row>
    <row r="6">
      <c r="A6" s="58">
        <v>44487.0</v>
      </c>
      <c r="B6" s="59" t="s">
        <v>307</v>
      </c>
      <c r="C6" s="64" t="s">
        <v>467</v>
      </c>
      <c r="D6" s="61">
        <v>23.0</v>
      </c>
      <c r="E6" s="61">
        <v>33.0</v>
      </c>
      <c r="F6" s="61">
        <v>268.0</v>
      </c>
      <c r="G6" s="61">
        <v>69.7</v>
      </c>
      <c r="H6" s="61">
        <v>8.1</v>
      </c>
      <c r="I6" s="61">
        <v>3.0</v>
      </c>
      <c r="J6" s="61">
        <f t="shared" si="1"/>
        <v>0.4285714286</v>
      </c>
      <c r="K6" s="61">
        <v>0.0</v>
      </c>
      <c r="L6" s="61">
        <v>44.0</v>
      </c>
      <c r="M6" s="61">
        <v>0.0</v>
      </c>
      <c r="N6" s="61">
        <v>124.3</v>
      </c>
      <c r="O6" s="61">
        <v>91.0</v>
      </c>
      <c r="P6" s="61">
        <v>4.0</v>
      </c>
      <c r="Q6" s="61">
        <v>8.0</v>
      </c>
      <c r="R6" s="61">
        <v>2.0</v>
      </c>
      <c r="S6" s="61">
        <v>0.0</v>
      </c>
      <c r="T6" s="61">
        <v>6.0</v>
      </c>
    </row>
    <row r="7">
      <c r="A7" s="58">
        <v>44480.0</v>
      </c>
      <c r="B7" s="59" t="s">
        <v>288</v>
      </c>
      <c r="C7" s="60" t="s">
        <v>498</v>
      </c>
      <c r="D7" s="61">
        <v>7.0</v>
      </c>
      <c r="E7" s="61">
        <v>17.0</v>
      </c>
      <c r="F7" s="61">
        <v>77.0</v>
      </c>
      <c r="G7" s="61">
        <v>41.2</v>
      </c>
      <c r="H7" s="61">
        <v>4.5</v>
      </c>
      <c r="I7" s="61">
        <v>0.0</v>
      </c>
      <c r="J7" s="61">
        <f t="shared" si="1"/>
        <v>0</v>
      </c>
      <c r="K7" s="61">
        <v>2.0</v>
      </c>
      <c r="L7" s="61">
        <v>20.0</v>
      </c>
      <c r="M7" s="61">
        <v>3.0</v>
      </c>
      <c r="N7" s="61">
        <v>15.7</v>
      </c>
      <c r="O7" s="61">
        <v>1.6</v>
      </c>
      <c r="P7" s="61">
        <v>0.0</v>
      </c>
      <c r="Q7" s="61">
        <v>0.0</v>
      </c>
      <c r="R7" s="61">
        <v>0.0</v>
      </c>
      <c r="S7" s="61">
        <v>0.0</v>
      </c>
      <c r="T7" s="61">
        <v>0.0</v>
      </c>
    </row>
    <row r="8">
      <c r="A8" s="58">
        <v>44459.0</v>
      </c>
      <c r="B8" s="59" t="s">
        <v>302</v>
      </c>
      <c r="C8" s="64" t="s">
        <v>499</v>
      </c>
      <c r="D8" s="61">
        <v>14.0</v>
      </c>
      <c r="E8" s="61">
        <v>16.0</v>
      </c>
      <c r="F8" s="61">
        <v>131.0</v>
      </c>
      <c r="G8" s="61">
        <v>87.5</v>
      </c>
      <c r="H8" s="61">
        <v>8.2</v>
      </c>
      <c r="I8" s="61">
        <v>2.0</v>
      </c>
      <c r="J8" s="61">
        <f t="shared" si="1"/>
        <v>0.2857142857</v>
      </c>
      <c r="K8" s="61">
        <v>0.0</v>
      </c>
      <c r="L8" s="61">
        <v>18.0</v>
      </c>
      <c r="M8" s="61">
        <v>1.0</v>
      </c>
      <c r="N8" s="61">
        <v>140.4</v>
      </c>
      <c r="O8" s="61">
        <v>99.3</v>
      </c>
      <c r="P8" s="61">
        <v>0.0</v>
      </c>
      <c r="Q8" s="61">
        <v>0.0</v>
      </c>
      <c r="R8" s="61">
        <v>0.0</v>
      </c>
      <c r="S8" s="61">
        <v>0.0</v>
      </c>
      <c r="T8" s="61">
        <v>0.0</v>
      </c>
    </row>
    <row r="9">
      <c r="A9" s="58">
        <v>44452.0</v>
      </c>
      <c r="B9" s="59" t="s">
        <v>341</v>
      </c>
      <c r="C9" s="60" t="s">
        <v>500</v>
      </c>
      <c r="D9" s="61">
        <v>19.0</v>
      </c>
      <c r="E9" s="61">
        <v>33.0</v>
      </c>
      <c r="F9" s="61">
        <v>259.0</v>
      </c>
      <c r="G9" s="61">
        <v>57.6</v>
      </c>
      <c r="H9" s="61">
        <v>7.8</v>
      </c>
      <c r="I9" s="61">
        <v>2.0</v>
      </c>
      <c r="J9" s="61">
        <f t="shared" si="1"/>
        <v>0.2857142857</v>
      </c>
      <c r="K9" s="61">
        <v>0.0</v>
      </c>
      <c r="L9" s="61">
        <v>76.0</v>
      </c>
      <c r="M9" s="61">
        <v>3.0</v>
      </c>
      <c r="N9" s="61">
        <v>103.0</v>
      </c>
      <c r="O9" s="61">
        <v>30.3</v>
      </c>
      <c r="P9" s="61">
        <v>1.0</v>
      </c>
      <c r="Q9" s="61">
        <v>9.0</v>
      </c>
      <c r="R9" s="61">
        <v>9.0</v>
      </c>
      <c r="S9" s="61">
        <v>0.0</v>
      </c>
      <c r="T9" s="61">
        <v>9.0</v>
      </c>
    </row>
    <row r="10">
      <c r="A10" s="65" t="s">
        <v>241</v>
      </c>
      <c r="B10" s="63"/>
      <c r="C10" s="63"/>
      <c r="D10" s="66">
        <v>94.0</v>
      </c>
      <c r="E10" s="66">
        <v>140.0</v>
      </c>
      <c r="F10" s="71">
        <v>1096.0</v>
      </c>
      <c r="G10" s="66">
        <v>67.1</v>
      </c>
      <c r="H10" s="66">
        <v>7.8</v>
      </c>
      <c r="I10" s="66">
        <v>7.0</v>
      </c>
      <c r="J10" s="61">
        <f t="shared" si="1"/>
        <v>1</v>
      </c>
      <c r="K10" s="66">
        <v>5.0</v>
      </c>
      <c r="L10" s="66">
        <v>76.0</v>
      </c>
      <c r="M10" s="66">
        <v>11.0</v>
      </c>
      <c r="N10" s="66">
        <v>92.4</v>
      </c>
      <c r="O10" s="66">
        <v>54.0</v>
      </c>
      <c r="P10" s="66">
        <v>10.0</v>
      </c>
      <c r="Q10" s="66">
        <v>25.0</v>
      </c>
      <c r="R10" s="66">
        <v>2.5</v>
      </c>
      <c r="S10" s="66">
        <v>0.0</v>
      </c>
      <c r="T10" s="66">
        <v>9.0</v>
      </c>
    </row>
    <row r="11">
      <c r="I11" s="13" t="s">
        <v>242</v>
      </c>
      <c r="J11" s="18">
        <f>average(J4:J9)</f>
        <v>0.1666666667</v>
      </c>
    </row>
    <row r="12">
      <c r="I12" s="13" t="s">
        <v>243</v>
      </c>
      <c r="J12" s="14">
        <f>_xlfn.STDEV.S(J4:J9)</f>
        <v>0.1898800194</v>
      </c>
    </row>
    <row r="13">
      <c r="I13" s="13" t="s">
        <v>280</v>
      </c>
      <c r="J13" s="18">
        <f>J11+2*J12</f>
        <v>0.5464267055</v>
      </c>
    </row>
    <row r="14">
      <c r="I14" s="13" t="s">
        <v>281</v>
      </c>
      <c r="J14" s="18">
        <f>J11-2*J12</f>
        <v>-0.2130933721</v>
      </c>
    </row>
  </sheetData>
  <mergeCells count="4">
    <mergeCell ref="A2:C2"/>
    <mergeCell ref="D2:O2"/>
    <mergeCell ref="P2:T2"/>
    <mergeCell ref="A10:C10"/>
  </mergeCells>
  <conditionalFormatting sqref="J4:J9">
    <cfRule type="cellIs" dxfId="0" priority="1" operator="greaterThan">
      <formula>0.546427</formula>
    </cfRule>
  </conditionalFormatting>
  <conditionalFormatting sqref="J4:J9">
    <cfRule type="cellIs" dxfId="0" priority="2" operator="lessThan">
      <formula>-0.213093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</hyperlinks>
  <drawing r:id="rId13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94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44536.0</v>
      </c>
      <c r="B4" s="59" t="s">
        <v>481</v>
      </c>
      <c r="C4" s="60" t="s">
        <v>501</v>
      </c>
      <c r="D4" s="61">
        <v>6.0</v>
      </c>
      <c r="E4" s="61">
        <v>15.0</v>
      </c>
      <c r="F4" s="61">
        <v>79.0</v>
      </c>
      <c r="G4" s="61">
        <v>40.0</v>
      </c>
      <c r="H4" s="61">
        <v>5.3</v>
      </c>
      <c r="I4" s="61">
        <v>0.0</v>
      </c>
      <c r="J4" s="61">
        <f t="shared" ref="J4:J16" si="1">I4/$I$16</f>
        <v>0</v>
      </c>
      <c r="K4" s="61">
        <v>0.0</v>
      </c>
      <c r="L4" s="61">
        <v>41.0</v>
      </c>
      <c r="M4" s="61">
        <v>4.0</v>
      </c>
      <c r="N4" s="61">
        <v>57.4</v>
      </c>
      <c r="O4" s="61">
        <v>26.6</v>
      </c>
      <c r="P4" s="61">
        <v>3.0</v>
      </c>
      <c r="Q4" s="61">
        <v>18.0</v>
      </c>
      <c r="R4" s="61">
        <v>6.0</v>
      </c>
      <c r="S4" s="61">
        <v>0.0</v>
      </c>
      <c r="T4" s="61">
        <v>12.0</v>
      </c>
    </row>
    <row r="5">
      <c r="A5" s="58">
        <v>44530.0</v>
      </c>
      <c r="B5" s="59" t="s">
        <v>299</v>
      </c>
      <c r="C5" s="60" t="s">
        <v>264</v>
      </c>
      <c r="D5" s="61">
        <v>25.0</v>
      </c>
      <c r="E5" s="61">
        <v>45.0</v>
      </c>
      <c r="F5" s="61">
        <v>215.0</v>
      </c>
      <c r="G5" s="61">
        <v>55.6</v>
      </c>
      <c r="H5" s="61">
        <v>4.8</v>
      </c>
      <c r="I5" s="61">
        <v>2.0</v>
      </c>
      <c r="J5" s="61">
        <f t="shared" si="1"/>
        <v>0.125</v>
      </c>
      <c r="K5" s="61">
        <v>1.0</v>
      </c>
      <c r="L5" s="61">
        <v>33.0</v>
      </c>
      <c r="M5" s="61">
        <v>6.0</v>
      </c>
      <c r="N5" s="61">
        <v>73.8</v>
      </c>
      <c r="O5" s="61">
        <v>52.5</v>
      </c>
      <c r="P5" s="61">
        <v>5.0</v>
      </c>
      <c r="Q5" s="61">
        <v>42.0</v>
      </c>
      <c r="R5" s="61">
        <v>8.4</v>
      </c>
      <c r="S5" s="61">
        <v>0.0</v>
      </c>
      <c r="T5" s="61">
        <v>20.0</v>
      </c>
    </row>
    <row r="6">
      <c r="A6" s="58">
        <v>44522.0</v>
      </c>
      <c r="B6" s="59" t="s">
        <v>257</v>
      </c>
      <c r="C6" s="60" t="s">
        <v>421</v>
      </c>
      <c r="D6" s="61">
        <v>21.0</v>
      </c>
      <c r="E6" s="61">
        <v>35.0</v>
      </c>
      <c r="F6" s="61">
        <v>235.0</v>
      </c>
      <c r="G6" s="61">
        <v>60.0</v>
      </c>
      <c r="H6" s="61">
        <v>6.7</v>
      </c>
      <c r="I6" s="61">
        <v>2.0</v>
      </c>
      <c r="J6" s="61">
        <f t="shared" si="1"/>
        <v>0.125</v>
      </c>
      <c r="K6" s="61">
        <v>2.0</v>
      </c>
      <c r="L6" s="61">
        <v>32.0</v>
      </c>
      <c r="M6" s="61">
        <v>5.0</v>
      </c>
      <c r="N6" s="61">
        <v>75.3</v>
      </c>
      <c r="O6" s="61">
        <v>13.4</v>
      </c>
      <c r="P6" s="61">
        <v>3.0</v>
      </c>
      <c r="Q6" s="61">
        <v>10.0</v>
      </c>
      <c r="R6" s="61">
        <v>3.3</v>
      </c>
      <c r="S6" s="61">
        <v>0.0</v>
      </c>
      <c r="T6" s="61">
        <v>7.0</v>
      </c>
    </row>
    <row r="7">
      <c r="A7" s="58">
        <v>44515.0</v>
      </c>
      <c r="B7" s="59" t="s">
        <v>425</v>
      </c>
      <c r="C7" s="60" t="s">
        <v>326</v>
      </c>
      <c r="D7" s="61">
        <v>21.0</v>
      </c>
      <c r="E7" s="61">
        <v>37.0</v>
      </c>
      <c r="F7" s="61">
        <v>208.0</v>
      </c>
      <c r="G7" s="61">
        <v>56.8</v>
      </c>
      <c r="H7" s="61">
        <v>5.6</v>
      </c>
      <c r="I7" s="61">
        <v>0.0</v>
      </c>
      <c r="J7" s="61">
        <f t="shared" si="1"/>
        <v>0</v>
      </c>
      <c r="K7" s="61">
        <v>0.0</v>
      </c>
      <c r="L7" s="61">
        <v>22.0</v>
      </c>
      <c r="M7" s="61">
        <v>3.0</v>
      </c>
      <c r="N7" s="61">
        <v>72.8</v>
      </c>
      <c r="O7" s="61">
        <v>33.3</v>
      </c>
      <c r="P7" s="61">
        <v>2.0</v>
      </c>
      <c r="Q7" s="61">
        <v>4.0</v>
      </c>
      <c r="R7" s="61">
        <v>2.0</v>
      </c>
      <c r="S7" s="61">
        <v>0.0</v>
      </c>
      <c r="T7" s="61">
        <v>3.0</v>
      </c>
    </row>
    <row r="8">
      <c r="A8" s="58">
        <v>44501.0</v>
      </c>
      <c r="B8" s="59" t="s">
        <v>259</v>
      </c>
      <c r="C8" s="64" t="s">
        <v>502</v>
      </c>
      <c r="D8" s="61">
        <v>15.0</v>
      </c>
      <c r="E8" s="61">
        <v>27.0</v>
      </c>
      <c r="F8" s="61">
        <v>123.0</v>
      </c>
      <c r="G8" s="61">
        <v>55.6</v>
      </c>
      <c r="H8" s="61">
        <v>4.6</v>
      </c>
      <c r="I8" s="61">
        <v>2.0</v>
      </c>
      <c r="J8" s="61">
        <f t="shared" si="1"/>
        <v>0.125</v>
      </c>
      <c r="K8" s="61">
        <v>2.0</v>
      </c>
      <c r="L8" s="61">
        <v>32.0</v>
      </c>
      <c r="M8" s="61">
        <v>4.0</v>
      </c>
      <c r="N8" s="61">
        <v>61.2</v>
      </c>
      <c r="O8" s="61">
        <v>26.0</v>
      </c>
      <c r="P8" s="61">
        <v>4.0</v>
      </c>
      <c r="Q8" s="61">
        <v>17.0</v>
      </c>
      <c r="R8" s="61">
        <v>4.3</v>
      </c>
      <c r="S8" s="61">
        <v>0.0</v>
      </c>
      <c r="T8" s="61">
        <v>9.0</v>
      </c>
    </row>
    <row r="9">
      <c r="A9" s="58">
        <v>44491.0</v>
      </c>
      <c r="B9" s="59" t="s">
        <v>253</v>
      </c>
      <c r="C9" s="64" t="s">
        <v>503</v>
      </c>
      <c r="D9" s="61">
        <v>25.0</v>
      </c>
      <c r="E9" s="61">
        <v>43.0</v>
      </c>
      <c r="F9" s="61">
        <v>359.0</v>
      </c>
      <c r="G9" s="61">
        <v>58.1</v>
      </c>
      <c r="H9" s="61">
        <v>8.3</v>
      </c>
      <c r="I9" s="61">
        <v>2.0</v>
      </c>
      <c r="J9" s="61">
        <f t="shared" si="1"/>
        <v>0.125</v>
      </c>
      <c r="K9" s="61">
        <v>1.0</v>
      </c>
      <c r="L9" s="61">
        <v>59.0</v>
      </c>
      <c r="M9" s="61">
        <v>3.0</v>
      </c>
      <c r="N9" s="61">
        <v>91.1</v>
      </c>
      <c r="O9" s="61">
        <v>53.7</v>
      </c>
      <c r="P9" s="61">
        <v>7.0</v>
      </c>
      <c r="Q9" s="61">
        <v>14.0</v>
      </c>
      <c r="R9" s="61">
        <v>2.0</v>
      </c>
      <c r="S9" s="61">
        <v>1.0</v>
      </c>
      <c r="T9" s="61">
        <v>5.0</v>
      </c>
    </row>
    <row r="10">
      <c r="A10" s="58">
        <v>44487.0</v>
      </c>
      <c r="B10" s="59" t="s">
        <v>284</v>
      </c>
      <c r="C10" s="60" t="s">
        <v>504</v>
      </c>
      <c r="D10" s="61">
        <v>21.0</v>
      </c>
      <c r="E10" s="61">
        <v>40.0</v>
      </c>
      <c r="F10" s="61">
        <v>213.0</v>
      </c>
      <c r="G10" s="61">
        <v>52.5</v>
      </c>
      <c r="H10" s="61">
        <v>5.3</v>
      </c>
      <c r="I10" s="61">
        <v>2.0</v>
      </c>
      <c r="J10" s="61">
        <f t="shared" si="1"/>
        <v>0.125</v>
      </c>
      <c r="K10" s="61">
        <v>0.0</v>
      </c>
      <c r="L10" s="61">
        <v>50.0</v>
      </c>
      <c r="M10" s="61">
        <v>6.0</v>
      </c>
      <c r="N10" s="61">
        <v>84.7</v>
      </c>
      <c r="O10" s="61">
        <v>29.5</v>
      </c>
      <c r="P10" s="61">
        <v>5.0</v>
      </c>
      <c r="Q10" s="61">
        <v>49.0</v>
      </c>
      <c r="R10" s="61">
        <v>9.8</v>
      </c>
      <c r="S10" s="61">
        <v>1.0</v>
      </c>
      <c r="T10" s="61">
        <v>40.0</v>
      </c>
    </row>
    <row r="11">
      <c r="A11" s="58">
        <v>44480.0</v>
      </c>
      <c r="B11" s="59" t="s">
        <v>353</v>
      </c>
      <c r="C11" s="60" t="s">
        <v>505</v>
      </c>
      <c r="D11" s="61">
        <v>20.0</v>
      </c>
      <c r="E11" s="61">
        <v>35.0</v>
      </c>
      <c r="F11" s="61">
        <v>258.0</v>
      </c>
      <c r="G11" s="61">
        <v>57.1</v>
      </c>
      <c r="H11" s="61">
        <v>7.4</v>
      </c>
      <c r="I11" s="61">
        <v>2.0</v>
      </c>
      <c r="J11" s="61">
        <f t="shared" si="1"/>
        <v>0.125</v>
      </c>
      <c r="K11" s="61">
        <v>2.0</v>
      </c>
      <c r="L11" s="61">
        <v>37.0</v>
      </c>
      <c r="M11" s="61">
        <v>5.0</v>
      </c>
      <c r="N11" s="61">
        <v>75.7</v>
      </c>
      <c r="O11" s="61">
        <v>84.8</v>
      </c>
      <c r="P11" s="61">
        <v>4.0</v>
      </c>
      <c r="Q11" s="61">
        <v>11.0</v>
      </c>
      <c r="R11" s="61">
        <v>2.8</v>
      </c>
      <c r="S11" s="61">
        <v>0.0</v>
      </c>
      <c r="T11" s="61">
        <v>4.0</v>
      </c>
    </row>
    <row r="12">
      <c r="A12" s="58">
        <v>44473.0</v>
      </c>
      <c r="B12" s="59" t="s">
        <v>293</v>
      </c>
      <c r="C12" s="64" t="s">
        <v>506</v>
      </c>
      <c r="D12" s="61">
        <v>18.0</v>
      </c>
      <c r="E12" s="61">
        <v>28.0</v>
      </c>
      <c r="F12" s="61">
        <v>193.0</v>
      </c>
      <c r="G12" s="61">
        <v>64.3</v>
      </c>
      <c r="H12" s="61">
        <v>6.9</v>
      </c>
      <c r="I12" s="61">
        <v>1.0</v>
      </c>
      <c r="J12" s="61">
        <f t="shared" si="1"/>
        <v>0.0625</v>
      </c>
      <c r="K12" s="61">
        <v>1.0</v>
      </c>
      <c r="L12" s="61">
        <v>42.0</v>
      </c>
      <c r="M12" s="61">
        <v>3.0</v>
      </c>
      <c r="N12" s="61">
        <v>81.4</v>
      </c>
      <c r="O12" s="61">
        <v>75.1</v>
      </c>
      <c r="P12" s="61">
        <v>7.0</v>
      </c>
      <c r="Q12" s="61">
        <v>37.0</v>
      </c>
      <c r="R12" s="61">
        <v>5.3</v>
      </c>
      <c r="S12" s="61">
        <v>1.0</v>
      </c>
      <c r="T12" s="61">
        <v>11.0</v>
      </c>
    </row>
    <row r="13">
      <c r="A13" s="58">
        <v>44466.0</v>
      </c>
      <c r="B13" s="59" t="s">
        <v>271</v>
      </c>
      <c r="C13" s="77" t="s">
        <v>360</v>
      </c>
      <c r="D13" s="61">
        <v>29.0</v>
      </c>
      <c r="E13" s="61">
        <v>47.0</v>
      </c>
      <c r="F13" s="61">
        <v>225.0</v>
      </c>
      <c r="G13" s="61">
        <v>61.7</v>
      </c>
      <c r="H13" s="61">
        <v>4.8</v>
      </c>
      <c r="I13" s="61">
        <v>1.0</v>
      </c>
      <c r="J13" s="61">
        <f t="shared" si="1"/>
        <v>0.0625</v>
      </c>
      <c r="K13" s="61">
        <v>2.0</v>
      </c>
      <c r="L13" s="61">
        <v>30.0</v>
      </c>
      <c r="M13" s="61">
        <v>3.0</v>
      </c>
      <c r="N13" s="61">
        <v>62.8</v>
      </c>
      <c r="O13" s="61">
        <v>41.7</v>
      </c>
      <c r="P13" s="61">
        <v>9.0</v>
      </c>
      <c r="Q13" s="61">
        <v>65.0</v>
      </c>
      <c r="R13" s="61">
        <v>7.2</v>
      </c>
      <c r="S13" s="61">
        <v>1.0</v>
      </c>
      <c r="T13" s="61">
        <v>24.0</v>
      </c>
    </row>
    <row r="14">
      <c r="A14" s="58">
        <v>44459.0</v>
      </c>
      <c r="B14" s="59" t="s">
        <v>307</v>
      </c>
      <c r="C14" s="60" t="s">
        <v>507</v>
      </c>
      <c r="D14" s="61">
        <v>26.0</v>
      </c>
      <c r="E14" s="61">
        <v>43.0</v>
      </c>
      <c r="F14" s="61">
        <v>242.0</v>
      </c>
      <c r="G14" s="61">
        <v>60.5</v>
      </c>
      <c r="H14" s="61">
        <v>5.6</v>
      </c>
      <c r="I14" s="61">
        <v>0.0</v>
      </c>
      <c r="J14" s="61">
        <f t="shared" si="1"/>
        <v>0</v>
      </c>
      <c r="K14" s="61">
        <v>2.0</v>
      </c>
      <c r="L14" s="61">
        <v>25.0</v>
      </c>
      <c r="M14" s="61">
        <v>0.0</v>
      </c>
      <c r="N14" s="61">
        <v>56.5</v>
      </c>
      <c r="O14" s="61">
        <v>42.1</v>
      </c>
      <c r="P14" s="61">
        <v>2.0</v>
      </c>
      <c r="Q14" s="61">
        <v>7.0</v>
      </c>
      <c r="R14" s="61">
        <v>3.5</v>
      </c>
      <c r="S14" s="61">
        <v>1.0</v>
      </c>
      <c r="T14" s="61">
        <v>6.0</v>
      </c>
    </row>
    <row r="15">
      <c r="A15" s="58">
        <v>44452.0</v>
      </c>
      <c r="B15" s="59" t="s">
        <v>273</v>
      </c>
      <c r="C15" s="60" t="s">
        <v>326</v>
      </c>
      <c r="D15" s="61">
        <v>24.0</v>
      </c>
      <c r="E15" s="61">
        <v>42.0</v>
      </c>
      <c r="F15" s="61">
        <v>270.0</v>
      </c>
      <c r="G15" s="61">
        <v>57.1</v>
      </c>
      <c r="H15" s="61">
        <v>6.4</v>
      </c>
      <c r="I15" s="61">
        <v>2.0</v>
      </c>
      <c r="J15" s="61">
        <f t="shared" si="1"/>
        <v>0.125</v>
      </c>
      <c r="K15" s="61">
        <v>2.0</v>
      </c>
      <c r="L15" s="61">
        <v>55.0</v>
      </c>
      <c r="M15" s="61">
        <v>8.0</v>
      </c>
      <c r="N15" s="61">
        <v>72.5</v>
      </c>
      <c r="O15" s="61">
        <v>16.0</v>
      </c>
      <c r="P15" s="61">
        <v>1.0</v>
      </c>
      <c r="Q15" s="61">
        <v>2.0</v>
      </c>
      <c r="R15" s="61">
        <v>2.0</v>
      </c>
      <c r="S15" s="61">
        <v>0.0</v>
      </c>
      <c r="T15" s="61">
        <v>2.0</v>
      </c>
    </row>
    <row r="16">
      <c r="A16" s="65" t="s">
        <v>241</v>
      </c>
      <c r="B16" s="63"/>
      <c r="C16" s="63"/>
      <c r="D16" s="66">
        <v>251.0</v>
      </c>
      <c r="E16" s="66">
        <v>437.0</v>
      </c>
      <c r="F16" s="71">
        <v>2620.0</v>
      </c>
      <c r="G16" s="66">
        <v>57.4</v>
      </c>
      <c r="H16" s="66">
        <v>6.0</v>
      </c>
      <c r="I16" s="66">
        <v>16.0</v>
      </c>
      <c r="J16" s="61">
        <f t="shared" si="1"/>
        <v>1</v>
      </c>
      <c r="K16" s="66">
        <v>15.0</v>
      </c>
      <c r="L16" s="66">
        <v>59.0</v>
      </c>
      <c r="M16" s="66">
        <v>50.0</v>
      </c>
      <c r="N16" s="66">
        <v>72.8</v>
      </c>
      <c r="O16" s="66">
        <v>41.9</v>
      </c>
      <c r="P16" s="66">
        <v>52.0</v>
      </c>
      <c r="Q16" s="66">
        <v>276.0</v>
      </c>
      <c r="R16" s="66">
        <v>5.3</v>
      </c>
      <c r="S16" s="66">
        <v>5.0</v>
      </c>
      <c r="T16" s="66">
        <v>40.0</v>
      </c>
    </row>
    <row r="17">
      <c r="I17" s="13" t="s">
        <v>242</v>
      </c>
      <c r="J17" s="18">
        <f>average(J4:J15)</f>
        <v>0.08333333333</v>
      </c>
    </row>
    <row r="18">
      <c r="I18" s="13" t="s">
        <v>243</v>
      </c>
      <c r="J18" s="14">
        <f>_xlfn.STDEV.S(J4:J16)</f>
        <v>0.2597266499</v>
      </c>
    </row>
    <row r="19">
      <c r="I19" s="13" t="s">
        <v>280</v>
      </c>
      <c r="J19" s="18">
        <f>J17+2*J18</f>
        <v>0.6027866332</v>
      </c>
    </row>
    <row r="20">
      <c r="I20" s="13" t="s">
        <v>281</v>
      </c>
      <c r="J20" s="18">
        <f>J17-2*J18</f>
        <v>-0.4361199666</v>
      </c>
    </row>
  </sheetData>
  <mergeCells count="4">
    <mergeCell ref="A2:C2"/>
    <mergeCell ref="D2:O2"/>
    <mergeCell ref="P2:T2"/>
    <mergeCell ref="A16:C16"/>
  </mergeCells>
  <conditionalFormatting sqref="J3:J15">
    <cfRule type="cellIs" dxfId="0" priority="1" operator="greaterThan">
      <formula>0.602787</formula>
    </cfRule>
  </conditionalFormatting>
  <conditionalFormatting sqref="J3:J15">
    <cfRule type="cellIs" dxfId="0" priority="2" operator="lessThan">
      <formula>-0.43612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</hyperlinks>
  <drawing r:id="rId25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96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44550.0</v>
      </c>
      <c r="B4" s="59" t="s">
        <v>236</v>
      </c>
      <c r="C4" s="60" t="s">
        <v>508</v>
      </c>
      <c r="D4" s="61">
        <v>22.0</v>
      </c>
      <c r="E4" s="61">
        <v>29.0</v>
      </c>
      <c r="F4" s="61">
        <v>226.0</v>
      </c>
      <c r="G4" s="61">
        <v>75.9</v>
      </c>
      <c r="H4" s="61">
        <v>7.8</v>
      </c>
      <c r="I4" s="61">
        <v>2.0</v>
      </c>
      <c r="J4" s="61">
        <f t="shared" ref="J4:J13" si="1">I4/$I$13</f>
        <v>0.125</v>
      </c>
      <c r="K4" s="61">
        <v>0.0</v>
      </c>
      <c r="L4" s="61">
        <v>28.0</v>
      </c>
      <c r="M4" s="61">
        <v>5.0</v>
      </c>
      <c r="N4" s="61">
        <v>120.8</v>
      </c>
      <c r="O4" s="61">
        <v>35.0</v>
      </c>
      <c r="P4" s="61">
        <v>2.0</v>
      </c>
      <c r="Q4" s="61">
        <v>9.0</v>
      </c>
      <c r="R4" s="61">
        <v>4.5</v>
      </c>
      <c r="S4" s="61">
        <v>0.0</v>
      </c>
      <c r="T4" s="61">
        <v>10.0</v>
      </c>
    </row>
    <row r="5">
      <c r="A5" s="58">
        <v>44543.0</v>
      </c>
      <c r="B5" s="59" t="s">
        <v>261</v>
      </c>
      <c r="C5" s="60" t="s">
        <v>509</v>
      </c>
      <c r="D5" s="61">
        <v>18.0</v>
      </c>
      <c r="E5" s="61">
        <v>31.0</v>
      </c>
      <c r="F5" s="61">
        <v>178.0</v>
      </c>
      <c r="G5" s="61">
        <v>58.1</v>
      </c>
      <c r="H5" s="61">
        <v>5.7</v>
      </c>
      <c r="I5" s="61">
        <v>1.0</v>
      </c>
      <c r="J5" s="61">
        <f t="shared" si="1"/>
        <v>0.0625</v>
      </c>
      <c r="K5" s="61">
        <v>0.0</v>
      </c>
      <c r="L5" s="61">
        <v>27.0</v>
      </c>
      <c r="M5" s="61">
        <v>0.0</v>
      </c>
      <c r="N5" s="61">
        <v>85.1</v>
      </c>
      <c r="O5" s="61">
        <v>38.7</v>
      </c>
      <c r="P5" s="61">
        <v>2.0</v>
      </c>
      <c r="Q5" s="61">
        <v>22.0</v>
      </c>
      <c r="R5" s="61">
        <v>11.0</v>
      </c>
      <c r="S5" s="61">
        <v>0.0</v>
      </c>
      <c r="T5" s="61">
        <v>13.0</v>
      </c>
    </row>
    <row r="6">
      <c r="A6" s="58">
        <v>44494.0</v>
      </c>
      <c r="B6" s="59" t="s">
        <v>238</v>
      </c>
      <c r="C6" s="60" t="s">
        <v>510</v>
      </c>
      <c r="D6" s="61">
        <v>14.0</v>
      </c>
      <c r="E6" s="61">
        <v>27.0</v>
      </c>
      <c r="F6" s="61">
        <v>173.0</v>
      </c>
      <c r="G6" s="61">
        <v>51.9</v>
      </c>
      <c r="H6" s="61">
        <v>6.4</v>
      </c>
      <c r="I6" s="61">
        <v>2.0</v>
      </c>
      <c r="J6" s="61">
        <f t="shared" si="1"/>
        <v>0.125</v>
      </c>
      <c r="K6" s="61">
        <v>0.0</v>
      </c>
      <c r="L6" s="61">
        <v>36.0</v>
      </c>
      <c r="M6" s="61">
        <v>5.0</v>
      </c>
      <c r="N6" s="61">
        <v>96.7</v>
      </c>
      <c r="O6" s="61">
        <v>22.0</v>
      </c>
      <c r="P6" s="61">
        <v>4.0</v>
      </c>
      <c r="Q6" s="61">
        <v>21.0</v>
      </c>
      <c r="R6" s="61">
        <v>5.3</v>
      </c>
      <c r="S6" s="61">
        <v>0.0</v>
      </c>
      <c r="T6" s="61">
        <v>10.0</v>
      </c>
    </row>
    <row r="7">
      <c r="A7" s="58">
        <v>44487.0</v>
      </c>
      <c r="B7" s="59" t="s">
        <v>476</v>
      </c>
      <c r="C7" s="60" t="s">
        <v>511</v>
      </c>
      <c r="D7" s="61">
        <v>25.0</v>
      </c>
      <c r="E7" s="61">
        <v>44.0</v>
      </c>
      <c r="F7" s="61">
        <v>243.0</v>
      </c>
      <c r="G7" s="61">
        <v>56.8</v>
      </c>
      <c r="H7" s="61">
        <v>5.5</v>
      </c>
      <c r="I7" s="61">
        <v>1.0</v>
      </c>
      <c r="J7" s="61">
        <f t="shared" si="1"/>
        <v>0.0625</v>
      </c>
      <c r="K7" s="61">
        <v>1.0</v>
      </c>
      <c r="L7" s="61">
        <v>51.0</v>
      </c>
      <c r="M7" s="61">
        <v>1.0</v>
      </c>
      <c r="N7" s="61">
        <v>70.5</v>
      </c>
      <c r="O7" s="61">
        <v>21.1</v>
      </c>
      <c r="P7" s="61">
        <v>3.0</v>
      </c>
      <c r="Q7" s="61">
        <v>14.0</v>
      </c>
      <c r="R7" s="61">
        <v>4.7</v>
      </c>
      <c r="S7" s="61">
        <v>1.0</v>
      </c>
      <c r="T7" s="61">
        <v>9.0</v>
      </c>
    </row>
    <row r="8">
      <c r="A8" s="58">
        <v>44480.0</v>
      </c>
      <c r="B8" s="59" t="s">
        <v>277</v>
      </c>
      <c r="C8" s="60" t="s">
        <v>512</v>
      </c>
      <c r="D8" s="61">
        <v>31.0</v>
      </c>
      <c r="E8" s="61">
        <v>49.0</v>
      </c>
      <c r="F8" s="61">
        <v>301.0</v>
      </c>
      <c r="G8" s="61">
        <v>63.3</v>
      </c>
      <c r="H8" s="61">
        <v>6.1</v>
      </c>
      <c r="I8" s="61">
        <v>2.0</v>
      </c>
      <c r="J8" s="61">
        <f t="shared" si="1"/>
        <v>0.125</v>
      </c>
      <c r="K8" s="61">
        <v>0.0</v>
      </c>
      <c r="L8" s="61">
        <v>51.0</v>
      </c>
      <c r="M8" s="61">
        <v>3.0</v>
      </c>
      <c r="N8" s="61">
        <v>94.0</v>
      </c>
      <c r="O8" s="61">
        <v>53.7</v>
      </c>
      <c r="P8" s="61">
        <v>4.0</v>
      </c>
      <c r="Q8" s="61">
        <v>18.0</v>
      </c>
      <c r="R8" s="61">
        <v>4.5</v>
      </c>
      <c r="S8" s="61">
        <v>0.0</v>
      </c>
      <c r="T8" s="61">
        <v>11.0</v>
      </c>
    </row>
    <row r="9">
      <c r="A9" s="58">
        <v>44473.0</v>
      </c>
      <c r="B9" s="59" t="s">
        <v>251</v>
      </c>
      <c r="C9" s="60" t="s">
        <v>513</v>
      </c>
      <c r="D9" s="61">
        <v>27.0</v>
      </c>
      <c r="E9" s="61">
        <v>40.0</v>
      </c>
      <c r="F9" s="61">
        <v>351.0</v>
      </c>
      <c r="G9" s="61">
        <v>67.5</v>
      </c>
      <c r="H9" s="61">
        <v>8.8</v>
      </c>
      <c r="I9" s="61">
        <v>2.0</v>
      </c>
      <c r="J9" s="61">
        <f t="shared" si="1"/>
        <v>0.125</v>
      </c>
      <c r="K9" s="61">
        <v>1.0</v>
      </c>
      <c r="L9" s="61">
        <v>33.0</v>
      </c>
      <c r="M9" s="61">
        <v>3.0</v>
      </c>
      <c r="N9" s="61">
        <v>101.1</v>
      </c>
      <c r="O9" s="61">
        <v>30.4</v>
      </c>
      <c r="P9" s="61">
        <v>2.0</v>
      </c>
      <c r="Q9" s="61">
        <v>9.0</v>
      </c>
      <c r="R9" s="61">
        <v>4.5</v>
      </c>
      <c r="S9" s="61">
        <v>0.0</v>
      </c>
      <c r="T9" s="61">
        <v>7.0</v>
      </c>
    </row>
    <row r="10">
      <c r="A10" s="58">
        <v>44463.0</v>
      </c>
      <c r="B10" s="59" t="s">
        <v>288</v>
      </c>
      <c r="C10" s="60" t="s">
        <v>325</v>
      </c>
      <c r="D10" s="61">
        <v>30.0</v>
      </c>
      <c r="E10" s="61">
        <v>42.0</v>
      </c>
      <c r="F10" s="61">
        <v>275.0</v>
      </c>
      <c r="G10" s="61">
        <v>71.4</v>
      </c>
      <c r="H10" s="61">
        <v>6.5</v>
      </c>
      <c r="I10" s="61">
        <v>0.0</v>
      </c>
      <c r="J10" s="61">
        <f t="shared" si="1"/>
        <v>0</v>
      </c>
      <c r="K10" s="61">
        <v>1.0</v>
      </c>
      <c r="L10" s="61">
        <v>24.0</v>
      </c>
      <c r="M10" s="61">
        <v>4.0</v>
      </c>
      <c r="N10" s="61">
        <v>79.0</v>
      </c>
      <c r="O10" s="61">
        <v>42.5</v>
      </c>
      <c r="P10" s="61">
        <v>3.0</v>
      </c>
      <c r="Q10" s="61">
        <v>22.0</v>
      </c>
      <c r="R10" s="61">
        <v>7.3</v>
      </c>
      <c r="S10" s="61">
        <v>0.0</v>
      </c>
      <c r="T10" s="61">
        <v>16.0</v>
      </c>
    </row>
    <row r="11">
      <c r="A11" s="58">
        <v>44459.0</v>
      </c>
      <c r="B11" s="59" t="s">
        <v>247</v>
      </c>
      <c r="C11" s="60" t="s">
        <v>514</v>
      </c>
      <c r="D11" s="61">
        <v>30.0</v>
      </c>
      <c r="E11" s="61">
        <v>45.0</v>
      </c>
      <c r="F11" s="61">
        <v>339.0</v>
      </c>
      <c r="G11" s="61">
        <v>66.7</v>
      </c>
      <c r="H11" s="61">
        <v>7.5</v>
      </c>
      <c r="I11" s="61">
        <v>3.0</v>
      </c>
      <c r="J11" s="61">
        <f t="shared" si="1"/>
        <v>0.1875</v>
      </c>
      <c r="K11" s="61">
        <v>2.0</v>
      </c>
      <c r="L11" s="61">
        <v>45.0</v>
      </c>
      <c r="M11" s="61">
        <v>2.0</v>
      </c>
      <c r="N11" s="61">
        <v>92.7</v>
      </c>
      <c r="O11" s="61">
        <v>70.0</v>
      </c>
      <c r="P11" s="61">
        <v>4.0</v>
      </c>
      <c r="Q11" s="61">
        <v>19.0</v>
      </c>
      <c r="R11" s="61">
        <v>4.8</v>
      </c>
      <c r="S11" s="61">
        <v>0.0</v>
      </c>
      <c r="T11" s="61">
        <v>11.0</v>
      </c>
    </row>
    <row r="12">
      <c r="A12" s="58">
        <v>44452.0</v>
      </c>
      <c r="B12" s="59" t="s">
        <v>286</v>
      </c>
      <c r="C12" s="64" t="s">
        <v>364</v>
      </c>
      <c r="D12" s="61">
        <v>19.0</v>
      </c>
      <c r="E12" s="61">
        <v>20.0</v>
      </c>
      <c r="F12" s="61">
        <v>173.0</v>
      </c>
      <c r="G12" s="61">
        <v>95.0</v>
      </c>
      <c r="H12" s="61">
        <v>8.7</v>
      </c>
      <c r="I12" s="61">
        <v>3.0</v>
      </c>
      <c r="J12" s="61">
        <f t="shared" si="1"/>
        <v>0.1875</v>
      </c>
      <c r="K12" s="61">
        <v>0.0</v>
      </c>
      <c r="L12" s="61">
        <v>28.0</v>
      </c>
      <c r="M12" s="61">
        <v>4.0</v>
      </c>
      <c r="N12" s="61">
        <v>142.3</v>
      </c>
      <c r="O12" s="61">
        <v>70.3</v>
      </c>
      <c r="P12" s="61">
        <v>5.0</v>
      </c>
      <c r="Q12" s="61">
        <v>19.0</v>
      </c>
      <c r="R12" s="61">
        <v>3.8</v>
      </c>
      <c r="S12" s="61">
        <v>0.0</v>
      </c>
      <c r="T12" s="61">
        <v>11.0</v>
      </c>
    </row>
    <row r="13">
      <c r="A13" s="65" t="s">
        <v>241</v>
      </c>
      <c r="B13" s="63"/>
      <c r="C13" s="63"/>
      <c r="D13" s="66">
        <v>216.0</v>
      </c>
      <c r="E13" s="66">
        <v>327.0</v>
      </c>
      <c r="F13" s="71">
        <v>2259.0</v>
      </c>
      <c r="G13" s="66">
        <v>66.1</v>
      </c>
      <c r="H13" s="66">
        <v>6.9</v>
      </c>
      <c r="I13" s="66">
        <v>16.0</v>
      </c>
      <c r="J13" s="61">
        <f t="shared" si="1"/>
        <v>1</v>
      </c>
      <c r="K13" s="66">
        <v>5.0</v>
      </c>
      <c r="L13" s="66">
        <v>51.0</v>
      </c>
      <c r="M13" s="66">
        <v>27.0</v>
      </c>
      <c r="N13" s="66">
        <v>95.9</v>
      </c>
      <c r="O13" s="66">
        <v>44.0</v>
      </c>
      <c r="P13" s="66">
        <v>29.0</v>
      </c>
      <c r="Q13" s="66">
        <v>153.0</v>
      </c>
      <c r="R13" s="66">
        <v>5.3</v>
      </c>
      <c r="S13" s="66">
        <v>1.0</v>
      </c>
      <c r="T13" s="66">
        <v>16.0</v>
      </c>
    </row>
    <row r="14">
      <c r="I14" s="13" t="s">
        <v>242</v>
      </c>
      <c r="J14" s="18">
        <f>average(J4:J12)</f>
        <v>0.1111111111</v>
      </c>
    </row>
    <row r="15">
      <c r="I15" s="13" t="s">
        <v>243</v>
      </c>
      <c r="J15" s="14">
        <f>_xlfn.STDEV.S(J4:J12)</f>
        <v>0.06073908224</v>
      </c>
    </row>
    <row r="16">
      <c r="I16" s="13" t="s">
        <v>280</v>
      </c>
      <c r="J16" s="18">
        <f>J14+2*J15</f>
        <v>0.2325892756</v>
      </c>
    </row>
    <row r="17">
      <c r="I17" s="13" t="s">
        <v>281</v>
      </c>
      <c r="J17" s="18">
        <f>J14-2*J15</f>
        <v>-0.01036705336</v>
      </c>
    </row>
  </sheetData>
  <mergeCells count="4">
    <mergeCell ref="A2:C2"/>
    <mergeCell ref="D2:O2"/>
    <mergeCell ref="P2:T2"/>
    <mergeCell ref="A13:C13"/>
  </mergeCells>
  <conditionalFormatting sqref="J4:J12">
    <cfRule type="cellIs" dxfId="0" priority="1" operator="greaterThan">
      <formula>0.232589</formula>
    </cfRule>
  </conditionalFormatting>
  <conditionalFormatting sqref="J4:J12">
    <cfRule type="cellIs" dxfId="0" priority="2" operator="lessThan">
      <formula>-0.010367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</hyperlinks>
  <drawing r:id="rId19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98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314</v>
      </c>
      <c r="C4" s="60" t="s">
        <v>515</v>
      </c>
      <c r="D4" s="61">
        <v>8.0</v>
      </c>
      <c r="E4" s="61">
        <v>11.0</v>
      </c>
      <c r="F4" s="61">
        <v>87.0</v>
      </c>
      <c r="G4" s="61">
        <v>72.7</v>
      </c>
      <c r="H4" s="61">
        <v>7.9</v>
      </c>
      <c r="I4" s="61">
        <v>0.0</v>
      </c>
      <c r="J4" s="61">
        <f t="shared" ref="J4:J20" si="1">I4/$I$20</f>
        <v>0</v>
      </c>
      <c r="K4" s="61">
        <v>0.0</v>
      </c>
      <c r="L4" s="61">
        <v>26.0</v>
      </c>
      <c r="M4" s="61">
        <v>2.0</v>
      </c>
      <c r="N4" s="61">
        <v>95.6</v>
      </c>
      <c r="O4" s="61">
        <v>53.5</v>
      </c>
      <c r="P4" s="61">
        <v>2.0</v>
      </c>
      <c r="Q4" s="61">
        <v>3.0</v>
      </c>
      <c r="R4" s="61">
        <v>1.5</v>
      </c>
      <c r="S4" s="61">
        <v>0.0</v>
      </c>
      <c r="T4" s="61">
        <v>7.0</v>
      </c>
    </row>
    <row r="5">
      <c r="A5" s="58">
        <v>44556.0</v>
      </c>
      <c r="B5" s="59" t="s">
        <v>324</v>
      </c>
      <c r="C5" s="60" t="s">
        <v>516</v>
      </c>
      <c r="D5" s="61">
        <v>31.0</v>
      </c>
      <c r="E5" s="61">
        <v>50.0</v>
      </c>
      <c r="F5" s="61">
        <v>247.0</v>
      </c>
      <c r="G5" s="61">
        <v>62.0</v>
      </c>
      <c r="H5" s="61">
        <v>4.9</v>
      </c>
      <c r="I5" s="61">
        <v>0.0</v>
      </c>
      <c r="J5" s="61">
        <f t="shared" si="1"/>
        <v>0</v>
      </c>
      <c r="K5" s="61">
        <v>1.0</v>
      </c>
      <c r="L5" s="61">
        <v>45.0</v>
      </c>
      <c r="M5" s="61">
        <v>3.0</v>
      </c>
      <c r="N5" s="61">
        <v>66.0</v>
      </c>
      <c r="O5" s="61">
        <v>53.1</v>
      </c>
      <c r="P5" s="61">
        <v>8.0</v>
      </c>
      <c r="Q5" s="61">
        <v>75.0</v>
      </c>
      <c r="R5" s="61">
        <v>9.4</v>
      </c>
      <c r="S5" s="61">
        <v>0.0</v>
      </c>
      <c r="T5" s="61">
        <v>30.0</v>
      </c>
    </row>
    <row r="6">
      <c r="A6" s="58">
        <v>44550.0</v>
      </c>
      <c r="B6" s="59" t="s">
        <v>430</v>
      </c>
      <c r="C6" s="64" t="s">
        <v>517</v>
      </c>
      <c r="D6" s="61">
        <v>27.0</v>
      </c>
      <c r="E6" s="61">
        <v>36.0</v>
      </c>
      <c r="F6" s="61">
        <v>406.0</v>
      </c>
      <c r="G6" s="61">
        <v>75.0</v>
      </c>
      <c r="H6" s="61">
        <v>11.3</v>
      </c>
      <c r="I6" s="61">
        <v>3.0</v>
      </c>
      <c r="J6" s="61">
        <f t="shared" si="1"/>
        <v>0.1153846154</v>
      </c>
      <c r="K6" s="61">
        <v>1.0</v>
      </c>
      <c r="L6" s="61">
        <v>45.0</v>
      </c>
      <c r="M6" s="61">
        <v>1.0</v>
      </c>
      <c r="N6" s="61">
        <v>127.8</v>
      </c>
      <c r="O6" s="61">
        <v>37.7</v>
      </c>
      <c r="P6" s="61">
        <v>8.0</v>
      </c>
      <c r="Q6" s="61">
        <v>29.0</v>
      </c>
      <c r="R6" s="61">
        <v>3.6</v>
      </c>
      <c r="S6" s="61">
        <v>1.0</v>
      </c>
      <c r="T6" s="61">
        <v>9.0</v>
      </c>
    </row>
    <row r="7">
      <c r="A7" s="58">
        <v>44543.0</v>
      </c>
      <c r="B7" s="59" t="s">
        <v>425</v>
      </c>
      <c r="C7" s="64" t="s">
        <v>518</v>
      </c>
      <c r="D7" s="61">
        <v>24.0</v>
      </c>
      <c r="E7" s="61">
        <v>35.0</v>
      </c>
      <c r="F7" s="61">
        <v>244.0</v>
      </c>
      <c r="G7" s="61">
        <v>68.6</v>
      </c>
      <c r="H7" s="61">
        <v>7.0</v>
      </c>
      <c r="I7" s="61">
        <v>1.0</v>
      </c>
      <c r="J7" s="61">
        <f t="shared" si="1"/>
        <v>0.03846153846</v>
      </c>
      <c r="K7" s="61">
        <v>0.0</v>
      </c>
      <c r="L7" s="61">
        <v>41.0</v>
      </c>
      <c r="M7" s="61">
        <v>1.0</v>
      </c>
      <c r="N7" s="61">
        <v>97.8</v>
      </c>
      <c r="O7" s="61">
        <v>52.4</v>
      </c>
      <c r="P7" s="61">
        <v>13.0</v>
      </c>
      <c r="Q7" s="61">
        <v>47.0</v>
      </c>
      <c r="R7" s="61">
        <v>3.6</v>
      </c>
      <c r="S7" s="61">
        <v>0.0</v>
      </c>
      <c r="T7" s="61">
        <v>12.0</v>
      </c>
    </row>
    <row r="8">
      <c r="A8" s="58">
        <v>44536.0</v>
      </c>
      <c r="B8" s="59" t="s">
        <v>307</v>
      </c>
      <c r="C8" s="60" t="s">
        <v>519</v>
      </c>
      <c r="D8" s="61">
        <v>21.0</v>
      </c>
      <c r="E8" s="61">
        <v>39.0</v>
      </c>
      <c r="F8" s="61">
        <v>173.0</v>
      </c>
      <c r="G8" s="61">
        <v>53.8</v>
      </c>
      <c r="H8" s="61">
        <v>4.4</v>
      </c>
      <c r="I8" s="61">
        <v>3.0</v>
      </c>
      <c r="J8" s="61">
        <f t="shared" si="1"/>
        <v>0.1153846154</v>
      </c>
      <c r="K8" s="61">
        <v>1.0</v>
      </c>
      <c r="L8" s="61">
        <v>59.0</v>
      </c>
      <c r="M8" s="61">
        <v>2.0</v>
      </c>
      <c r="N8" s="61">
        <v>80.4</v>
      </c>
      <c r="O8" s="61">
        <v>38.5</v>
      </c>
      <c r="P8" s="61">
        <v>5.0</v>
      </c>
      <c r="Q8" s="61">
        <v>15.0</v>
      </c>
      <c r="R8" s="61">
        <v>3.0</v>
      </c>
      <c r="S8" s="61">
        <v>0.0</v>
      </c>
      <c r="T8" s="61">
        <v>7.0</v>
      </c>
    </row>
    <row r="9">
      <c r="A9" s="58">
        <v>44529.0</v>
      </c>
      <c r="B9" s="59" t="s">
        <v>263</v>
      </c>
      <c r="C9" s="60" t="s">
        <v>520</v>
      </c>
      <c r="D9" s="61">
        <v>23.0</v>
      </c>
      <c r="E9" s="61">
        <v>34.0</v>
      </c>
      <c r="F9" s="61">
        <v>170.0</v>
      </c>
      <c r="G9" s="61">
        <v>67.6</v>
      </c>
      <c r="H9" s="61">
        <v>5.0</v>
      </c>
      <c r="I9" s="61">
        <v>0.0</v>
      </c>
      <c r="J9" s="61">
        <f t="shared" si="1"/>
        <v>0</v>
      </c>
      <c r="K9" s="61">
        <v>1.0</v>
      </c>
      <c r="L9" s="61">
        <v>19.0</v>
      </c>
      <c r="M9" s="61">
        <v>2.0</v>
      </c>
      <c r="N9" s="61">
        <v>67.0</v>
      </c>
      <c r="O9" s="61">
        <v>50.3</v>
      </c>
      <c r="P9" s="61">
        <v>5.0</v>
      </c>
      <c r="Q9" s="61">
        <v>31.0</v>
      </c>
      <c r="R9" s="61">
        <v>6.2</v>
      </c>
      <c r="S9" s="61">
        <v>0.0</v>
      </c>
      <c r="T9" s="61">
        <v>15.0</v>
      </c>
    </row>
    <row r="10">
      <c r="A10" s="58">
        <v>44519.0</v>
      </c>
      <c r="B10" s="59" t="s">
        <v>316</v>
      </c>
      <c r="C10" s="60" t="s">
        <v>450</v>
      </c>
      <c r="D10" s="61">
        <v>29.0</v>
      </c>
      <c r="E10" s="61">
        <v>42.0</v>
      </c>
      <c r="F10" s="61">
        <v>269.0</v>
      </c>
      <c r="G10" s="61">
        <v>69.0</v>
      </c>
      <c r="H10" s="61">
        <v>6.4</v>
      </c>
      <c r="I10" s="61">
        <v>2.0</v>
      </c>
      <c r="J10" s="61">
        <f t="shared" si="1"/>
        <v>0.07692307692</v>
      </c>
      <c r="K10" s="61">
        <v>0.0</v>
      </c>
      <c r="L10" s="61">
        <v>25.0</v>
      </c>
      <c r="M10" s="61">
        <v>3.0</v>
      </c>
      <c r="N10" s="61">
        <v>102.2</v>
      </c>
      <c r="O10" s="61">
        <v>60.2</v>
      </c>
      <c r="P10" s="61">
        <v>5.0</v>
      </c>
      <c r="Q10" s="61">
        <v>15.0</v>
      </c>
      <c r="R10" s="61">
        <v>3.0</v>
      </c>
      <c r="S10" s="61">
        <v>0.0</v>
      </c>
      <c r="T10" s="61">
        <v>8.0</v>
      </c>
    </row>
    <row r="11">
      <c r="A11" s="58">
        <v>44515.0</v>
      </c>
      <c r="B11" s="59" t="s">
        <v>207</v>
      </c>
      <c r="C11" s="64" t="s">
        <v>521</v>
      </c>
      <c r="D11" s="61">
        <v>22.0</v>
      </c>
      <c r="E11" s="61">
        <v>32.0</v>
      </c>
      <c r="F11" s="61">
        <v>245.0</v>
      </c>
      <c r="G11" s="61">
        <v>68.8</v>
      </c>
      <c r="H11" s="61">
        <v>7.7</v>
      </c>
      <c r="I11" s="61">
        <v>1.0</v>
      </c>
      <c r="J11" s="61">
        <f t="shared" si="1"/>
        <v>0.03846153846</v>
      </c>
      <c r="K11" s="61">
        <v>1.0</v>
      </c>
      <c r="L11" s="61">
        <v>43.0</v>
      </c>
      <c r="M11" s="61">
        <v>3.0</v>
      </c>
      <c r="N11" s="61">
        <v>88.7</v>
      </c>
      <c r="O11" s="61">
        <v>54.9</v>
      </c>
      <c r="P11" s="61">
        <v>11.0</v>
      </c>
      <c r="Q11" s="61">
        <v>61.0</v>
      </c>
      <c r="R11" s="61">
        <v>5.5</v>
      </c>
      <c r="S11" s="61">
        <v>2.0</v>
      </c>
      <c r="T11" s="61">
        <v>28.0</v>
      </c>
    </row>
    <row r="12">
      <c r="A12" s="58">
        <v>44508.0</v>
      </c>
      <c r="B12" s="59" t="s">
        <v>288</v>
      </c>
      <c r="C12" s="60" t="s">
        <v>522</v>
      </c>
      <c r="D12" s="61">
        <v>21.0</v>
      </c>
      <c r="E12" s="61">
        <v>26.0</v>
      </c>
      <c r="F12" s="61">
        <v>283.0</v>
      </c>
      <c r="G12" s="61">
        <v>80.8</v>
      </c>
      <c r="H12" s="61">
        <v>10.9</v>
      </c>
      <c r="I12" s="61">
        <v>3.0</v>
      </c>
      <c r="J12" s="61">
        <f t="shared" si="1"/>
        <v>0.1153846154</v>
      </c>
      <c r="K12" s="61">
        <v>0.0</v>
      </c>
      <c r="L12" s="61">
        <v>56.0</v>
      </c>
      <c r="M12" s="61">
        <v>1.0</v>
      </c>
      <c r="N12" s="61">
        <v>150.5</v>
      </c>
      <c r="O12" s="61">
        <v>96.6</v>
      </c>
      <c r="P12" s="61">
        <v>11.0</v>
      </c>
      <c r="Q12" s="61">
        <v>106.0</v>
      </c>
      <c r="R12" s="61">
        <v>9.6</v>
      </c>
      <c r="S12" s="61">
        <v>1.0</v>
      </c>
      <c r="T12" s="61">
        <v>28.0</v>
      </c>
    </row>
    <row r="13">
      <c r="A13" s="58">
        <v>44494.0</v>
      </c>
      <c r="B13" s="59" t="s">
        <v>299</v>
      </c>
      <c r="C13" s="64" t="s">
        <v>523</v>
      </c>
      <c r="D13" s="61">
        <v>34.0</v>
      </c>
      <c r="E13" s="61">
        <v>48.0</v>
      </c>
      <c r="F13" s="61">
        <v>360.0</v>
      </c>
      <c r="G13" s="61">
        <v>70.8</v>
      </c>
      <c r="H13" s="61">
        <v>7.5</v>
      </c>
      <c r="I13" s="61">
        <v>3.0</v>
      </c>
      <c r="J13" s="61">
        <f t="shared" si="1"/>
        <v>0.1153846154</v>
      </c>
      <c r="K13" s="61">
        <v>1.0</v>
      </c>
      <c r="L13" s="61">
        <v>41.0</v>
      </c>
      <c r="M13" s="61">
        <v>0.0</v>
      </c>
      <c r="N13" s="61">
        <v>104.5</v>
      </c>
      <c r="O13" s="61">
        <v>53.5</v>
      </c>
      <c r="P13" s="61">
        <v>14.0</v>
      </c>
      <c r="Q13" s="61">
        <v>67.0</v>
      </c>
      <c r="R13" s="61">
        <v>4.8</v>
      </c>
      <c r="S13" s="61">
        <v>1.0</v>
      </c>
      <c r="T13" s="61">
        <v>18.0</v>
      </c>
    </row>
    <row r="14">
      <c r="A14" s="58">
        <v>44488.0</v>
      </c>
      <c r="B14" s="59" t="s">
        <v>435</v>
      </c>
      <c r="C14" s="64" t="s">
        <v>491</v>
      </c>
      <c r="D14" s="61">
        <v>9.0</v>
      </c>
      <c r="E14" s="61">
        <v>24.0</v>
      </c>
      <c r="F14" s="61">
        <v>188.0</v>
      </c>
      <c r="G14" s="61">
        <v>37.5</v>
      </c>
      <c r="H14" s="61">
        <v>7.8</v>
      </c>
      <c r="I14" s="61">
        <v>2.0</v>
      </c>
      <c r="J14" s="61">
        <f t="shared" si="1"/>
        <v>0.07692307692</v>
      </c>
      <c r="K14" s="61">
        <v>0.0</v>
      </c>
      <c r="L14" s="61">
        <v>80.0</v>
      </c>
      <c r="M14" s="61">
        <v>1.0</v>
      </c>
      <c r="N14" s="61">
        <v>93.7</v>
      </c>
      <c r="O14" s="61">
        <v>82.6</v>
      </c>
      <c r="P14" s="61">
        <v>10.0</v>
      </c>
      <c r="Q14" s="61">
        <v>74.0</v>
      </c>
      <c r="R14" s="61">
        <v>7.4</v>
      </c>
      <c r="S14" s="61">
        <v>1.0</v>
      </c>
      <c r="T14" s="61">
        <v>16.0</v>
      </c>
    </row>
    <row r="15">
      <c r="A15" s="58">
        <v>44480.0</v>
      </c>
      <c r="B15" s="59" t="s">
        <v>302</v>
      </c>
      <c r="C15" s="64" t="s">
        <v>524</v>
      </c>
      <c r="D15" s="61">
        <v>27.0</v>
      </c>
      <c r="E15" s="61">
        <v>37.0</v>
      </c>
      <c r="F15" s="61">
        <v>380.0</v>
      </c>
      <c r="G15" s="61">
        <v>73.0</v>
      </c>
      <c r="H15" s="61">
        <v>10.3</v>
      </c>
      <c r="I15" s="61">
        <v>1.0</v>
      </c>
      <c r="J15" s="61">
        <f t="shared" si="1"/>
        <v>0.03846153846</v>
      </c>
      <c r="K15" s="61">
        <v>1.0</v>
      </c>
      <c r="L15" s="61">
        <v>45.0</v>
      </c>
      <c r="M15" s="61">
        <v>1.0</v>
      </c>
      <c r="N15" s="61">
        <v>103.4</v>
      </c>
      <c r="O15" s="61">
        <v>69.2</v>
      </c>
      <c r="P15" s="61">
        <v>9.0</v>
      </c>
      <c r="Q15" s="61">
        <v>31.0</v>
      </c>
      <c r="R15" s="61">
        <v>3.4</v>
      </c>
      <c r="S15" s="61">
        <v>1.0</v>
      </c>
      <c r="T15" s="61">
        <v>16.0</v>
      </c>
    </row>
    <row r="16">
      <c r="A16" s="58">
        <v>44473.0</v>
      </c>
      <c r="B16" s="59" t="s">
        <v>396</v>
      </c>
      <c r="C16" s="60" t="s">
        <v>525</v>
      </c>
      <c r="D16" s="61">
        <v>24.0</v>
      </c>
      <c r="E16" s="61">
        <v>31.0</v>
      </c>
      <c r="F16" s="61">
        <v>133.0</v>
      </c>
      <c r="G16" s="61">
        <v>77.4</v>
      </c>
      <c r="H16" s="61">
        <v>4.3</v>
      </c>
      <c r="I16" s="61">
        <v>3.0</v>
      </c>
      <c r="J16" s="61">
        <f t="shared" si="1"/>
        <v>0.1153846154</v>
      </c>
      <c r="K16" s="61">
        <v>0.0</v>
      </c>
      <c r="L16" s="61">
        <v>25.0</v>
      </c>
      <c r="M16" s="61">
        <v>1.0</v>
      </c>
      <c r="N16" s="61">
        <v>116.7</v>
      </c>
      <c r="O16" s="61">
        <v>47.6</v>
      </c>
      <c r="P16" s="61">
        <v>6.0</v>
      </c>
      <c r="Q16" s="61">
        <v>78.0</v>
      </c>
      <c r="R16" s="61">
        <v>13.0</v>
      </c>
      <c r="S16" s="61">
        <v>0.0</v>
      </c>
      <c r="T16" s="61">
        <v>48.0</v>
      </c>
    </row>
    <row r="17">
      <c r="A17" s="58">
        <v>44466.0</v>
      </c>
      <c r="B17" s="59" t="s">
        <v>476</v>
      </c>
      <c r="C17" s="60" t="s">
        <v>526</v>
      </c>
      <c r="D17" s="61">
        <v>23.0</v>
      </c>
      <c r="E17" s="61">
        <v>35.0</v>
      </c>
      <c r="F17" s="61">
        <v>270.0</v>
      </c>
      <c r="G17" s="61">
        <v>65.7</v>
      </c>
      <c r="H17" s="61">
        <v>7.7</v>
      </c>
      <c r="I17" s="61">
        <v>2.0</v>
      </c>
      <c r="J17" s="61">
        <f t="shared" si="1"/>
        <v>0.07692307692</v>
      </c>
      <c r="K17" s="61">
        <v>3.0</v>
      </c>
      <c r="L17" s="61">
        <v>30.0</v>
      </c>
      <c r="M17" s="61">
        <v>1.0</v>
      </c>
      <c r="N17" s="61">
        <v>72.3</v>
      </c>
      <c r="O17" s="61">
        <v>30.8</v>
      </c>
      <c r="P17" s="61">
        <v>5.0</v>
      </c>
      <c r="Q17" s="61">
        <v>29.0</v>
      </c>
      <c r="R17" s="61">
        <v>5.8</v>
      </c>
      <c r="S17" s="61">
        <v>1.0</v>
      </c>
      <c r="T17" s="61">
        <v>13.0</v>
      </c>
    </row>
    <row r="18">
      <c r="A18" s="58">
        <v>44459.0</v>
      </c>
      <c r="B18" s="59" t="s">
        <v>437</v>
      </c>
      <c r="C18" s="64" t="s">
        <v>527</v>
      </c>
      <c r="D18" s="61">
        <v>26.0</v>
      </c>
      <c r="E18" s="61">
        <v>38.0</v>
      </c>
      <c r="F18" s="61">
        <v>286.0</v>
      </c>
      <c r="G18" s="61">
        <v>68.4</v>
      </c>
      <c r="H18" s="61">
        <v>7.5</v>
      </c>
      <c r="I18" s="61">
        <v>1.0</v>
      </c>
      <c r="J18" s="61">
        <f t="shared" si="1"/>
        <v>0.03846153846</v>
      </c>
      <c r="K18" s="61">
        <v>1.0</v>
      </c>
      <c r="L18" s="61">
        <v>54.0</v>
      </c>
      <c r="M18" s="61">
        <v>3.0</v>
      </c>
      <c r="N18" s="61">
        <v>88.3</v>
      </c>
      <c r="O18" s="61">
        <v>86.7</v>
      </c>
      <c r="P18" s="61">
        <v>8.0</v>
      </c>
      <c r="Q18" s="61">
        <v>67.0</v>
      </c>
      <c r="R18" s="61">
        <v>8.4</v>
      </c>
      <c r="S18" s="61">
        <v>2.0</v>
      </c>
      <c r="T18" s="61">
        <v>21.0</v>
      </c>
    </row>
    <row r="19">
      <c r="A19" s="58">
        <v>44452.0</v>
      </c>
      <c r="B19" s="59" t="s">
        <v>293</v>
      </c>
      <c r="C19" s="64" t="s">
        <v>472</v>
      </c>
      <c r="D19" s="61">
        <v>26.0</v>
      </c>
      <c r="E19" s="61">
        <v>40.0</v>
      </c>
      <c r="F19" s="61">
        <v>230.0</v>
      </c>
      <c r="G19" s="61">
        <v>65.0</v>
      </c>
      <c r="H19" s="61">
        <v>5.8</v>
      </c>
      <c r="I19" s="61">
        <v>1.0</v>
      </c>
      <c r="J19" s="61">
        <f t="shared" si="1"/>
        <v>0.03846153846</v>
      </c>
      <c r="K19" s="61">
        <v>1.0</v>
      </c>
      <c r="L19" s="61">
        <v>33.0</v>
      </c>
      <c r="M19" s="61">
        <v>2.0</v>
      </c>
      <c r="N19" s="61">
        <v>78.1</v>
      </c>
      <c r="O19" s="61">
        <v>79.0</v>
      </c>
      <c r="P19" s="61">
        <v>13.0</v>
      </c>
      <c r="Q19" s="61">
        <v>91.0</v>
      </c>
      <c r="R19" s="61">
        <v>7.0</v>
      </c>
      <c r="S19" s="61">
        <v>1.0</v>
      </c>
      <c r="T19" s="61">
        <v>25.0</v>
      </c>
    </row>
    <row r="20">
      <c r="A20" s="65" t="s">
        <v>241</v>
      </c>
      <c r="B20" s="63"/>
      <c r="C20" s="63"/>
      <c r="D20" s="66">
        <v>375.0</v>
      </c>
      <c r="E20" s="66">
        <v>558.0</v>
      </c>
      <c r="F20" s="71">
        <v>3971.0</v>
      </c>
      <c r="G20" s="66">
        <v>67.2</v>
      </c>
      <c r="H20" s="66">
        <v>7.1</v>
      </c>
      <c r="I20" s="66">
        <v>26.0</v>
      </c>
      <c r="J20" s="61">
        <f t="shared" si="1"/>
        <v>1</v>
      </c>
      <c r="K20" s="66">
        <v>12.0</v>
      </c>
      <c r="L20" s="66">
        <v>80.0</v>
      </c>
      <c r="M20" s="66">
        <v>27.0</v>
      </c>
      <c r="N20" s="66">
        <v>94.3</v>
      </c>
      <c r="O20" s="66">
        <v>61.9</v>
      </c>
      <c r="P20" s="66">
        <v>133.0</v>
      </c>
      <c r="Q20" s="66">
        <v>819.0</v>
      </c>
      <c r="R20" s="66">
        <v>6.2</v>
      </c>
      <c r="S20" s="66">
        <v>11.0</v>
      </c>
      <c r="T20" s="66">
        <v>48.0</v>
      </c>
    </row>
    <row r="21">
      <c r="I21" s="13" t="s">
        <v>242</v>
      </c>
      <c r="J21" s="18">
        <f>average(J4:J19)</f>
        <v>0.0625</v>
      </c>
    </row>
    <row r="22">
      <c r="I22" s="13" t="s">
        <v>243</v>
      </c>
      <c r="J22" s="14">
        <f>_xlfn.STDEV.S(J4:J19)</f>
        <v>0.04413311405</v>
      </c>
    </row>
    <row r="23">
      <c r="I23" s="13" t="s">
        <v>280</v>
      </c>
      <c r="J23" s="18">
        <f>J21+2*J22</f>
        <v>0.1507662281</v>
      </c>
    </row>
    <row r="24">
      <c r="I24" s="13" t="s">
        <v>281</v>
      </c>
      <c r="J24" s="18">
        <f>J21-2*J22</f>
        <v>-0.02576622809</v>
      </c>
    </row>
  </sheetData>
  <mergeCells count="4">
    <mergeCell ref="A2:C2"/>
    <mergeCell ref="D2:O2"/>
    <mergeCell ref="P2:T2"/>
    <mergeCell ref="A20:C20"/>
  </mergeCells>
  <conditionalFormatting sqref="J4:J19">
    <cfRule type="cellIs" dxfId="0" priority="1" operator="greaterThan">
      <formula>0.150766</formula>
    </cfRule>
  </conditionalFormatting>
  <conditionalFormatting sqref="J4:J19">
    <cfRule type="cellIs" dxfId="0" priority="2" operator="lessThan">
      <formula>-0.025766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B17"/>
    <hyperlink r:id="rId28" ref="C17"/>
    <hyperlink r:id="rId29" ref="B18"/>
    <hyperlink r:id="rId30" ref="C18"/>
    <hyperlink r:id="rId31" ref="B19"/>
    <hyperlink r:id="rId32" ref="C19"/>
  </hyperlinks>
  <drawing r:id="rId33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100</v>
      </c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57"/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44205.0</v>
      </c>
      <c r="B4" s="59" t="s">
        <v>307</v>
      </c>
      <c r="C4" s="60" t="s">
        <v>528</v>
      </c>
      <c r="D4" s="61">
        <v>11.0</v>
      </c>
      <c r="E4" s="61">
        <v>27.0</v>
      </c>
      <c r="F4" s="61">
        <v>174.0</v>
      </c>
      <c r="G4" s="61">
        <v>40.7</v>
      </c>
      <c r="H4" s="61">
        <v>6.4</v>
      </c>
      <c r="I4" s="61">
        <v>2.0</v>
      </c>
      <c r="J4" s="61"/>
      <c r="K4" s="61">
        <v>1.0</v>
      </c>
      <c r="L4" s="61">
        <v>51.0</v>
      </c>
      <c r="M4" s="61">
        <v>5.0</v>
      </c>
      <c r="N4" s="61">
        <v>72.1</v>
      </c>
      <c r="O4" s="61">
        <v>12.7</v>
      </c>
      <c r="P4" s="61">
        <v>4.0</v>
      </c>
      <c r="Q4" s="61">
        <v>50.0</v>
      </c>
      <c r="R4" s="61">
        <v>12.5</v>
      </c>
      <c r="S4" s="61">
        <v>0.0</v>
      </c>
      <c r="T4" s="61">
        <v>23.0</v>
      </c>
    </row>
    <row r="5">
      <c r="A5" s="62" t="s">
        <v>484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72"/>
      <c r="Q5" s="63"/>
      <c r="R5" s="63"/>
      <c r="S5" s="63"/>
      <c r="T5" s="63"/>
    </row>
    <row r="6">
      <c r="A6" s="65" t="s">
        <v>188</v>
      </c>
      <c r="B6" s="63"/>
      <c r="C6" s="63"/>
      <c r="D6" s="66">
        <v>11.0</v>
      </c>
      <c r="E6" s="66">
        <v>27.0</v>
      </c>
      <c r="F6" s="66">
        <v>174.0</v>
      </c>
      <c r="G6" s="66">
        <v>40.7</v>
      </c>
      <c r="H6" s="66">
        <v>6.4</v>
      </c>
      <c r="I6" s="66">
        <v>2.0</v>
      </c>
      <c r="J6" s="73" t="s">
        <v>250</v>
      </c>
      <c r="K6" s="66">
        <v>1.0</v>
      </c>
      <c r="L6" s="66">
        <v>51.0</v>
      </c>
      <c r="M6" s="66">
        <v>5.0</v>
      </c>
      <c r="N6" s="66">
        <v>72.1</v>
      </c>
      <c r="O6" s="66">
        <v>12.7</v>
      </c>
      <c r="P6" s="66">
        <v>4.0</v>
      </c>
      <c r="Q6" s="66">
        <v>50.0</v>
      </c>
      <c r="R6" s="66">
        <v>12.5</v>
      </c>
      <c r="S6" s="66">
        <v>0.0</v>
      </c>
      <c r="T6" s="66">
        <v>23.0</v>
      </c>
    </row>
    <row r="7">
      <c r="A7" s="55" t="s">
        <v>213</v>
      </c>
      <c r="B7" s="56"/>
      <c r="C7" s="56"/>
      <c r="D7" s="57" t="s">
        <v>189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 t="s">
        <v>190</v>
      </c>
      <c r="Q7" s="56"/>
      <c r="R7" s="56"/>
      <c r="S7" s="56"/>
      <c r="T7" s="56"/>
    </row>
    <row r="8">
      <c r="A8" s="55" t="s">
        <v>191</v>
      </c>
      <c r="B8" s="55" t="s">
        <v>192</v>
      </c>
      <c r="C8" s="55" t="s">
        <v>193</v>
      </c>
      <c r="D8" s="57" t="s">
        <v>194</v>
      </c>
      <c r="E8" s="57" t="s">
        <v>195</v>
      </c>
      <c r="F8" s="57" t="s">
        <v>196</v>
      </c>
      <c r="G8" s="57" t="s">
        <v>197</v>
      </c>
      <c r="H8" s="57" t="s">
        <v>198</v>
      </c>
      <c r="I8" s="57" t="s">
        <v>7</v>
      </c>
      <c r="J8" s="68" t="s">
        <v>126</v>
      </c>
      <c r="K8" s="57" t="s">
        <v>199</v>
      </c>
      <c r="L8" s="57" t="s">
        <v>200</v>
      </c>
      <c r="M8" s="57" t="s">
        <v>201</v>
      </c>
      <c r="N8" s="57" t="s">
        <v>202</v>
      </c>
      <c r="O8" s="57" t="s">
        <v>203</v>
      </c>
      <c r="P8" s="57" t="s">
        <v>195</v>
      </c>
      <c r="Q8" s="57" t="s">
        <v>196</v>
      </c>
      <c r="R8" s="57" t="s">
        <v>198</v>
      </c>
      <c r="S8" s="57" t="s">
        <v>7</v>
      </c>
      <c r="T8" s="57" t="s">
        <v>200</v>
      </c>
    </row>
    <row r="9">
      <c r="A9" s="58">
        <v>44199.0</v>
      </c>
      <c r="B9" s="59" t="s">
        <v>293</v>
      </c>
      <c r="C9" s="64" t="s">
        <v>529</v>
      </c>
      <c r="D9" s="61">
        <v>20.0</v>
      </c>
      <c r="E9" s="61">
        <v>36.0</v>
      </c>
      <c r="F9" s="61">
        <v>181.0</v>
      </c>
      <c r="G9" s="61">
        <v>55.6</v>
      </c>
      <c r="H9" s="61">
        <v>5.0</v>
      </c>
      <c r="I9" s="61">
        <v>2.0</v>
      </c>
      <c r="J9" s="61">
        <f t="shared" ref="J9:J25" si="1">I9/$I$25</f>
        <v>0.05</v>
      </c>
      <c r="K9" s="61">
        <v>0.0</v>
      </c>
      <c r="L9" s="61">
        <v>29.0</v>
      </c>
      <c r="M9" s="61">
        <v>2.0</v>
      </c>
      <c r="N9" s="61">
        <v>87.9</v>
      </c>
      <c r="O9" s="61">
        <v>74.3</v>
      </c>
      <c r="P9" s="61">
        <v>5.0</v>
      </c>
      <c r="Q9" s="61">
        <v>29.0</v>
      </c>
      <c r="R9" s="61">
        <v>5.8</v>
      </c>
      <c r="S9" s="61">
        <v>0.0</v>
      </c>
      <c r="T9" s="61">
        <v>16.0</v>
      </c>
    </row>
    <row r="10">
      <c r="A10" s="58">
        <v>44557.0</v>
      </c>
      <c r="B10" s="59" t="s">
        <v>307</v>
      </c>
      <c r="C10" s="64" t="s">
        <v>530</v>
      </c>
      <c r="D10" s="61">
        <v>20.0</v>
      </c>
      <c r="E10" s="61">
        <v>32.0</v>
      </c>
      <c r="F10" s="61">
        <v>225.0</v>
      </c>
      <c r="G10" s="61">
        <v>62.5</v>
      </c>
      <c r="H10" s="61">
        <v>7.0</v>
      </c>
      <c r="I10" s="61">
        <v>1.0</v>
      </c>
      <c r="J10" s="61">
        <f t="shared" si="1"/>
        <v>0.025</v>
      </c>
      <c r="K10" s="61">
        <v>0.0</v>
      </c>
      <c r="L10" s="61">
        <v>45.0</v>
      </c>
      <c r="M10" s="61">
        <v>5.0</v>
      </c>
      <c r="N10" s="61">
        <v>93.9</v>
      </c>
      <c r="O10" s="61">
        <v>55.6</v>
      </c>
      <c r="P10" s="61">
        <v>3.0</v>
      </c>
      <c r="Q10" s="61">
        <v>9.0</v>
      </c>
      <c r="R10" s="61">
        <v>3.0</v>
      </c>
      <c r="S10" s="61">
        <v>1.0</v>
      </c>
      <c r="T10" s="61">
        <v>6.0</v>
      </c>
    </row>
    <row r="11">
      <c r="A11" s="58">
        <v>44550.0</v>
      </c>
      <c r="B11" s="59" t="s">
        <v>273</v>
      </c>
      <c r="C11" s="64" t="s">
        <v>531</v>
      </c>
      <c r="D11" s="61">
        <v>18.0</v>
      </c>
      <c r="E11" s="61">
        <v>27.0</v>
      </c>
      <c r="F11" s="61">
        <v>121.0</v>
      </c>
      <c r="G11" s="61">
        <v>66.7</v>
      </c>
      <c r="H11" s="61">
        <v>4.5</v>
      </c>
      <c r="I11" s="61">
        <v>1.0</v>
      </c>
      <c r="J11" s="61">
        <f t="shared" si="1"/>
        <v>0.025</v>
      </c>
      <c r="K11" s="61">
        <v>1.0</v>
      </c>
      <c r="L11" s="61">
        <v>15.0</v>
      </c>
      <c r="M11" s="61">
        <v>0.0</v>
      </c>
      <c r="N11" s="61">
        <v>73.2</v>
      </c>
      <c r="O11" s="61">
        <v>90.6</v>
      </c>
      <c r="P11" s="61">
        <v>6.0</v>
      </c>
      <c r="Q11" s="61">
        <v>52.0</v>
      </c>
      <c r="R11" s="61">
        <v>8.7</v>
      </c>
      <c r="S11" s="61">
        <v>0.0</v>
      </c>
      <c r="T11" s="61">
        <v>38.0</v>
      </c>
    </row>
    <row r="12">
      <c r="A12" s="58">
        <v>44543.0</v>
      </c>
      <c r="B12" s="59" t="s">
        <v>310</v>
      </c>
      <c r="C12" s="64" t="s">
        <v>532</v>
      </c>
      <c r="D12" s="61">
        <v>21.0</v>
      </c>
      <c r="E12" s="61">
        <v>27.0</v>
      </c>
      <c r="F12" s="61">
        <v>206.0</v>
      </c>
      <c r="G12" s="61">
        <v>77.8</v>
      </c>
      <c r="H12" s="61">
        <v>7.6</v>
      </c>
      <c r="I12" s="61">
        <v>4.0</v>
      </c>
      <c r="J12" s="61">
        <f t="shared" si="1"/>
        <v>0.1</v>
      </c>
      <c r="K12" s="61">
        <v>1.0</v>
      </c>
      <c r="L12" s="61">
        <v>20.0</v>
      </c>
      <c r="M12" s="61">
        <v>0.0</v>
      </c>
      <c r="N12" s="61">
        <v>122.6</v>
      </c>
      <c r="O12" s="61">
        <v>83.5</v>
      </c>
      <c r="P12" s="61">
        <v>1.0</v>
      </c>
      <c r="Q12" s="61">
        <v>-1.0</v>
      </c>
      <c r="R12" s="61">
        <v>-1.0</v>
      </c>
      <c r="S12" s="61">
        <v>0.0</v>
      </c>
      <c r="T12" s="61">
        <v>-1.0</v>
      </c>
    </row>
    <row r="13">
      <c r="A13" s="58">
        <v>44536.0</v>
      </c>
      <c r="B13" s="59" t="s">
        <v>253</v>
      </c>
      <c r="C13" s="60" t="s">
        <v>533</v>
      </c>
      <c r="D13" s="61">
        <v>27.0</v>
      </c>
      <c r="E13" s="61">
        <v>43.0</v>
      </c>
      <c r="F13" s="61">
        <v>263.0</v>
      </c>
      <c r="G13" s="61">
        <v>62.8</v>
      </c>
      <c r="H13" s="61">
        <v>6.1</v>
      </c>
      <c r="I13" s="61">
        <v>1.0</v>
      </c>
      <c r="J13" s="61">
        <f t="shared" si="1"/>
        <v>0.025</v>
      </c>
      <c r="K13" s="61">
        <v>1.0</v>
      </c>
      <c r="L13" s="61">
        <v>28.0</v>
      </c>
      <c r="M13" s="61">
        <v>5.0</v>
      </c>
      <c r="N13" s="61">
        <v>78.0</v>
      </c>
      <c r="O13" s="61">
        <v>23.9</v>
      </c>
      <c r="P13" s="61">
        <v>7.0</v>
      </c>
      <c r="Q13" s="61">
        <v>45.0</v>
      </c>
      <c r="R13" s="61">
        <v>6.4</v>
      </c>
      <c r="S13" s="61">
        <v>0.0</v>
      </c>
      <c r="T13" s="61">
        <v>19.0</v>
      </c>
    </row>
    <row r="14">
      <c r="A14" s="58">
        <v>44530.0</v>
      </c>
      <c r="B14" s="59" t="s">
        <v>269</v>
      </c>
      <c r="C14" s="64" t="s">
        <v>344</v>
      </c>
      <c r="D14" s="61">
        <v>22.0</v>
      </c>
      <c r="E14" s="61">
        <v>31.0</v>
      </c>
      <c r="F14" s="61">
        <v>230.0</v>
      </c>
      <c r="G14" s="61">
        <v>71.0</v>
      </c>
      <c r="H14" s="61">
        <v>7.4</v>
      </c>
      <c r="I14" s="61">
        <v>1.0</v>
      </c>
      <c r="J14" s="61">
        <f t="shared" si="1"/>
        <v>0.025</v>
      </c>
      <c r="K14" s="61">
        <v>0.0</v>
      </c>
      <c r="L14" s="61">
        <v>52.0</v>
      </c>
      <c r="M14" s="61">
        <v>2.0</v>
      </c>
      <c r="N14" s="61">
        <v>102.9</v>
      </c>
      <c r="O14" s="61">
        <v>79.2</v>
      </c>
      <c r="P14" s="61">
        <v>6.0</v>
      </c>
      <c r="Q14" s="61">
        <v>12.0</v>
      </c>
      <c r="R14" s="61">
        <v>2.0</v>
      </c>
      <c r="S14" s="61">
        <v>0.0</v>
      </c>
      <c r="T14" s="61">
        <v>10.0</v>
      </c>
    </row>
    <row r="15">
      <c r="A15" s="58">
        <v>44519.0</v>
      </c>
      <c r="B15" s="59" t="s">
        <v>341</v>
      </c>
      <c r="C15" s="64" t="s">
        <v>459</v>
      </c>
      <c r="D15" s="61">
        <v>23.0</v>
      </c>
      <c r="E15" s="61">
        <v>28.0</v>
      </c>
      <c r="F15" s="61">
        <v>197.0</v>
      </c>
      <c r="G15" s="61">
        <v>82.1</v>
      </c>
      <c r="H15" s="61">
        <v>7.0</v>
      </c>
      <c r="I15" s="61">
        <v>2.0</v>
      </c>
      <c r="J15" s="61">
        <f t="shared" si="1"/>
        <v>0.05</v>
      </c>
      <c r="K15" s="61">
        <v>0.0</v>
      </c>
      <c r="L15" s="61">
        <v>25.0</v>
      </c>
      <c r="M15" s="61">
        <v>3.0</v>
      </c>
      <c r="N15" s="61">
        <v>119.8</v>
      </c>
      <c r="O15" s="61">
        <v>36.7</v>
      </c>
      <c r="P15" s="61">
        <v>10.0</v>
      </c>
      <c r="Q15" s="61">
        <v>42.0</v>
      </c>
      <c r="R15" s="61">
        <v>4.2</v>
      </c>
      <c r="S15" s="61">
        <v>0.0</v>
      </c>
      <c r="T15" s="61">
        <v>10.0</v>
      </c>
    </row>
    <row r="16">
      <c r="A16" s="58">
        <v>44515.0</v>
      </c>
      <c r="B16" s="59" t="s">
        <v>314</v>
      </c>
      <c r="C16" s="60" t="s">
        <v>424</v>
      </c>
      <c r="D16" s="61">
        <v>22.0</v>
      </c>
      <c r="E16" s="61">
        <v>37.0</v>
      </c>
      <c r="F16" s="61">
        <v>248.0</v>
      </c>
      <c r="G16" s="61">
        <v>59.5</v>
      </c>
      <c r="H16" s="61">
        <v>6.7</v>
      </c>
      <c r="I16" s="61">
        <v>0.0</v>
      </c>
      <c r="J16" s="61">
        <f t="shared" si="1"/>
        <v>0</v>
      </c>
      <c r="K16" s="61">
        <v>2.0</v>
      </c>
      <c r="L16" s="61">
        <v>39.0</v>
      </c>
      <c r="M16" s="61">
        <v>6.0</v>
      </c>
      <c r="N16" s="61">
        <v>57.0</v>
      </c>
      <c r="O16" s="61">
        <v>26.0</v>
      </c>
      <c r="P16" s="61">
        <v>8.0</v>
      </c>
      <c r="Q16" s="61">
        <v>60.0</v>
      </c>
      <c r="R16" s="61">
        <v>7.5</v>
      </c>
      <c r="S16" s="61">
        <v>0.0</v>
      </c>
      <c r="T16" s="61">
        <v>15.0</v>
      </c>
    </row>
    <row r="17">
      <c r="A17" s="58">
        <v>44508.0</v>
      </c>
      <c r="B17" s="59" t="s">
        <v>230</v>
      </c>
      <c r="C17" s="60" t="s">
        <v>534</v>
      </c>
      <c r="D17" s="61">
        <v>28.0</v>
      </c>
      <c r="E17" s="61">
        <v>41.0</v>
      </c>
      <c r="F17" s="61">
        <v>390.0</v>
      </c>
      <c r="G17" s="61">
        <v>68.3</v>
      </c>
      <c r="H17" s="61">
        <v>9.5</v>
      </c>
      <c r="I17" s="61">
        <v>2.0</v>
      </c>
      <c r="J17" s="61">
        <f t="shared" si="1"/>
        <v>0.05</v>
      </c>
      <c r="K17" s="61">
        <v>2.0</v>
      </c>
      <c r="L17" s="61">
        <v>55.0</v>
      </c>
      <c r="M17" s="61">
        <v>5.0</v>
      </c>
      <c r="N17" s="61">
        <v>94.6</v>
      </c>
      <c r="O17" s="61">
        <v>63.9</v>
      </c>
      <c r="P17" s="61">
        <v>2.0</v>
      </c>
      <c r="Q17" s="61">
        <v>5.0</v>
      </c>
      <c r="R17" s="61">
        <v>2.5</v>
      </c>
      <c r="S17" s="61">
        <v>1.0</v>
      </c>
      <c r="T17" s="61">
        <v>4.0</v>
      </c>
    </row>
    <row r="18">
      <c r="A18" s="58">
        <v>44501.0</v>
      </c>
      <c r="B18" s="59" t="s">
        <v>324</v>
      </c>
      <c r="C18" s="64" t="s">
        <v>535</v>
      </c>
      <c r="D18" s="61">
        <v>27.0</v>
      </c>
      <c r="E18" s="61">
        <v>37.0</v>
      </c>
      <c r="F18" s="61">
        <v>261.0</v>
      </c>
      <c r="G18" s="61">
        <v>73.0</v>
      </c>
      <c r="H18" s="61">
        <v>7.1</v>
      </c>
      <c r="I18" s="61">
        <v>4.0</v>
      </c>
      <c r="J18" s="61">
        <f t="shared" si="1"/>
        <v>0.1</v>
      </c>
      <c r="K18" s="61">
        <v>0.0</v>
      </c>
      <c r="L18" s="61">
        <v>46.0</v>
      </c>
      <c r="M18" s="61">
        <v>2.0</v>
      </c>
      <c r="N18" s="61">
        <v>128.3</v>
      </c>
      <c r="O18" s="61">
        <v>88.0</v>
      </c>
      <c r="P18" s="61">
        <v>6.0</v>
      </c>
      <c r="Q18" s="61">
        <v>23.0</v>
      </c>
      <c r="R18" s="61">
        <v>3.8</v>
      </c>
      <c r="S18" s="61">
        <v>0.0</v>
      </c>
      <c r="T18" s="61">
        <v>21.0</v>
      </c>
    </row>
    <row r="19">
      <c r="A19" s="58">
        <v>44494.0</v>
      </c>
      <c r="B19" s="59" t="s">
        <v>297</v>
      </c>
      <c r="C19" s="60" t="s">
        <v>536</v>
      </c>
      <c r="D19" s="61">
        <v>33.0</v>
      </c>
      <c r="E19" s="61">
        <v>50.0</v>
      </c>
      <c r="F19" s="61">
        <v>388.0</v>
      </c>
      <c r="G19" s="61">
        <v>66.0</v>
      </c>
      <c r="H19" s="61">
        <v>7.8</v>
      </c>
      <c r="I19" s="61">
        <v>3.0</v>
      </c>
      <c r="J19" s="61">
        <f t="shared" si="1"/>
        <v>0.075</v>
      </c>
      <c r="K19" s="61">
        <v>3.0</v>
      </c>
      <c r="L19" s="61">
        <v>47.0</v>
      </c>
      <c r="M19" s="61">
        <v>2.0</v>
      </c>
      <c r="N19" s="61">
        <v>84.4</v>
      </c>
      <c r="O19" s="61">
        <v>64.1</v>
      </c>
      <c r="P19" s="61">
        <v>6.0</v>
      </c>
      <c r="Q19" s="61">
        <v>84.0</v>
      </c>
      <c r="R19" s="61">
        <v>14.0</v>
      </c>
      <c r="S19" s="61">
        <v>0.0</v>
      </c>
      <c r="T19" s="61">
        <v>34.0</v>
      </c>
    </row>
    <row r="20">
      <c r="A20" s="58">
        <v>44480.0</v>
      </c>
      <c r="B20" s="59" t="s">
        <v>378</v>
      </c>
      <c r="C20" s="64" t="s">
        <v>537</v>
      </c>
      <c r="D20" s="61">
        <v>20.0</v>
      </c>
      <c r="E20" s="61">
        <v>32.0</v>
      </c>
      <c r="F20" s="61">
        <v>217.0</v>
      </c>
      <c r="G20" s="61">
        <v>62.5</v>
      </c>
      <c r="H20" s="61">
        <v>6.8</v>
      </c>
      <c r="I20" s="61">
        <v>3.0</v>
      </c>
      <c r="J20" s="61">
        <f t="shared" si="1"/>
        <v>0.075</v>
      </c>
      <c r="K20" s="61">
        <v>1.0</v>
      </c>
      <c r="L20" s="61">
        <v>39.0</v>
      </c>
      <c r="M20" s="61">
        <v>4.0</v>
      </c>
      <c r="N20" s="61">
        <v>100.7</v>
      </c>
      <c r="O20" s="61">
        <v>63.9</v>
      </c>
      <c r="P20" s="61">
        <v>5.0</v>
      </c>
      <c r="Q20" s="61">
        <v>58.0</v>
      </c>
      <c r="R20" s="61">
        <v>11.6</v>
      </c>
      <c r="S20" s="61">
        <v>0.0</v>
      </c>
      <c r="T20" s="61">
        <v>19.0</v>
      </c>
    </row>
    <row r="21">
      <c r="A21" s="58">
        <v>44473.0</v>
      </c>
      <c r="B21" s="59" t="s">
        <v>218</v>
      </c>
      <c r="C21" s="64" t="s">
        <v>483</v>
      </c>
      <c r="D21" s="61">
        <v>24.0</v>
      </c>
      <c r="E21" s="61">
        <v>34.0</v>
      </c>
      <c r="F21" s="61">
        <v>360.0</v>
      </c>
      <c r="G21" s="61">
        <v>70.6</v>
      </c>
      <c r="H21" s="61">
        <v>10.6</v>
      </c>
      <c r="I21" s="61">
        <v>2.0</v>
      </c>
      <c r="J21" s="61">
        <f t="shared" si="1"/>
        <v>0.05</v>
      </c>
      <c r="K21" s="61">
        <v>1.0</v>
      </c>
      <c r="L21" s="61">
        <v>57.0</v>
      </c>
      <c r="M21" s="61">
        <v>2.0</v>
      </c>
      <c r="N21" s="61">
        <v>112.4</v>
      </c>
      <c r="O21" s="61">
        <v>76.0</v>
      </c>
      <c r="P21" s="61">
        <v>4.0</v>
      </c>
      <c r="Q21" s="61">
        <v>5.0</v>
      </c>
      <c r="R21" s="61">
        <v>1.3</v>
      </c>
      <c r="S21" s="61">
        <v>0.0</v>
      </c>
      <c r="T21" s="61">
        <v>8.0</v>
      </c>
    </row>
    <row r="22">
      <c r="A22" s="58">
        <v>44466.0</v>
      </c>
      <c r="B22" s="59" t="s">
        <v>259</v>
      </c>
      <c r="C22" s="64" t="s">
        <v>493</v>
      </c>
      <c r="D22" s="61">
        <v>27.0</v>
      </c>
      <c r="E22" s="61">
        <v>40.0</v>
      </c>
      <c r="F22" s="61">
        <v>315.0</v>
      </c>
      <c r="G22" s="61">
        <v>67.5</v>
      </c>
      <c r="H22" s="61">
        <v>7.9</v>
      </c>
      <c r="I22" s="61">
        <v>5.0</v>
      </c>
      <c r="J22" s="61">
        <f t="shared" si="1"/>
        <v>0.125</v>
      </c>
      <c r="K22" s="61">
        <v>0.0</v>
      </c>
      <c r="L22" s="61">
        <v>62.0</v>
      </c>
      <c r="M22" s="61">
        <v>4.0</v>
      </c>
      <c r="N22" s="61">
        <v>130.7</v>
      </c>
      <c r="O22" s="61">
        <v>83.4</v>
      </c>
      <c r="P22" s="61">
        <v>6.0</v>
      </c>
      <c r="Q22" s="61">
        <v>22.0</v>
      </c>
      <c r="R22" s="61">
        <v>3.7</v>
      </c>
      <c r="S22" s="61">
        <v>0.0</v>
      </c>
      <c r="T22" s="61">
        <v>13.0</v>
      </c>
    </row>
    <row r="23">
      <c r="A23" s="58">
        <v>44459.0</v>
      </c>
      <c r="B23" s="59" t="s">
        <v>234</v>
      </c>
      <c r="C23" s="64" t="s">
        <v>438</v>
      </c>
      <c r="D23" s="61">
        <v>21.0</v>
      </c>
      <c r="E23" s="61">
        <v>28.0</v>
      </c>
      <c r="F23" s="61">
        <v>288.0</v>
      </c>
      <c r="G23" s="61">
        <v>75.0</v>
      </c>
      <c r="H23" s="61">
        <v>10.3</v>
      </c>
      <c r="I23" s="61">
        <v>5.0</v>
      </c>
      <c r="J23" s="61">
        <f t="shared" si="1"/>
        <v>0.125</v>
      </c>
      <c r="K23" s="61">
        <v>1.0</v>
      </c>
      <c r="L23" s="61">
        <v>54.0</v>
      </c>
      <c r="M23" s="61">
        <v>2.0</v>
      </c>
      <c r="N23" s="61">
        <v>132.1</v>
      </c>
      <c r="O23" s="61">
        <v>82.1</v>
      </c>
      <c r="P23" s="61">
        <v>5.0</v>
      </c>
      <c r="Q23" s="61">
        <v>39.0</v>
      </c>
      <c r="R23" s="61">
        <v>7.8</v>
      </c>
      <c r="S23" s="61">
        <v>0.0</v>
      </c>
      <c r="T23" s="61">
        <v>21.0</v>
      </c>
    </row>
    <row r="24">
      <c r="A24" s="58">
        <v>44452.0</v>
      </c>
      <c r="B24" s="59" t="s">
        <v>385</v>
      </c>
      <c r="C24" s="64" t="s">
        <v>538</v>
      </c>
      <c r="D24" s="61">
        <v>31.0</v>
      </c>
      <c r="E24" s="61">
        <v>35.0</v>
      </c>
      <c r="F24" s="61">
        <v>322.0</v>
      </c>
      <c r="G24" s="61">
        <v>88.6</v>
      </c>
      <c r="H24" s="61">
        <v>9.2</v>
      </c>
      <c r="I24" s="61">
        <v>4.0</v>
      </c>
      <c r="J24" s="61">
        <f t="shared" si="1"/>
        <v>0.1</v>
      </c>
      <c r="K24" s="61">
        <v>0.0</v>
      </c>
      <c r="L24" s="61">
        <v>38.0</v>
      </c>
      <c r="M24" s="61">
        <v>3.0</v>
      </c>
      <c r="N24" s="61">
        <v>143.1</v>
      </c>
      <c r="O24" s="61">
        <v>81.8</v>
      </c>
      <c r="P24" s="61">
        <v>3.0</v>
      </c>
      <c r="Q24" s="61">
        <v>29.0</v>
      </c>
      <c r="R24" s="61">
        <v>9.7</v>
      </c>
      <c r="S24" s="61">
        <v>0.0</v>
      </c>
      <c r="T24" s="61">
        <v>28.0</v>
      </c>
    </row>
    <row r="25">
      <c r="A25" s="65" t="s">
        <v>241</v>
      </c>
      <c r="B25" s="63"/>
      <c r="C25" s="63"/>
      <c r="D25" s="66">
        <v>384.0</v>
      </c>
      <c r="E25" s="66">
        <v>558.0</v>
      </c>
      <c r="F25" s="71">
        <v>4212.0</v>
      </c>
      <c r="G25" s="66">
        <v>68.8</v>
      </c>
      <c r="H25" s="66">
        <v>7.5</v>
      </c>
      <c r="I25" s="66">
        <v>40.0</v>
      </c>
      <c r="J25" s="61">
        <f t="shared" si="1"/>
        <v>1</v>
      </c>
      <c r="K25" s="66">
        <v>13.0</v>
      </c>
      <c r="L25" s="66">
        <v>62.0</v>
      </c>
      <c r="M25" s="66">
        <v>47.0</v>
      </c>
      <c r="N25" s="66">
        <v>105.1</v>
      </c>
      <c r="O25" s="66">
        <v>67.1</v>
      </c>
      <c r="P25" s="66">
        <v>83.0</v>
      </c>
      <c r="Q25" s="66">
        <v>513.0</v>
      </c>
      <c r="R25" s="66">
        <v>6.2</v>
      </c>
      <c r="S25" s="66">
        <v>2.0</v>
      </c>
      <c r="T25" s="66">
        <v>38.0</v>
      </c>
    </row>
    <row r="26">
      <c r="I26" s="13" t="s">
        <v>242</v>
      </c>
      <c r="J26" s="18">
        <f>average(J9:J24)</f>
        <v>0.0625</v>
      </c>
    </row>
    <row r="27">
      <c r="I27" s="13" t="s">
        <v>243</v>
      </c>
      <c r="J27" s="14">
        <f>_xlfn.STDEV.S(J9:J24)</f>
        <v>0.03872983346</v>
      </c>
    </row>
    <row r="28">
      <c r="I28" s="13" t="s">
        <v>280</v>
      </c>
      <c r="J28" s="18">
        <f>J26+2*J27</f>
        <v>0.1399596669</v>
      </c>
    </row>
    <row r="29">
      <c r="I29" s="13" t="s">
        <v>281</v>
      </c>
      <c r="J29" s="18">
        <f>J26-2*J27</f>
        <v>-0.01495966692</v>
      </c>
    </row>
  </sheetData>
  <mergeCells count="10">
    <mergeCell ref="D7:O7"/>
    <mergeCell ref="P7:T7"/>
    <mergeCell ref="A2:C2"/>
    <mergeCell ref="D2:O2"/>
    <mergeCell ref="P2:T2"/>
    <mergeCell ref="A5:O5"/>
    <mergeCell ref="P5:T5"/>
    <mergeCell ref="A6:C6"/>
    <mergeCell ref="A7:C7"/>
    <mergeCell ref="A25:C25"/>
  </mergeCells>
  <conditionalFormatting sqref="J9:J24">
    <cfRule type="cellIs" dxfId="0" priority="1" operator="greaterThan">
      <formula>0.13996</formula>
    </cfRule>
  </conditionalFormatting>
  <conditionalFormatting sqref="J9:J24">
    <cfRule type="cellIs" dxfId="0" priority="2" operator="lessThan">
      <formula>-0.01496</formula>
    </cfRule>
  </conditionalFormatting>
  <hyperlinks>
    <hyperlink r:id="rId1" ref="B4"/>
    <hyperlink r:id="rId2" ref="C4"/>
    <hyperlink r:id="rId3" ref="B9"/>
    <hyperlink r:id="rId4" ref="C9"/>
    <hyperlink r:id="rId5" ref="B10"/>
    <hyperlink r:id="rId6" ref="C10"/>
    <hyperlink r:id="rId7" ref="B11"/>
    <hyperlink r:id="rId8" ref="C11"/>
    <hyperlink r:id="rId9" ref="B12"/>
    <hyperlink r:id="rId10" ref="C12"/>
    <hyperlink r:id="rId11" ref="B13"/>
    <hyperlink r:id="rId12" ref="C13"/>
    <hyperlink r:id="rId13" ref="B14"/>
    <hyperlink r:id="rId14" ref="C14"/>
    <hyperlink r:id="rId15" ref="B15"/>
    <hyperlink r:id="rId16" ref="C15"/>
    <hyperlink r:id="rId17" ref="B16"/>
    <hyperlink r:id="rId18" ref="C16"/>
    <hyperlink r:id="rId19" ref="B17"/>
    <hyperlink r:id="rId20" ref="C17"/>
    <hyperlink r:id="rId21" ref="B18"/>
    <hyperlink r:id="rId22" ref="C18"/>
    <hyperlink r:id="rId23" ref="B19"/>
    <hyperlink r:id="rId24" ref="C19"/>
    <hyperlink r:id="rId25" ref="B20"/>
    <hyperlink r:id="rId26" ref="C20"/>
    <hyperlink r:id="rId27" ref="B21"/>
    <hyperlink r:id="rId28" ref="C21"/>
    <hyperlink r:id="rId29" ref="B22"/>
    <hyperlink r:id="rId30" ref="C22"/>
    <hyperlink r:id="rId31" ref="B23"/>
    <hyperlink r:id="rId32" ref="C23"/>
    <hyperlink r:id="rId33" ref="B24"/>
    <hyperlink r:id="rId34" ref="C24"/>
  </hyperlinks>
  <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5.86"/>
    <col customWidth="1" min="2" max="2" width="14.0"/>
    <col customWidth="1" min="5" max="5" width="42.14"/>
    <col customWidth="1" min="9" max="9" width="42.14"/>
  </cols>
  <sheetData>
    <row r="1">
      <c r="A1" s="21" t="s">
        <v>122</v>
      </c>
      <c r="B1" s="22"/>
      <c r="C1" s="22"/>
      <c r="E1" s="23" t="s">
        <v>122</v>
      </c>
      <c r="F1" s="24"/>
      <c r="G1" s="24"/>
      <c r="H1" s="24"/>
      <c r="I1" s="23" t="s">
        <v>122</v>
      </c>
      <c r="J1" s="24"/>
      <c r="K1" s="24"/>
    </row>
    <row r="2">
      <c r="A2" s="22"/>
      <c r="B2" s="21" t="s">
        <v>123</v>
      </c>
      <c r="C2" s="21" t="s">
        <v>124</v>
      </c>
      <c r="E2" s="24"/>
      <c r="F2" s="23" t="s">
        <v>123</v>
      </c>
      <c r="G2" s="23" t="s">
        <v>125</v>
      </c>
      <c r="H2" s="24"/>
      <c r="I2" s="24"/>
      <c r="J2" s="23" t="s">
        <v>124</v>
      </c>
      <c r="K2" s="23" t="s">
        <v>125</v>
      </c>
    </row>
    <row r="3">
      <c r="A3" s="25"/>
      <c r="B3" s="26" t="s">
        <v>8</v>
      </c>
      <c r="C3" s="26" t="s">
        <v>8</v>
      </c>
      <c r="E3" s="27"/>
      <c r="F3" s="28" t="s">
        <v>126</v>
      </c>
      <c r="G3" s="28" t="s">
        <v>126</v>
      </c>
      <c r="H3" s="24"/>
      <c r="I3" s="27"/>
      <c r="J3" s="28" t="s">
        <v>126</v>
      </c>
      <c r="K3" s="28" t="s">
        <v>126</v>
      </c>
    </row>
    <row r="4">
      <c r="A4" s="21" t="s">
        <v>56</v>
      </c>
      <c r="B4" s="29">
        <v>0.0625</v>
      </c>
      <c r="C4" s="29">
        <v>0.066666667</v>
      </c>
      <c r="E4" s="23" t="s">
        <v>56</v>
      </c>
      <c r="F4" s="16">
        <v>0.0625</v>
      </c>
      <c r="G4" s="16">
        <v>0.066667</v>
      </c>
      <c r="H4" s="24"/>
      <c r="I4" s="23" t="s">
        <v>56</v>
      </c>
      <c r="J4" s="16">
        <v>0.066667</v>
      </c>
      <c r="K4" s="16">
        <v>0.066667</v>
      </c>
    </row>
    <row r="5">
      <c r="A5" s="21" t="s">
        <v>127</v>
      </c>
      <c r="B5" s="29">
        <v>0.0015</v>
      </c>
      <c r="C5" s="29">
        <v>0.001155255</v>
      </c>
      <c r="E5" s="23" t="s">
        <v>127</v>
      </c>
      <c r="F5" s="16">
        <v>0.0015</v>
      </c>
      <c r="G5" s="16">
        <v>3.84E-4</v>
      </c>
      <c r="H5" s="24"/>
      <c r="I5" s="23" t="s">
        <v>127</v>
      </c>
      <c r="J5" s="16">
        <v>0.001155</v>
      </c>
      <c r="K5" s="16">
        <v>3.84E-4</v>
      </c>
    </row>
    <row r="6">
      <c r="A6" s="21" t="s">
        <v>128</v>
      </c>
      <c r="B6" s="29">
        <v>16.0</v>
      </c>
      <c r="C6" s="29">
        <v>15.0</v>
      </c>
      <c r="E6" s="23" t="s">
        <v>128</v>
      </c>
      <c r="F6" s="16">
        <v>16.0</v>
      </c>
      <c r="G6" s="16">
        <v>15.0</v>
      </c>
      <c r="H6" s="24"/>
      <c r="I6" s="23" t="s">
        <v>128</v>
      </c>
      <c r="J6" s="16">
        <v>15.0</v>
      </c>
      <c r="K6" s="16">
        <v>15.0</v>
      </c>
    </row>
    <row r="7">
      <c r="A7" s="21" t="s">
        <v>129</v>
      </c>
      <c r="B7" s="29">
        <v>0.0</v>
      </c>
      <c r="C7" s="22"/>
      <c r="E7" s="23" t="s">
        <v>129</v>
      </c>
      <c r="F7" s="16">
        <v>0.0</v>
      </c>
      <c r="G7" s="24"/>
      <c r="H7" s="24"/>
      <c r="I7" s="23" t="s">
        <v>129</v>
      </c>
      <c r="J7" s="16">
        <v>0.0</v>
      </c>
      <c r="K7" s="24"/>
    </row>
    <row r="8">
      <c r="A8" s="21" t="s">
        <v>130</v>
      </c>
      <c r="B8" s="29">
        <v>29.0</v>
      </c>
      <c r="C8" s="22"/>
      <c r="E8" s="23" t="s">
        <v>130</v>
      </c>
      <c r="F8" s="16">
        <v>23.0</v>
      </c>
      <c r="G8" s="24"/>
      <c r="H8" s="24"/>
      <c r="I8" s="23" t="s">
        <v>130</v>
      </c>
      <c r="J8" s="16">
        <v>22.0</v>
      </c>
      <c r="K8" s="24"/>
    </row>
    <row r="9">
      <c r="A9" s="21" t="s">
        <v>131</v>
      </c>
      <c r="B9" s="29">
        <v>-0.318850266</v>
      </c>
      <c r="C9" s="22"/>
      <c r="E9" s="23" t="s">
        <v>131</v>
      </c>
      <c r="F9" s="16">
        <v>-0.38135</v>
      </c>
      <c r="G9" s="24"/>
      <c r="H9" s="24"/>
      <c r="I9" s="23" t="s">
        <v>131</v>
      </c>
      <c r="J9" s="30">
        <v>2.63E-10</v>
      </c>
      <c r="K9" s="24"/>
    </row>
    <row r="10">
      <c r="A10" s="21" t="s">
        <v>132</v>
      </c>
      <c r="B10" s="31">
        <v>0.376062664</v>
      </c>
      <c r="C10" s="22"/>
      <c r="E10" s="23" t="s">
        <v>132</v>
      </c>
      <c r="F10" s="32">
        <v>0.353221</v>
      </c>
      <c r="G10" s="24"/>
      <c r="H10" s="24"/>
      <c r="I10" s="23" t="s">
        <v>132</v>
      </c>
      <c r="J10" s="32">
        <v>0.5</v>
      </c>
      <c r="K10" s="24"/>
    </row>
    <row r="11">
      <c r="A11" s="21" t="s">
        <v>133</v>
      </c>
      <c r="B11" s="29">
        <v>1.699127027</v>
      </c>
      <c r="C11" s="22"/>
      <c r="E11" s="23" t="s">
        <v>133</v>
      </c>
      <c r="F11" s="16">
        <v>1.713872</v>
      </c>
      <c r="G11" s="24"/>
      <c r="H11" s="24"/>
      <c r="I11" s="23" t="s">
        <v>133</v>
      </c>
      <c r="J11" s="16">
        <v>1.717144</v>
      </c>
      <c r="K11" s="24"/>
    </row>
    <row r="12">
      <c r="A12" s="21" t="s">
        <v>134</v>
      </c>
      <c r="B12" s="33">
        <v>0.752125328</v>
      </c>
      <c r="C12" s="22"/>
      <c r="E12" s="23" t="s">
        <v>134</v>
      </c>
      <c r="F12" s="16">
        <v>0.706442</v>
      </c>
      <c r="G12" s="24"/>
      <c r="H12" s="24"/>
      <c r="I12" s="23" t="s">
        <v>134</v>
      </c>
      <c r="J12" s="16">
        <v>1.0</v>
      </c>
      <c r="K12" s="24"/>
    </row>
    <row r="13">
      <c r="A13" s="34" t="s">
        <v>135</v>
      </c>
      <c r="B13" s="35">
        <v>2.045229642</v>
      </c>
      <c r="C13" s="36"/>
      <c r="E13" s="37" t="s">
        <v>135</v>
      </c>
      <c r="F13" s="38">
        <v>2.068658</v>
      </c>
      <c r="G13" s="39"/>
      <c r="H13" s="24"/>
      <c r="I13" s="37" t="s">
        <v>135</v>
      </c>
      <c r="J13" s="38">
        <v>2.073873</v>
      </c>
      <c r="K13" s="39"/>
    </row>
    <row r="14">
      <c r="A14" s="22"/>
      <c r="B14" s="22"/>
      <c r="C14" s="22"/>
    </row>
    <row r="15">
      <c r="A15" s="22"/>
      <c r="B15" s="22"/>
      <c r="C15" s="22"/>
      <c r="E15" s="13" t="s">
        <v>136</v>
      </c>
      <c r="I15" s="13" t="s">
        <v>137</v>
      </c>
    </row>
    <row r="16">
      <c r="A16" s="21" t="s">
        <v>138</v>
      </c>
      <c r="B16" s="22"/>
      <c r="C16" s="22"/>
    </row>
    <row r="17">
      <c r="A17" s="21" t="s">
        <v>139</v>
      </c>
      <c r="B17" s="22"/>
      <c r="C17" s="22"/>
    </row>
    <row r="18">
      <c r="A18" s="21" t="s">
        <v>140</v>
      </c>
      <c r="B18" s="22"/>
      <c r="C18" s="22"/>
    </row>
    <row r="19">
      <c r="A19" s="22"/>
      <c r="B19" s="22"/>
      <c r="C19" s="22"/>
    </row>
    <row r="20">
      <c r="A20" s="22"/>
      <c r="B20" s="22"/>
      <c r="C20" s="22"/>
    </row>
    <row r="21">
      <c r="A21" s="22"/>
      <c r="B21" s="22"/>
      <c r="C21" s="22"/>
    </row>
    <row r="22">
      <c r="A22" s="22"/>
      <c r="B22" s="22"/>
      <c r="C22" s="22"/>
    </row>
    <row r="23">
      <c r="A23" s="40" t="s">
        <v>141</v>
      </c>
      <c r="B23" s="22"/>
      <c r="C23" s="22"/>
    </row>
    <row r="24">
      <c r="A24" s="22"/>
      <c r="B24" s="22"/>
      <c r="C24" s="22"/>
    </row>
    <row r="25">
      <c r="A25" s="22"/>
      <c r="B25" s="22"/>
      <c r="C25" s="22"/>
    </row>
    <row r="26">
      <c r="A26" s="22"/>
      <c r="B26" s="22"/>
      <c r="C26" s="22"/>
    </row>
    <row r="27">
      <c r="A27" s="22"/>
      <c r="B27" s="22"/>
      <c r="C27" s="22"/>
    </row>
    <row r="28">
      <c r="A28" s="22"/>
      <c r="B28" s="22"/>
      <c r="C28" s="22"/>
    </row>
    <row r="29">
      <c r="A29" s="22"/>
      <c r="B29" s="22"/>
      <c r="C29" s="22"/>
    </row>
    <row r="30">
      <c r="A30" s="22"/>
      <c r="B30" s="22"/>
      <c r="C30" s="22"/>
    </row>
    <row r="31">
      <c r="A31" s="22"/>
      <c r="B31" s="22"/>
      <c r="C31" s="22"/>
    </row>
    <row r="32">
      <c r="A32" s="22"/>
      <c r="B32" s="22"/>
      <c r="C32" s="22"/>
    </row>
    <row r="33">
      <c r="A33" s="22"/>
      <c r="B33" s="22"/>
      <c r="C33" s="22"/>
    </row>
    <row r="34">
      <c r="A34" s="22"/>
      <c r="B34" s="22"/>
      <c r="C34" s="22"/>
    </row>
    <row r="35">
      <c r="A35" s="22"/>
      <c r="B35" s="22"/>
      <c r="C35" s="22"/>
    </row>
    <row r="36">
      <c r="A36" s="22"/>
      <c r="B36" s="22"/>
      <c r="C36" s="22"/>
    </row>
    <row r="37">
      <c r="A37" s="22"/>
      <c r="B37" s="22"/>
      <c r="C37" s="22"/>
    </row>
    <row r="38">
      <c r="A38" s="22"/>
      <c r="B38" s="22"/>
      <c r="C38" s="22"/>
    </row>
    <row r="39">
      <c r="A39" s="22"/>
      <c r="B39" s="22"/>
      <c r="C39" s="22"/>
    </row>
    <row r="40">
      <c r="A40" s="22"/>
      <c r="B40" s="22"/>
      <c r="C40" s="22"/>
    </row>
    <row r="41">
      <c r="A41" s="22"/>
      <c r="B41" s="22"/>
      <c r="C41" s="22"/>
    </row>
    <row r="42">
      <c r="A42" s="22"/>
      <c r="B42" s="22"/>
      <c r="C42" s="22"/>
    </row>
    <row r="43">
      <c r="A43" s="22"/>
      <c r="B43" s="22"/>
      <c r="C43" s="22"/>
    </row>
    <row r="44">
      <c r="A44" s="22"/>
      <c r="B44" s="22"/>
      <c r="C44" s="22"/>
    </row>
    <row r="45">
      <c r="A45" s="22"/>
      <c r="B45" s="22"/>
      <c r="C45" s="22"/>
    </row>
    <row r="46">
      <c r="A46" s="22"/>
      <c r="B46" s="22"/>
      <c r="C46" s="22"/>
    </row>
    <row r="47">
      <c r="A47" s="22"/>
      <c r="B47" s="22"/>
      <c r="C47" s="22"/>
    </row>
    <row r="48">
      <c r="A48" s="22"/>
      <c r="B48" s="22"/>
      <c r="C48" s="2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102</v>
      </c>
      <c r="J1" s="75" t="s">
        <v>250</v>
      </c>
    </row>
    <row r="2">
      <c r="A2" s="55" t="s">
        <v>539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269</v>
      </c>
      <c r="C4" s="64" t="s">
        <v>540</v>
      </c>
      <c r="D4" s="61">
        <v>22.0</v>
      </c>
      <c r="E4" s="61">
        <v>32.0</v>
      </c>
      <c r="F4" s="61">
        <v>162.0</v>
      </c>
      <c r="G4" s="61">
        <v>68.8</v>
      </c>
      <c r="H4" s="61">
        <v>5.1</v>
      </c>
      <c r="I4" s="61">
        <v>2.0</v>
      </c>
      <c r="J4" s="61">
        <f t="shared" ref="J4:J12" si="1">I4/$I$12</f>
        <v>0.3333333333</v>
      </c>
      <c r="K4" s="61">
        <v>2.0</v>
      </c>
      <c r="L4" s="61">
        <v>18.0</v>
      </c>
      <c r="M4" s="61">
        <v>3.0</v>
      </c>
      <c r="N4" s="61">
        <v>75.3</v>
      </c>
      <c r="O4" s="61">
        <v>25.0</v>
      </c>
      <c r="P4" s="61">
        <v>1.0</v>
      </c>
      <c r="Q4" s="61">
        <v>0.0</v>
      </c>
      <c r="R4" s="61">
        <v>0.0</v>
      </c>
      <c r="S4" s="61">
        <v>0.0</v>
      </c>
      <c r="T4" s="61">
        <v>0.0</v>
      </c>
    </row>
    <row r="5">
      <c r="A5" s="58">
        <v>44543.0</v>
      </c>
      <c r="B5" s="59" t="s">
        <v>293</v>
      </c>
      <c r="C5" s="64" t="s">
        <v>541</v>
      </c>
      <c r="D5" s="61">
        <v>8.0</v>
      </c>
      <c r="E5" s="61">
        <v>19.0</v>
      </c>
      <c r="F5" s="61">
        <v>57.0</v>
      </c>
      <c r="G5" s="61">
        <v>42.1</v>
      </c>
      <c r="H5" s="61">
        <v>3.0</v>
      </c>
      <c r="I5" s="61">
        <v>0.0</v>
      </c>
      <c r="J5" s="61">
        <f t="shared" si="1"/>
        <v>0</v>
      </c>
      <c r="K5" s="61">
        <v>1.0</v>
      </c>
      <c r="L5" s="61">
        <v>13.0</v>
      </c>
      <c r="M5" s="61">
        <v>1.0</v>
      </c>
      <c r="N5" s="61">
        <v>27.7</v>
      </c>
      <c r="O5" s="61">
        <v>6.0</v>
      </c>
      <c r="P5" s="61">
        <v>0.0</v>
      </c>
      <c r="Q5" s="61">
        <v>0.0</v>
      </c>
      <c r="R5" s="61">
        <v>0.0</v>
      </c>
      <c r="S5" s="61">
        <v>0.0</v>
      </c>
      <c r="T5" s="61">
        <v>0.0</v>
      </c>
    </row>
    <row r="6">
      <c r="A6" s="58">
        <v>44537.0</v>
      </c>
      <c r="B6" s="59" t="s">
        <v>353</v>
      </c>
      <c r="C6" s="64" t="s">
        <v>344</v>
      </c>
      <c r="D6" s="61">
        <v>31.0</v>
      </c>
      <c r="E6" s="61">
        <v>46.0</v>
      </c>
      <c r="F6" s="61">
        <v>296.0</v>
      </c>
      <c r="G6" s="61">
        <v>67.4</v>
      </c>
      <c r="H6" s="61">
        <v>6.4</v>
      </c>
      <c r="I6" s="61">
        <v>1.0</v>
      </c>
      <c r="J6" s="61">
        <f t="shared" si="1"/>
        <v>0.1666666667</v>
      </c>
      <c r="K6" s="61">
        <v>0.0</v>
      </c>
      <c r="L6" s="61">
        <v>31.0</v>
      </c>
      <c r="M6" s="61">
        <v>3.0</v>
      </c>
      <c r="N6" s="61">
        <v>92.3</v>
      </c>
      <c r="O6" s="61">
        <v>32.9</v>
      </c>
      <c r="P6" s="61">
        <v>0.0</v>
      </c>
      <c r="Q6" s="61">
        <v>0.0</v>
      </c>
      <c r="R6" s="61">
        <v>0.0</v>
      </c>
      <c r="S6" s="61">
        <v>0.0</v>
      </c>
      <c r="T6" s="61">
        <v>0.0</v>
      </c>
    </row>
    <row r="7">
      <c r="A7" s="58">
        <v>44526.0</v>
      </c>
      <c r="B7" s="59" t="s">
        <v>435</v>
      </c>
      <c r="C7" s="64" t="s">
        <v>542</v>
      </c>
      <c r="D7" s="61">
        <v>19.0</v>
      </c>
      <c r="E7" s="61">
        <v>26.0</v>
      </c>
      <c r="F7" s="61">
        <v>149.0</v>
      </c>
      <c r="G7" s="61">
        <v>73.1</v>
      </c>
      <c r="H7" s="61">
        <v>5.7</v>
      </c>
      <c r="I7" s="61">
        <v>1.0</v>
      </c>
      <c r="J7" s="61">
        <f t="shared" si="1"/>
        <v>0.1666666667</v>
      </c>
      <c r="K7" s="61">
        <v>1.0</v>
      </c>
      <c r="L7" s="61">
        <v>20.0</v>
      </c>
      <c r="M7" s="61">
        <v>3.0</v>
      </c>
      <c r="N7" s="61">
        <v>83.7</v>
      </c>
      <c r="O7" s="61">
        <v>19.5</v>
      </c>
      <c r="P7" s="61">
        <v>3.0</v>
      </c>
      <c r="Q7" s="61">
        <v>1.0</v>
      </c>
      <c r="R7" s="61">
        <v>0.3</v>
      </c>
      <c r="S7" s="61">
        <v>0.0</v>
      </c>
      <c r="T7" s="61">
        <v>3.0</v>
      </c>
    </row>
    <row r="8">
      <c r="A8" s="58">
        <v>44522.0</v>
      </c>
      <c r="B8" s="59" t="s">
        <v>271</v>
      </c>
      <c r="C8" s="64" t="s">
        <v>530</v>
      </c>
      <c r="D8" s="61">
        <v>17.0</v>
      </c>
      <c r="E8" s="61">
        <v>25.0</v>
      </c>
      <c r="F8" s="61">
        <v>166.0</v>
      </c>
      <c r="G8" s="61">
        <v>68.0</v>
      </c>
      <c r="H8" s="61">
        <v>6.6</v>
      </c>
      <c r="I8" s="61">
        <v>1.0</v>
      </c>
      <c r="J8" s="61">
        <f t="shared" si="1"/>
        <v>0.1666666667</v>
      </c>
      <c r="K8" s="61">
        <v>1.0</v>
      </c>
      <c r="L8" s="61">
        <v>42.0</v>
      </c>
      <c r="M8" s="61">
        <v>2.0</v>
      </c>
      <c r="N8" s="61">
        <v>83.1</v>
      </c>
      <c r="O8" s="61">
        <v>27.0</v>
      </c>
      <c r="P8" s="61">
        <v>3.0</v>
      </c>
      <c r="Q8" s="61">
        <v>-3.0</v>
      </c>
      <c r="R8" s="61">
        <v>-1.0</v>
      </c>
      <c r="S8" s="61">
        <v>0.0</v>
      </c>
      <c r="T8" s="61">
        <v>-1.0</v>
      </c>
    </row>
    <row r="9">
      <c r="A9" s="58">
        <v>44515.0</v>
      </c>
      <c r="B9" s="59" t="s">
        <v>371</v>
      </c>
      <c r="C9" s="60" t="s">
        <v>543</v>
      </c>
      <c r="D9" s="61">
        <v>38.0</v>
      </c>
      <c r="E9" s="61">
        <v>55.0</v>
      </c>
      <c r="F9" s="61">
        <v>390.0</v>
      </c>
      <c r="G9" s="61">
        <v>69.1</v>
      </c>
      <c r="H9" s="61">
        <v>7.1</v>
      </c>
      <c r="I9" s="61">
        <v>0.0</v>
      </c>
      <c r="J9" s="61">
        <f t="shared" si="1"/>
        <v>0</v>
      </c>
      <c r="K9" s="61">
        <v>0.0</v>
      </c>
      <c r="L9" s="61">
        <v>27.0</v>
      </c>
      <c r="M9" s="61">
        <v>2.0</v>
      </c>
      <c r="N9" s="61">
        <v>89.2</v>
      </c>
      <c r="O9" s="61">
        <v>64.7</v>
      </c>
      <c r="P9" s="61">
        <v>2.0</v>
      </c>
      <c r="Q9" s="61">
        <v>4.0</v>
      </c>
      <c r="R9" s="61">
        <v>2.0</v>
      </c>
      <c r="S9" s="61">
        <v>0.0</v>
      </c>
      <c r="T9" s="61">
        <v>5.0</v>
      </c>
    </row>
    <row r="10">
      <c r="A10" s="58">
        <v>44508.0</v>
      </c>
      <c r="B10" s="59" t="s">
        <v>253</v>
      </c>
      <c r="C10" s="60" t="s">
        <v>544</v>
      </c>
      <c r="D10" s="61">
        <v>24.0</v>
      </c>
      <c r="E10" s="61">
        <v>32.0</v>
      </c>
      <c r="F10" s="61">
        <v>325.0</v>
      </c>
      <c r="G10" s="61">
        <v>75.0</v>
      </c>
      <c r="H10" s="61">
        <v>10.2</v>
      </c>
      <c r="I10" s="61">
        <v>1.0</v>
      </c>
      <c r="J10" s="61">
        <f t="shared" si="1"/>
        <v>0.1666666667</v>
      </c>
      <c r="K10" s="61">
        <v>3.0</v>
      </c>
      <c r="L10" s="61">
        <v>68.0</v>
      </c>
      <c r="M10" s="61">
        <v>2.0</v>
      </c>
      <c r="N10" s="61">
        <v>78.3</v>
      </c>
      <c r="O10" s="61">
        <v>30.7</v>
      </c>
      <c r="P10" s="61">
        <v>0.0</v>
      </c>
      <c r="Q10" s="61">
        <v>0.0</v>
      </c>
      <c r="R10" s="61">
        <v>0.0</v>
      </c>
      <c r="S10" s="61">
        <v>0.0</v>
      </c>
      <c r="T10" s="61">
        <v>0.0</v>
      </c>
    </row>
    <row r="11">
      <c r="A11" s="58">
        <v>44480.0</v>
      </c>
      <c r="B11" s="59" t="s">
        <v>307</v>
      </c>
      <c r="C11" s="60" t="s">
        <v>545</v>
      </c>
      <c r="D11" s="61">
        <v>9.0</v>
      </c>
      <c r="E11" s="61">
        <v>17.0</v>
      </c>
      <c r="F11" s="61">
        <v>37.0</v>
      </c>
      <c r="G11" s="61">
        <v>52.9</v>
      </c>
      <c r="H11" s="61">
        <v>2.2</v>
      </c>
      <c r="I11" s="61">
        <v>0.0</v>
      </c>
      <c r="J11" s="61">
        <f t="shared" si="1"/>
        <v>0</v>
      </c>
      <c r="K11" s="61">
        <v>0.0</v>
      </c>
      <c r="L11" s="61">
        <v>12.0</v>
      </c>
      <c r="M11" s="61">
        <v>6.0</v>
      </c>
      <c r="N11" s="61">
        <v>58.7</v>
      </c>
      <c r="O11" s="61">
        <v>3.2</v>
      </c>
      <c r="P11" s="61">
        <v>1.0</v>
      </c>
      <c r="Q11" s="61">
        <v>1.0</v>
      </c>
      <c r="R11" s="61">
        <v>1.0</v>
      </c>
      <c r="S11" s="61">
        <v>0.0</v>
      </c>
      <c r="T11" s="61">
        <v>1.0</v>
      </c>
    </row>
    <row r="12">
      <c r="A12" s="65" t="s">
        <v>241</v>
      </c>
      <c r="B12" s="63"/>
      <c r="C12" s="63"/>
      <c r="D12" s="66">
        <v>168.0</v>
      </c>
      <c r="E12" s="66">
        <v>252.0</v>
      </c>
      <c r="F12" s="71">
        <v>1582.0</v>
      </c>
      <c r="G12" s="66">
        <v>66.7</v>
      </c>
      <c r="H12" s="66">
        <v>6.3</v>
      </c>
      <c r="I12" s="66">
        <v>6.0</v>
      </c>
      <c r="J12" s="61">
        <f t="shared" si="1"/>
        <v>1</v>
      </c>
      <c r="K12" s="66">
        <v>8.0</v>
      </c>
      <c r="L12" s="66">
        <v>68.0</v>
      </c>
      <c r="M12" s="66">
        <v>22.0</v>
      </c>
      <c r="N12" s="66">
        <v>78.5</v>
      </c>
      <c r="O12" s="66">
        <v>28.2</v>
      </c>
      <c r="P12" s="66">
        <v>10.0</v>
      </c>
      <c r="Q12" s="66">
        <v>3.0</v>
      </c>
      <c r="R12" s="66">
        <v>0.3</v>
      </c>
      <c r="S12" s="66">
        <v>0.0</v>
      </c>
      <c r="T12" s="66">
        <v>5.0</v>
      </c>
    </row>
    <row r="13">
      <c r="I13" s="13" t="s">
        <v>242</v>
      </c>
      <c r="J13" s="18">
        <f>average(J4:J11)</f>
        <v>0.125</v>
      </c>
    </row>
    <row r="14">
      <c r="I14" s="13" t="s">
        <v>243</v>
      </c>
      <c r="J14" s="14">
        <f>_xlfn.STDEV.S(J4:J11)</f>
        <v>0.1178511302</v>
      </c>
    </row>
    <row r="15">
      <c r="I15" s="13" t="s">
        <v>280</v>
      </c>
      <c r="J15" s="18">
        <f>J13+2*J14</f>
        <v>0.3607022604</v>
      </c>
    </row>
    <row r="16">
      <c r="I16" s="13" t="s">
        <v>281</v>
      </c>
      <c r="J16" s="18">
        <f>J13-2*J14</f>
        <v>-0.1107022604</v>
      </c>
    </row>
  </sheetData>
  <mergeCells count="4">
    <mergeCell ref="A2:C2"/>
    <mergeCell ref="D2:O2"/>
    <mergeCell ref="P2:T2"/>
    <mergeCell ref="A12:C12"/>
  </mergeCells>
  <conditionalFormatting sqref="J4:J11">
    <cfRule type="cellIs" dxfId="0" priority="1" operator="greaterThan">
      <formula>0.360702</formula>
    </cfRule>
  </conditionalFormatting>
  <conditionalFormatting sqref="J4:J11">
    <cfRule type="cellIs" dxfId="0" priority="2" operator="lessThan">
      <formula>-0.110702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</hyperlinks>
  <drawing r:id="rId17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104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371</v>
      </c>
      <c r="C4" s="64" t="s">
        <v>546</v>
      </c>
      <c r="D4" s="61">
        <v>28.0</v>
      </c>
      <c r="E4" s="61">
        <v>40.0</v>
      </c>
      <c r="F4" s="61">
        <v>405.0</v>
      </c>
      <c r="G4" s="61">
        <v>70.0</v>
      </c>
      <c r="H4" s="61">
        <v>10.1</v>
      </c>
      <c r="I4" s="61">
        <v>3.0</v>
      </c>
      <c r="J4" s="61">
        <f t="shared" ref="J4:J19" si="1">I4/$I$19</f>
        <v>0.08571428571</v>
      </c>
      <c r="K4" s="61">
        <v>0.0</v>
      </c>
      <c r="L4" s="61">
        <v>40.0</v>
      </c>
      <c r="M4" s="61">
        <v>3.0</v>
      </c>
      <c r="N4" s="61">
        <v>127.6</v>
      </c>
      <c r="O4" s="61">
        <v>61.7</v>
      </c>
      <c r="P4" s="61">
        <v>5.0</v>
      </c>
      <c r="Q4" s="61">
        <v>1.0</v>
      </c>
      <c r="R4" s="61">
        <v>0.2</v>
      </c>
      <c r="S4" s="61">
        <v>1.0</v>
      </c>
      <c r="T4" s="61">
        <v>4.0</v>
      </c>
    </row>
    <row r="5">
      <c r="A5" s="58">
        <v>44555.0</v>
      </c>
      <c r="B5" s="59" t="s">
        <v>216</v>
      </c>
      <c r="C5" s="60" t="s">
        <v>547</v>
      </c>
      <c r="D5" s="61">
        <v>27.0</v>
      </c>
      <c r="E5" s="61">
        <v>41.0</v>
      </c>
      <c r="F5" s="61">
        <v>291.0</v>
      </c>
      <c r="G5" s="61">
        <v>65.9</v>
      </c>
      <c r="H5" s="61">
        <v>7.1</v>
      </c>
      <c r="I5" s="61">
        <v>3.0</v>
      </c>
      <c r="J5" s="61">
        <f t="shared" si="1"/>
        <v>0.08571428571</v>
      </c>
      <c r="K5" s="61">
        <v>0.0</v>
      </c>
      <c r="L5" s="61">
        <v>25.0</v>
      </c>
      <c r="M5" s="61">
        <v>2.0</v>
      </c>
      <c r="N5" s="61">
        <v>110.9</v>
      </c>
      <c r="O5" s="61">
        <v>62.7</v>
      </c>
      <c r="P5" s="61">
        <v>0.0</v>
      </c>
      <c r="Q5" s="61">
        <v>0.0</v>
      </c>
      <c r="R5" s="61">
        <v>0.0</v>
      </c>
      <c r="S5" s="61">
        <v>0.0</v>
      </c>
      <c r="T5" s="61">
        <v>0.0</v>
      </c>
    </row>
    <row r="6">
      <c r="A6" s="58">
        <v>44550.0</v>
      </c>
      <c r="B6" s="59" t="s">
        <v>470</v>
      </c>
      <c r="C6" s="60" t="s">
        <v>330</v>
      </c>
      <c r="D6" s="61">
        <v>24.0</v>
      </c>
      <c r="E6" s="61">
        <v>35.0</v>
      </c>
      <c r="F6" s="61">
        <v>271.0</v>
      </c>
      <c r="G6" s="61">
        <v>68.6</v>
      </c>
      <c r="H6" s="61">
        <v>7.7</v>
      </c>
      <c r="I6" s="61">
        <v>2.0</v>
      </c>
      <c r="J6" s="61">
        <f t="shared" si="1"/>
        <v>0.05714285714</v>
      </c>
      <c r="K6" s="61">
        <v>1.0</v>
      </c>
      <c r="L6" s="61">
        <v>30.0</v>
      </c>
      <c r="M6" s="61">
        <v>3.0</v>
      </c>
      <c r="N6" s="61">
        <v>98.6</v>
      </c>
      <c r="O6" s="61">
        <v>61.6</v>
      </c>
      <c r="P6" s="61">
        <v>3.0</v>
      </c>
      <c r="Q6" s="61">
        <v>25.0</v>
      </c>
      <c r="R6" s="61">
        <v>8.3</v>
      </c>
      <c r="S6" s="61">
        <v>0.0</v>
      </c>
      <c r="T6" s="61">
        <v>10.0</v>
      </c>
    </row>
    <row r="7">
      <c r="A7" s="58">
        <v>44543.0</v>
      </c>
      <c r="B7" s="59" t="s">
        <v>222</v>
      </c>
      <c r="C7" s="60" t="s">
        <v>548</v>
      </c>
      <c r="D7" s="61">
        <v>24.0</v>
      </c>
      <c r="E7" s="61">
        <v>37.0</v>
      </c>
      <c r="F7" s="61">
        <v>225.0</v>
      </c>
      <c r="G7" s="61">
        <v>64.9</v>
      </c>
      <c r="H7" s="61">
        <v>6.1</v>
      </c>
      <c r="I7" s="61">
        <v>1.0</v>
      </c>
      <c r="J7" s="61">
        <f t="shared" si="1"/>
        <v>0.02857142857</v>
      </c>
      <c r="K7" s="61">
        <v>0.0</v>
      </c>
      <c r="L7" s="61">
        <v>25.0</v>
      </c>
      <c r="M7" s="61">
        <v>6.0</v>
      </c>
      <c r="N7" s="61">
        <v>90.5</v>
      </c>
      <c r="O7" s="61">
        <v>55.1</v>
      </c>
      <c r="P7" s="61">
        <v>5.0</v>
      </c>
      <c r="Q7" s="61">
        <v>41.0</v>
      </c>
      <c r="R7" s="61">
        <v>8.2</v>
      </c>
      <c r="S7" s="61">
        <v>0.0</v>
      </c>
      <c r="T7" s="61">
        <v>13.0</v>
      </c>
    </row>
    <row r="8">
      <c r="A8" s="58">
        <v>44536.0</v>
      </c>
      <c r="B8" s="59" t="s">
        <v>255</v>
      </c>
      <c r="C8" s="64" t="s">
        <v>549</v>
      </c>
      <c r="D8" s="61">
        <v>28.0</v>
      </c>
      <c r="E8" s="61">
        <v>43.0</v>
      </c>
      <c r="F8" s="61">
        <v>305.0</v>
      </c>
      <c r="G8" s="61">
        <v>65.1</v>
      </c>
      <c r="H8" s="61">
        <v>7.1</v>
      </c>
      <c r="I8" s="61">
        <v>3.0</v>
      </c>
      <c r="J8" s="61">
        <f t="shared" si="1"/>
        <v>0.08571428571</v>
      </c>
      <c r="K8" s="61">
        <v>1.0</v>
      </c>
      <c r="L8" s="61">
        <v>40.0</v>
      </c>
      <c r="M8" s="61">
        <v>4.0</v>
      </c>
      <c r="N8" s="61">
        <v>99.5</v>
      </c>
      <c r="O8" s="61">
        <v>21.1</v>
      </c>
      <c r="P8" s="61">
        <v>3.0</v>
      </c>
      <c r="Q8" s="61">
        <v>12.0</v>
      </c>
      <c r="R8" s="61">
        <v>4.0</v>
      </c>
      <c r="S8" s="61">
        <v>0.0</v>
      </c>
      <c r="T8" s="61">
        <v>10.0</v>
      </c>
    </row>
    <row r="9">
      <c r="A9" s="58">
        <v>44529.0</v>
      </c>
      <c r="B9" s="59" t="s">
        <v>226</v>
      </c>
      <c r="C9" s="64" t="s">
        <v>550</v>
      </c>
      <c r="D9" s="61">
        <v>34.0</v>
      </c>
      <c r="E9" s="61">
        <v>45.0</v>
      </c>
      <c r="F9" s="61">
        <v>307.0</v>
      </c>
      <c r="G9" s="61">
        <v>75.6</v>
      </c>
      <c r="H9" s="61">
        <v>6.8</v>
      </c>
      <c r="I9" s="61">
        <v>3.0</v>
      </c>
      <c r="J9" s="61">
        <f t="shared" si="1"/>
        <v>0.08571428571</v>
      </c>
      <c r="K9" s="61">
        <v>0.0</v>
      </c>
      <c r="L9" s="61">
        <v>25.0</v>
      </c>
      <c r="M9" s="61">
        <v>2.0</v>
      </c>
      <c r="N9" s="61">
        <v>115.7</v>
      </c>
      <c r="O9" s="61">
        <v>73.4</v>
      </c>
      <c r="P9" s="61">
        <v>3.0</v>
      </c>
      <c r="Q9" s="61">
        <v>19.0</v>
      </c>
      <c r="R9" s="61">
        <v>6.3</v>
      </c>
      <c r="S9" s="61">
        <v>0.0</v>
      </c>
      <c r="T9" s="61">
        <v>11.0</v>
      </c>
    </row>
    <row r="10">
      <c r="A10" s="58">
        <v>44522.0</v>
      </c>
      <c r="B10" s="59" t="s">
        <v>259</v>
      </c>
      <c r="C10" s="60" t="s">
        <v>318</v>
      </c>
      <c r="D10" s="61">
        <v>22.0</v>
      </c>
      <c r="E10" s="61">
        <v>30.0</v>
      </c>
      <c r="F10" s="61">
        <v>314.0</v>
      </c>
      <c r="G10" s="61">
        <v>73.3</v>
      </c>
      <c r="H10" s="61">
        <v>10.5</v>
      </c>
      <c r="I10" s="61">
        <v>3.0</v>
      </c>
      <c r="J10" s="61">
        <f t="shared" si="1"/>
        <v>0.08571428571</v>
      </c>
      <c r="K10" s="61">
        <v>0.0</v>
      </c>
      <c r="L10" s="61">
        <v>51.0</v>
      </c>
      <c r="M10" s="61">
        <v>2.0</v>
      </c>
      <c r="N10" s="61">
        <v>140.1</v>
      </c>
      <c r="O10" s="61">
        <v>75.1</v>
      </c>
      <c r="P10" s="61">
        <v>1.0</v>
      </c>
      <c r="Q10" s="61">
        <v>4.0</v>
      </c>
      <c r="R10" s="61">
        <v>4.0</v>
      </c>
      <c r="S10" s="61">
        <v>0.0</v>
      </c>
      <c r="T10" s="61">
        <v>4.0</v>
      </c>
    </row>
    <row r="11">
      <c r="A11" s="58">
        <v>44516.0</v>
      </c>
      <c r="B11" s="59" t="s">
        <v>375</v>
      </c>
      <c r="C11" s="64" t="s">
        <v>551</v>
      </c>
      <c r="D11" s="61">
        <v>25.0</v>
      </c>
      <c r="E11" s="61">
        <v>36.0</v>
      </c>
      <c r="F11" s="61">
        <v>292.0</v>
      </c>
      <c r="G11" s="61">
        <v>69.4</v>
      </c>
      <c r="H11" s="61">
        <v>8.1</v>
      </c>
      <c r="I11" s="61">
        <v>2.0</v>
      </c>
      <c r="J11" s="61">
        <f t="shared" si="1"/>
        <v>0.05714285714</v>
      </c>
      <c r="K11" s="61">
        <v>1.0</v>
      </c>
      <c r="L11" s="61">
        <v>54.0</v>
      </c>
      <c r="M11" s="61">
        <v>1.0</v>
      </c>
      <c r="N11" s="61">
        <v>100.7</v>
      </c>
      <c r="O11" s="61">
        <v>79.2</v>
      </c>
      <c r="P11" s="61">
        <v>1.0</v>
      </c>
      <c r="Q11" s="61">
        <v>-1.0</v>
      </c>
      <c r="R11" s="61">
        <v>-1.0</v>
      </c>
      <c r="S11" s="61">
        <v>0.0</v>
      </c>
      <c r="T11" s="61">
        <v>-1.0</v>
      </c>
    </row>
    <row r="12">
      <c r="A12" s="58">
        <v>44508.0</v>
      </c>
      <c r="B12" s="59" t="s">
        <v>476</v>
      </c>
      <c r="C12" s="64" t="s">
        <v>237</v>
      </c>
      <c r="D12" s="61">
        <v>13.0</v>
      </c>
      <c r="E12" s="61">
        <v>20.0</v>
      </c>
      <c r="F12" s="61">
        <v>220.0</v>
      </c>
      <c r="G12" s="61">
        <v>65.0</v>
      </c>
      <c r="H12" s="61">
        <v>11.0</v>
      </c>
      <c r="I12" s="61">
        <v>3.0</v>
      </c>
      <c r="J12" s="61">
        <f t="shared" si="1"/>
        <v>0.08571428571</v>
      </c>
      <c r="K12" s="61">
        <v>0.0</v>
      </c>
      <c r="L12" s="61">
        <v>35.0</v>
      </c>
      <c r="M12" s="61">
        <v>1.0</v>
      </c>
      <c r="N12" s="61">
        <v>141.7</v>
      </c>
      <c r="O12" s="61">
        <v>73.9</v>
      </c>
      <c r="P12" s="61">
        <v>0.0</v>
      </c>
      <c r="Q12" s="61">
        <v>0.0</v>
      </c>
      <c r="R12" s="61">
        <v>0.0</v>
      </c>
      <c r="S12" s="61">
        <v>0.0</v>
      </c>
      <c r="T12" s="61">
        <v>0.0</v>
      </c>
    </row>
    <row r="13">
      <c r="A13" s="58">
        <v>44501.0</v>
      </c>
      <c r="B13" s="59" t="s">
        <v>481</v>
      </c>
      <c r="C13" s="64" t="s">
        <v>552</v>
      </c>
      <c r="D13" s="61">
        <v>11.0</v>
      </c>
      <c r="E13" s="61">
        <v>14.0</v>
      </c>
      <c r="F13" s="61">
        <v>160.0</v>
      </c>
      <c r="G13" s="61">
        <v>78.6</v>
      </c>
      <c r="H13" s="61">
        <v>11.4</v>
      </c>
      <c r="I13" s="61">
        <v>1.0</v>
      </c>
      <c r="J13" s="61">
        <f t="shared" si="1"/>
        <v>0.02857142857</v>
      </c>
      <c r="K13" s="61">
        <v>0.0</v>
      </c>
      <c r="L13" s="61">
        <v>50.0</v>
      </c>
      <c r="M13" s="61">
        <v>1.0</v>
      </c>
      <c r="N13" s="61">
        <v>138.1</v>
      </c>
      <c r="O13" s="61">
        <v>79.0</v>
      </c>
      <c r="P13" s="61">
        <v>0.0</v>
      </c>
      <c r="Q13" s="61">
        <v>0.0</v>
      </c>
      <c r="R13" s="61">
        <v>0.0</v>
      </c>
      <c r="S13" s="61">
        <v>0.0</v>
      </c>
      <c r="T13" s="61">
        <v>0.0</v>
      </c>
    </row>
    <row r="14">
      <c r="A14" s="58">
        <v>44487.0</v>
      </c>
      <c r="B14" s="59" t="s">
        <v>214</v>
      </c>
      <c r="C14" s="60" t="s">
        <v>553</v>
      </c>
      <c r="D14" s="61">
        <v>24.0</v>
      </c>
      <c r="E14" s="61">
        <v>36.0</v>
      </c>
      <c r="F14" s="61">
        <v>343.0</v>
      </c>
      <c r="G14" s="61">
        <v>66.7</v>
      </c>
      <c r="H14" s="61">
        <v>9.5</v>
      </c>
      <c r="I14" s="61">
        <v>3.0</v>
      </c>
      <c r="J14" s="61">
        <f t="shared" si="1"/>
        <v>0.08571428571</v>
      </c>
      <c r="K14" s="61">
        <v>3.0</v>
      </c>
      <c r="L14" s="61">
        <v>49.0</v>
      </c>
      <c r="M14" s="61">
        <v>1.0</v>
      </c>
      <c r="N14" s="61">
        <v>90.4</v>
      </c>
      <c r="O14" s="61">
        <v>24.1</v>
      </c>
      <c r="P14" s="61">
        <v>0.0</v>
      </c>
      <c r="Q14" s="61">
        <v>0.0</v>
      </c>
      <c r="R14" s="61">
        <v>0.0</v>
      </c>
      <c r="S14" s="61">
        <v>0.0</v>
      </c>
      <c r="T14" s="61">
        <v>0.0</v>
      </c>
    </row>
    <row r="15">
      <c r="A15" s="58">
        <v>44480.0</v>
      </c>
      <c r="B15" s="59" t="s">
        <v>316</v>
      </c>
      <c r="C15" s="60" t="s">
        <v>554</v>
      </c>
      <c r="D15" s="61">
        <v>27.0</v>
      </c>
      <c r="E15" s="61">
        <v>39.0</v>
      </c>
      <c r="F15" s="61">
        <v>249.0</v>
      </c>
      <c r="G15" s="61">
        <v>69.2</v>
      </c>
      <c r="H15" s="61">
        <v>6.4</v>
      </c>
      <c r="I15" s="61">
        <v>2.0</v>
      </c>
      <c r="J15" s="61">
        <f t="shared" si="1"/>
        <v>0.05714285714</v>
      </c>
      <c r="K15" s="61">
        <v>1.0</v>
      </c>
      <c r="L15" s="61">
        <v>25.0</v>
      </c>
      <c r="M15" s="61">
        <v>3.0</v>
      </c>
      <c r="N15" s="61">
        <v>92.8</v>
      </c>
      <c r="O15" s="61">
        <v>60.0</v>
      </c>
      <c r="P15" s="61">
        <v>1.0</v>
      </c>
      <c r="Q15" s="61">
        <v>2.0</v>
      </c>
      <c r="R15" s="61">
        <v>2.0</v>
      </c>
      <c r="S15" s="61">
        <v>0.0</v>
      </c>
      <c r="T15" s="61">
        <v>2.0</v>
      </c>
    </row>
    <row r="16">
      <c r="A16" s="58">
        <v>44473.0</v>
      </c>
      <c r="B16" s="59" t="s">
        <v>277</v>
      </c>
      <c r="C16" s="64" t="s">
        <v>483</v>
      </c>
      <c r="D16" s="61">
        <v>16.0</v>
      </c>
      <c r="E16" s="61">
        <v>22.0</v>
      </c>
      <c r="F16" s="61">
        <v>260.0</v>
      </c>
      <c r="G16" s="61">
        <v>72.7</v>
      </c>
      <c r="H16" s="61">
        <v>11.8</v>
      </c>
      <c r="I16" s="61">
        <v>1.0</v>
      </c>
      <c r="J16" s="61">
        <f t="shared" si="1"/>
        <v>0.02857142857</v>
      </c>
      <c r="K16" s="61">
        <v>0.0</v>
      </c>
      <c r="L16" s="61">
        <v>39.0</v>
      </c>
      <c r="M16" s="61">
        <v>3.0</v>
      </c>
      <c r="N16" s="61">
        <v>127.1</v>
      </c>
      <c r="O16" s="61">
        <v>55.7</v>
      </c>
      <c r="P16" s="61">
        <v>4.0</v>
      </c>
      <c r="Q16" s="61">
        <v>5.0</v>
      </c>
      <c r="R16" s="61">
        <v>1.3</v>
      </c>
      <c r="S16" s="61">
        <v>0.0</v>
      </c>
      <c r="T16" s="61">
        <v>5.0</v>
      </c>
    </row>
    <row r="17">
      <c r="A17" s="58">
        <v>44466.0</v>
      </c>
      <c r="B17" s="59" t="s">
        <v>261</v>
      </c>
      <c r="C17" s="60" t="s">
        <v>405</v>
      </c>
      <c r="D17" s="61">
        <v>16.0</v>
      </c>
      <c r="E17" s="61">
        <v>27.0</v>
      </c>
      <c r="F17" s="61">
        <v>251.0</v>
      </c>
      <c r="G17" s="61">
        <v>59.3</v>
      </c>
      <c r="H17" s="61">
        <v>9.3</v>
      </c>
      <c r="I17" s="61">
        <v>3.0</v>
      </c>
      <c r="J17" s="61">
        <f t="shared" si="1"/>
        <v>0.08571428571</v>
      </c>
      <c r="K17" s="61">
        <v>2.0</v>
      </c>
      <c r="L17" s="61">
        <v>71.0</v>
      </c>
      <c r="M17" s="61">
        <v>2.0</v>
      </c>
      <c r="N17" s="61">
        <v>96.4</v>
      </c>
      <c r="O17" s="61">
        <v>44.9</v>
      </c>
      <c r="P17" s="61">
        <v>2.0</v>
      </c>
      <c r="Q17" s="61">
        <v>14.0</v>
      </c>
      <c r="R17" s="61">
        <v>7.0</v>
      </c>
      <c r="S17" s="61">
        <v>0.0</v>
      </c>
      <c r="T17" s="61">
        <v>14.0</v>
      </c>
    </row>
    <row r="18">
      <c r="A18" s="58">
        <v>44452.0</v>
      </c>
      <c r="B18" s="59" t="s">
        <v>368</v>
      </c>
      <c r="C18" s="60" t="s">
        <v>555</v>
      </c>
      <c r="D18" s="61">
        <v>19.0</v>
      </c>
      <c r="E18" s="61">
        <v>25.0</v>
      </c>
      <c r="F18" s="61">
        <v>259.0</v>
      </c>
      <c r="G18" s="61">
        <v>76.0</v>
      </c>
      <c r="H18" s="61">
        <v>10.4</v>
      </c>
      <c r="I18" s="61">
        <v>2.0</v>
      </c>
      <c r="J18" s="61">
        <f t="shared" si="1"/>
        <v>0.05714285714</v>
      </c>
      <c r="K18" s="61">
        <v>1.0</v>
      </c>
      <c r="L18" s="61">
        <v>37.0</v>
      </c>
      <c r="M18" s="61">
        <v>2.0</v>
      </c>
      <c r="N18" s="61">
        <v>118.6</v>
      </c>
      <c r="O18" s="61">
        <v>57.8</v>
      </c>
      <c r="P18" s="61">
        <v>4.0</v>
      </c>
      <c r="Q18" s="61">
        <v>34.0</v>
      </c>
      <c r="R18" s="61">
        <v>8.5</v>
      </c>
      <c r="S18" s="61">
        <v>0.0</v>
      </c>
      <c r="T18" s="61">
        <v>16.0</v>
      </c>
    </row>
    <row r="19">
      <c r="A19" s="65" t="s">
        <v>241</v>
      </c>
      <c r="B19" s="63"/>
      <c r="C19" s="63"/>
      <c r="D19" s="66">
        <v>349.0</v>
      </c>
      <c r="E19" s="66">
        <v>516.0</v>
      </c>
      <c r="F19" s="71">
        <v>4265.0</v>
      </c>
      <c r="G19" s="66">
        <v>67.6</v>
      </c>
      <c r="H19" s="66">
        <v>8.3</v>
      </c>
      <c r="I19" s="66">
        <v>35.0</v>
      </c>
      <c r="J19" s="61">
        <f t="shared" si="1"/>
        <v>1</v>
      </c>
      <c r="K19" s="66">
        <v>13.0</v>
      </c>
      <c r="L19" s="66">
        <v>71.0</v>
      </c>
      <c r="M19" s="66">
        <v>39.0</v>
      </c>
      <c r="N19" s="66">
        <v>105.0</v>
      </c>
      <c r="O19" s="66">
        <v>55.8</v>
      </c>
      <c r="P19" s="66">
        <v>32.0</v>
      </c>
      <c r="Q19" s="66">
        <v>156.0</v>
      </c>
      <c r="R19" s="66">
        <v>4.9</v>
      </c>
      <c r="S19" s="66">
        <v>1.0</v>
      </c>
      <c r="T19" s="66">
        <v>16.0</v>
      </c>
    </row>
    <row r="20">
      <c r="H20" s="14">
        <f>average(H4:H18)</f>
        <v>8.886666667</v>
      </c>
      <c r="I20" s="13" t="s">
        <v>242</v>
      </c>
      <c r="J20" s="18">
        <f>average(J4:J18)</f>
        <v>0.06666666667</v>
      </c>
    </row>
    <row r="21">
      <c r="G21" s="13" t="s">
        <v>243</v>
      </c>
      <c r="H21" s="14">
        <f>_xlfn.STDEV.S(H4:H18)</f>
        <v>1.943805791</v>
      </c>
      <c r="I21" s="13" t="s">
        <v>243</v>
      </c>
      <c r="J21" s="14">
        <f>_xlfn.STDEV.S(J4:J18)</f>
        <v>0.02332847374</v>
      </c>
    </row>
    <row r="22">
      <c r="G22" s="13" t="s">
        <v>280</v>
      </c>
      <c r="H22" s="18">
        <f>H21+2*H20</f>
        <v>19.71713912</v>
      </c>
      <c r="I22" s="13" t="s">
        <v>280</v>
      </c>
      <c r="J22" s="18">
        <f>J20+2*J21</f>
        <v>0.1133236141</v>
      </c>
    </row>
    <row r="23">
      <c r="G23" s="13" t="s">
        <v>281</v>
      </c>
      <c r="H23" s="18">
        <f>J21-2*J20</f>
        <v>-0.1100048596</v>
      </c>
      <c r="I23" s="13" t="s">
        <v>281</v>
      </c>
      <c r="J23" s="18">
        <f>J20-2*J21</f>
        <v>0.02000971919</v>
      </c>
    </row>
  </sheetData>
  <mergeCells count="4">
    <mergeCell ref="A2:C2"/>
    <mergeCell ref="D2:O2"/>
    <mergeCell ref="P2:T2"/>
    <mergeCell ref="A19:C19"/>
  </mergeCells>
  <conditionalFormatting sqref="J4:J18">
    <cfRule type="cellIs" dxfId="0" priority="1" operator="greaterThan">
      <formula>0.118561</formula>
    </cfRule>
  </conditionalFormatting>
  <conditionalFormatting sqref="J4:J18">
    <cfRule type="cellIs" dxfId="0" priority="2" operator="lessThan">
      <formula>0.006439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B17"/>
    <hyperlink r:id="rId28" ref="C17"/>
    <hyperlink r:id="rId29" ref="B18"/>
    <hyperlink r:id="rId30" ref="C18"/>
  </hyperlinks>
  <drawing r:id="rId3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106</v>
      </c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57"/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44212.0</v>
      </c>
      <c r="B4" s="59" t="s">
        <v>481</v>
      </c>
      <c r="C4" s="60" t="s">
        <v>556</v>
      </c>
      <c r="D4" s="61">
        <v>21.0</v>
      </c>
      <c r="E4" s="61">
        <v>27.0</v>
      </c>
      <c r="F4" s="61">
        <v>174.0</v>
      </c>
      <c r="G4" s="61">
        <v>77.8</v>
      </c>
      <c r="H4" s="61">
        <v>6.4</v>
      </c>
      <c r="I4" s="61">
        <v>1.0</v>
      </c>
      <c r="J4" s="61"/>
      <c r="K4" s="61">
        <v>0.0</v>
      </c>
      <c r="L4" s="61">
        <v>28.0</v>
      </c>
      <c r="M4" s="61">
        <v>4.0</v>
      </c>
      <c r="N4" s="61">
        <v>105.9</v>
      </c>
      <c r="O4" s="61">
        <v>79.2</v>
      </c>
      <c r="P4" s="61">
        <v>1.0</v>
      </c>
      <c r="Q4" s="61">
        <v>6.0</v>
      </c>
      <c r="R4" s="61">
        <v>6.0</v>
      </c>
      <c r="S4" s="61">
        <v>0.0</v>
      </c>
      <c r="T4" s="61">
        <v>6.0</v>
      </c>
    </row>
    <row r="5">
      <c r="A5" s="62" t="s">
        <v>464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72"/>
      <c r="Q5" s="63"/>
      <c r="R5" s="63"/>
      <c r="S5" s="63"/>
      <c r="T5" s="63"/>
    </row>
    <row r="6">
      <c r="A6" s="58">
        <v>44205.0</v>
      </c>
      <c r="B6" s="59" t="s">
        <v>316</v>
      </c>
      <c r="C6" s="64" t="s">
        <v>482</v>
      </c>
      <c r="D6" s="61">
        <v>9.0</v>
      </c>
      <c r="E6" s="61">
        <v>19.0</v>
      </c>
      <c r="F6" s="61">
        <v>155.0</v>
      </c>
      <c r="G6" s="61">
        <v>47.4</v>
      </c>
      <c r="H6" s="61">
        <v>8.2</v>
      </c>
      <c r="I6" s="61">
        <v>1.0</v>
      </c>
      <c r="J6" s="61"/>
      <c r="K6" s="61">
        <v>0.0</v>
      </c>
      <c r="L6" s="61">
        <v>44.0</v>
      </c>
      <c r="M6" s="61">
        <v>2.0</v>
      </c>
      <c r="N6" s="61">
        <v>93.1</v>
      </c>
      <c r="O6" s="61">
        <v>42.2</v>
      </c>
      <c r="P6" s="61">
        <v>4.0</v>
      </c>
      <c r="Q6" s="61">
        <v>4.0</v>
      </c>
      <c r="R6" s="61">
        <v>1.0</v>
      </c>
      <c r="S6" s="61">
        <v>0.0</v>
      </c>
      <c r="T6" s="61">
        <v>6.0</v>
      </c>
    </row>
    <row r="7">
      <c r="A7" s="62" t="s">
        <v>484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72"/>
      <c r="Q7" s="63"/>
      <c r="R7" s="63"/>
      <c r="S7" s="63"/>
      <c r="T7" s="63"/>
    </row>
    <row r="8">
      <c r="A8" s="65" t="s">
        <v>188</v>
      </c>
      <c r="B8" s="63"/>
      <c r="C8" s="63"/>
      <c r="D8" s="66">
        <v>30.0</v>
      </c>
      <c r="E8" s="66">
        <v>46.0</v>
      </c>
      <c r="F8" s="66">
        <v>329.0</v>
      </c>
      <c r="G8" s="66">
        <v>65.2</v>
      </c>
      <c r="H8" s="66">
        <v>7.2</v>
      </c>
      <c r="I8" s="66">
        <v>2.0</v>
      </c>
      <c r="J8" s="73" t="s">
        <v>250</v>
      </c>
      <c r="K8" s="66">
        <v>0.0</v>
      </c>
      <c r="L8" s="66">
        <v>44.0</v>
      </c>
      <c r="M8" s="66">
        <v>6.0</v>
      </c>
      <c r="N8" s="66">
        <v>100.7</v>
      </c>
      <c r="O8" s="66">
        <v>64.8</v>
      </c>
      <c r="P8" s="66">
        <v>5.0</v>
      </c>
      <c r="Q8" s="66">
        <v>10.0</v>
      </c>
      <c r="R8" s="66">
        <v>2.0</v>
      </c>
      <c r="S8" s="66">
        <v>0.0</v>
      </c>
      <c r="T8" s="66">
        <v>6.0</v>
      </c>
    </row>
    <row r="9">
      <c r="A9" s="55" t="s">
        <v>213</v>
      </c>
      <c r="B9" s="56"/>
      <c r="C9" s="56"/>
      <c r="D9" s="57" t="s">
        <v>189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 t="s">
        <v>190</v>
      </c>
      <c r="Q9" s="56"/>
      <c r="R9" s="56"/>
      <c r="S9" s="56"/>
      <c r="T9" s="56"/>
    </row>
    <row r="10">
      <c r="A10" s="55" t="s">
        <v>191</v>
      </c>
      <c r="B10" s="55" t="s">
        <v>192</v>
      </c>
      <c r="C10" s="55" t="s">
        <v>193</v>
      </c>
      <c r="D10" s="57" t="s">
        <v>194</v>
      </c>
      <c r="E10" s="57" t="s">
        <v>195</v>
      </c>
      <c r="F10" s="57" t="s">
        <v>196</v>
      </c>
      <c r="G10" s="57" t="s">
        <v>197</v>
      </c>
      <c r="H10" s="57" t="s">
        <v>198</v>
      </c>
      <c r="I10" s="57" t="s">
        <v>7</v>
      </c>
      <c r="J10" s="68" t="s">
        <v>126</v>
      </c>
      <c r="K10" s="57" t="s">
        <v>199</v>
      </c>
      <c r="L10" s="57" t="s">
        <v>200</v>
      </c>
      <c r="M10" s="57" t="s">
        <v>201</v>
      </c>
      <c r="N10" s="57" t="s">
        <v>202</v>
      </c>
      <c r="O10" s="57" t="s">
        <v>203</v>
      </c>
      <c r="P10" s="57" t="s">
        <v>195</v>
      </c>
      <c r="Q10" s="57" t="s">
        <v>196</v>
      </c>
      <c r="R10" s="57" t="s">
        <v>198</v>
      </c>
      <c r="S10" s="57" t="s">
        <v>7</v>
      </c>
      <c r="T10" s="57" t="s">
        <v>200</v>
      </c>
    </row>
    <row r="11">
      <c r="A11" s="58">
        <v>44557.0</v>
      </c>
      <c r="B11" s="59" t="s">
        <v>316</v>
      </c>
      <c r="C11" s="60" t="s">
        <v>352</v>
      </c>
      <c r="D11" s="61">
        <v>24.0</v>
      </c>
      <c r="E11" s="61">
        <v>43.0</v>
      </c>
      <c r="F11" s="61">
        <v>234.0</v>
      </c>
      <c r="G11" s="61">
        <v>55.8</v>
      </c>
      <c r="H11" s="61">
        <v>5.4</v>
      </c>
      <c r="I11" s="61">
        <v>0.0</v>
      </c>
      <c r="J11" s="61">
        <f t="shared" ref="J11:J26" si="1">I11/$I$26</f>
        <v>0</v>
      </c>
      <c r="K11" s="61">
        <v>1.0</v>
      </c>
      <c r="L11" s="61">
        <v>26.0</v>
      </c>
      <c r="M11" s="61">
        <v>3.0</v>
      </c>
      <c r="N11" s="61">
        <v>61.6</v>
      </c>
      <c r="O11" s="61">
        <v>43.6</v>
      </c>
      <c r="P11" s="61">
        <v>7.0</v>
      </c>
      <c r="Q11" s="61">
        <v>23.0</v>
      </c>
      <c r="R11" s="61">
        <v>3.3</v>
      </c>
      <c r="S11" s="61">
        <v>0.0</v>
      </c>
      <c r="T11" s="61">
        <v>7.0</v>
      </c>
    </row>
    <row r="12">
      <c r="A12" s="58">
        <v>44550.0</v>
      </c>
      <c r="B12" s="59" t="s">
        <v>310</v>
      </c>
      <c r="C12" s="60" t="s">
        <v>544</v>
      </c>
      <c r="D12" s="61">
        <v>22.0</v>
      </c>
      <c r="E12" s="61">
        <v>34.0</v>
      </c>
      <c r="F12" s="61">
        <v>209.0</v>
      </c>
      <c r="G12" s="61">
        <v>64.7</v>
      </c>
      <c r="H12" s="61">
        <v>6.1</v>
      </c>
      <c r="I12" s="61">
        <v>2.0</v>
      </c>
      <c r="J12" s="61">
        <f t="shared" si="1"/>
        <v>0.1</v>
      </c>
      <c r="K12" s="61">
        <v>1.0</v>
      </c>
      <c r="L12" s="61">
        <v>44.0</v>
      </c>
      <c r="M12" s="61">
        <v>3.0</v>
      </c>
      <c r="N12" s="61">
        <v>89.0</v>
      </c>
      <c r="O12" s="61">
        <v>16.0</v>
      </c>
      <c r="P12" s="61">
        <v>1.0</v>
      </c>
      <c r="Q12" s="61">
        <v>9.0</v>
      </c>
      <c r="R12" s="61">
        <v>9.0</v>
      </c>
      <c r="S12" s="61">
        <v>0.0</v>
      </c>
      <c r="T12" s="61">
        <v>9.0</v>
      </c>
    </row>
    <row r="13">
      <c r="A13" s="58">
        <v>44540.0</v>
      </c>
      <c r="B13" s="59" t="s">
        <v>234</v>
      </c>
      <c r="C13" s="64" t="s">
        <v>557</v>
      </c>
      <c r="D13" s="61">
        <v>16.0</v>
      </c>
      <c r="E13" s="61">
        <v>25.0</v>
      </c>
      <c r="F13" s="61">
        <v>137.0</v>
      </c>
      <c r="G13" s="61">
        <v>64.0</v>
      </c>
      <c r="H13" s="61">
        <v>5.5</v>
      </c>
      <c r="I13" s="61">
        <v>1.0</v>
      </c>
      <c r="J13" s="61">
        <f t="shared" si="1"/>
        <v>0.05</v>
      </c>
      <c r="K13" s="61">
        <v>1.0</v>
      </c>
      <c r="L13" s="61">
        <v>25.0</v>
      </c>
      <c r="M13" s="61">
        <v>1.0</v>
      </c>
      <c r="N13" s="61">
        <v>74.9</v>
      </c>
      <c r="O13" s="61">
        <v>39.6</v>
      </c>
      <c r="P13" s="61">
        <v>4.0</v>
      </c>
      <c r="Q13" s="61">
        <v>11.0</v>
      </c>
      <c r="R13" s="61">
        <v>2.8</v>
      </c>
      <c r="S13" s="61">
        <v>1.0</v>
      </c>
      <c r="T13" s="61">
        <v>9.0</v>
      </c>
    </row>
    <row r="14">
      <c r="A14" s="58">
        <v>44536.0</v>
      </c>
      <c r="B14" s="59" t="s">
        <v>297</v>
      </c>
      <c r="C14" s="64" t="s">
        <v>558</v>
      </c>
      <c r="D14" s="61">
        <v>37.0</v>
      </c>
      <c r="E14" s="61">
        <v>47.0</v>
      </c>
      <c r="F14" s="61">
        <v>351.0</v>
      </c>
      <c r="G14" s="61">
        <v>78.7</v>
      </c>
      <c r="H14" s="61">
        <v>7.5</v>
      </c>
      <c r="I14" s="61">
        <v>1.0</v>
      </c>
      <c r="J14" s="61">
        <f t="shared" si="1"/>
        <v>0.05</v>
      </c>
      <c r="K14" s="61">
        <v>0.0</v>
      </c>
      <c r="L14" s="61">
        <v>30.0</v>
      </c>
      <c r="M14" s="61">
        <v>1.0</v>
      </c>
      <c r="N14" s="61">
        <v>104.9</v>
      </c>
      <c r="O14" s="61">
        <v>84.0</v>
      </c>
      <c r="P14" s="61">
        <v>4.0</v>
      </c>
      <c r="Q14" s="61">
        <v>1.0</v>
      </c>
      <c r="R14" s="61">
        <v>0.3</v>
      </c>
      <c r="S14" s="61">
        <v>1.0</v>
      </c>
      <c r="T14" s="61">
        <v>2.0</v>
      </c>
    </row>
    <row r="15">
      <c r="A15" s="58">
        <v>44529.0</v>
      </c>
      <c r="B15" s="59" t="s">
        <v>324</v>
      </c>
      <c r="C15" s="60" t="s">
        <v>544</v>
      </c>
      <c r="D15" s="61">
        <v>19.0</v>
      </c>
      <c r="E15" s="61">
        <v>31.0</v>
      </c>
      <c r="F15" s="61">
        <v>198.0</v>
      </c>
      <c r="G15" s="61">
        <v>61.3</v>
      </c>
      <c r="H15" s="61">
        <v>6.4</v>
      </c>
      <c r="I15" s="61">
        <v>0.0</v>
      </c>
      <c r="J15" s="61">
        <f t="shared" si="1"/>
        <v>0</v>
      </c>
      <c r="K15" s="61">
        <v>2.0</v>
      </c>
      <c r="L15" s="61">
        <v>33.0</v>
      </c>
      <c r="M15" s="61">
        <v>2.0</v>
      </c>
      <c r="N15" s="61">
        <v>52.9</v>
      </c>
      <c r="O15" s="61">
        <v>8.0</v>
      </c>
      <c r="P15" s="61">
        <v>5.0</v>
      </c>
      <c r="Q15" s="61">
        <v>11.0</v>
      </c>
      <c r="R15" s="61">
        <v>2.2</v>
      </c>
      <c r="S15" s="61">
        <v>0.0</v>
      </c>
      <c r="T15" s="61">
        <v>6.0</v>
      </c>
    </row>
    <row r="16">
      <c r="A16" s="58">
        <v>44523.0</v>
      </c>
      <c r="B16" s="59" t="s">
        <v>222</v>
      </c>
      <c r="C16" s="64" t="s">
        <v>223</v>
      </c>
      <c r="D16" s="61">
        <v>39.0</v>
      </c>
      <c r="E16" s="61">
        <v>51.0</v>
      </c>
      <c r="F16" s="61">
        <v>376.0</v>
      </c>
      <c r="G16" s="61">
        <v>76.5</v>
      </c>
      <c r="H16" s="61">
        <v>7.4</v>
      </c>
      <c r="I16" s="61">
        <v>3.0</v>
      </c>
      <c r="J16" s="61">
        <f t="shared" si="1"/>
        <v>0.15</v>
      </c>
      <c r="K16" s="61">
        <v>2.0</v>
      </c>
      <c r="L16" s="61">
        <v>37.0</v>
      </c>
      <c r="M16" s="61">
        <v>0.0</v>
      </c>
      <c r="N16" s="61">
        <v>99.8</v>
      </c>
      <c r="O16" s="61">
        <v>79.6</v>
      </c>
      <c r="P16" s="61">
        <v>1.0</v>
      </c>
      <c r="Q16" s="61">
        <v>0.0</v>
      </c>
      <c r="R16" s="61">
        <v>0.0</v>
      </c>
      <c r="S16" s="61">
        <v>0.0</v>
      </c>
      <c r="T16" s="61">
        <v>0.0</v>
      </c>
    </row>
    <row r="17">
      <c r="A17" s="58">
        <v>44515.0</v>
      </c>
      <c r="B17" s="59" t="s">
        <v>299</v>
      </c>
      <c r="C17" s="64" t="s">
        <v>313</v>
      </c>
      <c r="D17" s="61">
        <v>27.0</v>
      </c>
      <c r="E17" s="61">
        <v>37.0</v>
      </c>
      <c r="F17" s="61">
        <v>302.0</v>
      </c>
      <c r="G17" s="61">
        <v>73.0</v>
      </c>
      <c r="H17" s="61">
        <v>8.2</v>
      </c>
      <c r="I17" s="61">
        <v>0.0</v>
      </c>
      <c r="J17" s="61">
        <f t="shared" si="1"/>
        <v>0</v>
      </c>
      <c r="K17" s="61">
        <v>0.0</v>
      </c>
      <c r="L17" s="61">
        <v>39.0</v>
      </c>
      <c r="M17" s="61">
        <v>3.0</v>
      </c>
      <c r="N17" s="61">
        <v>96.9</v>
      </c>
      <c r="O17" s="61">
        <v>47.3</v>
      </c>
      <c r="P17" s="61">
        <v>5.0</v>
      </c>
      <c r="Q17" s="61">
        <v>4.0</v>
      </c>
      <c r="R17" s="61">
        <v>0.8</v>
      </c>
      <c r="S17" s="61">
        <v>0.0</v>
      </c>
      <c r="T17" s="61">
        <v>4.0</v>
      </c>
    </row>
    <row r="18">
      <c r="A18" s="58">
        <v>44501.0</v>
      </c>
      <c r="B18" s="59" t="s">
        <v>218</v>
      </c>
      <c r="C18" s="60" t="s">
        <v>559</v>
      </c>
      <c r="D18" s="61">
        <v>35.0</v>
      </c>
      <c r="E18" s="61">
        <v>61.0</v>
      </c>
      <c r="F18" s="61">
        <v>355.0</v>
      </c>
      <c r="G18" s="61">
        <v>57.4</v>
      </c>
      <c r="H18" s="61">
        <v>5.8</v>
      </c>
      <c r="I18" s="61">
        <v>1.0</v>
      </c>
      <c r="J18" s="61">
        <f t="shared" si="1"/>
        <v>0.05</v>
      </c>
      <c r="K18" s="61">
        <v>2.0</v>
      </c>
      <c r="L18" s="61">
        <v>26.0</v>
      </c>
      <c r="M18" s="61">
        <v>2.0</v>
      </c>
      <c r="N18" s="61">
        <v>65.9</v>
      </c>
      <c r="O18" s="61">
        <v>8.5</v>
      </c>
      <c r="P18" s="61">
        <v>0.0</v>
      </c>
      <c r="Q18" s="61">
        <v>0.0</v>
      </c>
      <c r="R18" s="61">
        <v>0.0</v>
      </c>
      <c r="S18" s="61">
        <v>0.0</v>
      </c>
      <c r="T18" s="61">
        <v>0.0</v>
      </c>
    </row>
    <row r="19">
      <c r="A19" s="58">
        <v>44495.0</v>
      </c>
      <c r="B19" s="59" t="s">
        <v>470</v>
      </c>
      <c r="C19" s="64" t="s">
        <v>266</v>
      </c>
      <c r="D19" s="61">
        <v>23.0</v>
      </c>
      <c r="E19" s="61">
        <v>33.0</v>
      </c>
      <c r="F19" s="61">
        <v>220.0</v>
      </c>
      <c r="G19" s="61">
        <v>69.7</v>
      </c>
      <c r="H19" s="61">
        <v>6.7</v>
      </c>
      <c r="I19" s="61">
        <v>2.0</v>
      </c>
      <c r="J19" s="61">
        <f t="shared" si="1"/>
        <v>0.1</v>
      </c>
      <c r="K19" s="61">
        <v>0.0</v>
      </c>
      <c r="L19" s="61">
        <v>34.0</v>
      </c>
      <c r="M19" s="61">
        <v>1.0</v>
      </c>
      <c r="N19" s="61">
        <v>108.1</v>
      </c>
      <c r="O19" s="61">
        <v>63.1</v>
      </c>
      <c r="P19" s="61">
        <v>4.0</v>
      </c>
      <c r="Q19" s="61">
        <v>1.0</v>
      </c>
      <c r="R19" s="61">
        <v>0.3</v>
      </c>
      <c r="S19" s="61">
        <v>0.0</v>
      </c>
      <c r="T19" s="61">
        <v>6.0</v>
      </c>
    </row>
    <row r="20">
      <c r="A20" s="58">
        <v>44487.0</v>
      </c>
      <c r="B20" s="59" t="s">
        <v>293</v>
      </c>
      <c r="C20" s="60" t="s">
        <v>560</v>
      </c>
      <c r="D20" s="61">
        <v>19.0</v>
      </c>
      <c r="E20" s="61">
        <v>38.0</v>
      </c>
      <c r="F20" s="61">
        <v>198.0</v>
      </c>
      <c r="G20" s="61">
        <v>50.0</v>
      </c>
      <c r="H20" s="61">
        <v>5.2</v>
      </c>
      <c r="I20" s="61">
        <v>2.0</v>
      </c>
      <c r="J20" s="61">
        <f t="shared" si="1"/>
        <v>0.1</v>
      </c>
      <c r="K20" s="61">
        <v>1.0</v>
      </c>
      <c r="L20" s="61">
        <v>40.0</v>
      </c>
      <c r="M20" s="61">
        <v>0.0</v>
      </c>
      <c r="N20" s="61">
        <v>72.0</v>
      </c>
      <c r="O20" s="61">
        <v>35.5</v>
      </c>
      <c r="P20" s="61">
        <v>1.0</v>
      </c>
      <c r="Q20" s="61">
        <v>10.0</v>
      </c>
      <c r="R20" s="61">
        <v>10.0</v>
      </c>
      <c r="S20" s="61">
        <v>0.0</v>
      </c>
      <c r="T20" s="61">
        <v>10.0</v>
      </c>
    </row>
    <row r="21">
      <c r="A21" s="58">
        <v>44480.0</v>
      </c>
      <c r="B21" s="59" t="s">
        <v>273</v>
      </c>
      <c r="C21" s="64" t="s">
        <v>524</v>
      </c>
      <c r="D21" s="61">
        <v>21.0</v>
      </c>
      <c r="E21" s="61">
        <v>30.0</v>
      </c>
      <c r="F21" s="61">
        <v>309.0</v>
      </c>
      <c r="G21" s="61">
        <v>70.0</v>
      </c>
      <c r="H21" s="61">
        <v>10.3</v>
      </c>
      <c r="I21" s="61">
        <v>2.0</v>
      </c>
      <c r="J21" s="61">
        <f t="shared" si="1"/>
        <v>0.1</v>
      </c>
      <c r="K21" s="61">
        <v>1.0</v>
      </c>
      <c r="L21" s="61">
        <v>56.0</v>
      </c>
      <c r="M21" s="61">
        <v>1.0</v>
      </c>
      <c r="N21" s="61">
        <v>111.7</v>
      </c>
      <c r="O21" s="61">
        <v>85.2</v>
      </c>
      <c r="P21" s="61">
        <v>3.0</v>
      </c>
      <c r="Q21" s="61">
        <v>0.0</v>
      </c>
      <c r="R21" s="61">
        <v>0.0</v>
      </c>
      <c r="S21" s="61">
        <v>1.0</v>
      </c>
      <c r="T21" s="61">
        <v>2.0</v>
      </c>
    </row>
    <row r="22">
      <c r="A22" s="58">
        <v>44473.0</v>
      </c>
      <c r="B22" s="59" t="s">
        <v>253</v>
      </c>
      <c r="C22" s="64" t="s">
        <v>561</v>
      </c>
      <c r="D22" s="61">
        <v>25.0</v>
      </c>
      <c r="E22" s="61">
        <v>32.0</v>
      </c>
      <c r="F22" s="61">
        <v>200.0</v>
      </c>
      <c r="G22" s="61">
        <v>78.1</v>
      </c>
      <c r="H22" s="61">
        <v>6.3</v>
      </c>
      <c r="I22" s="61">
        <v>1.0</v>
      </c>
      <c r="J22" s="61">
        <f t="shared" si="1"/>
        <v>0.05</v>
      </c>
      <c r="K22" s="61">
        <v>0.0</v>
      </c>
      <c r="L22" s="61">
        <v>55.0</v>
      </c>
      <c r="M22" s="61">
        <v>2.0</v>
      </c>
      <c r="N22" s="61">
        <v>103.1</v>
      </c>
      <c r="O22" s="61">
        <v>54.5</v>
      </c>
      <c r="P22" s="61">
        <v>3.0</v>
      </c>
      <c r="Q22" s="61">
        <v>-3.0</v>
      </c>
      <c r="R22" s="61">
        <v>-1.0</v>
      </c>
      <c r="S22" s="61">
        <v>0.0</v>
      </c>
      <c r="T22" s="61">
        <v>-1.0</v>
      </c>
    </row>
    <row r="23">
      <c r="A23" s="58">
        <v>44466.0</v>
      </c>
      <c r="B23" s="59" t="s">
        <v>230</v>
      </c>
      <c r="C23" s="60" t="s">
        <v>562</v>
      </c>
      <c r="D23" s="61">
        <v>23.0</v>
      </c>
      <c r="E23" s="61">
        <v>32.0</v>
      </c>
      <c r="F23" s="61">
        <v>321.0</v>
      </c>
      <c r="G23" s="61">
        <v>71.9</v>
      </c>
      <c r="H23" s="61">
        <v>10.0</v>
      </c>
      <c r="I23" s="61">
        <v>2.0</v>
      </c>
      <c r="J23" s="61">
        <f t="shared" si="1"/>
        <v>0.1</v>
      </c>
      <c r="K23" s="61">
        <v>1.0</v>
      </c>
      <c r="L23" s="61">
        <v>31.0</v>
      </c>
      <c r="M23" s="61">
        <v>2.0</v>
      </c>
      <c r="N23" s="61">
        <v>111.6</v>
      </c>
      <c r="O23" s="61">
        <v>72.6</v>
      </c>
      <c r="P23" s="61">
        <v>2.0</v>
      </c>
      <c r="Q23" s="61">
        <v>4.0</v>
      </c>
      <c r="R23" s="61">
        <v>2.0</v>
      </c>
      <c r="S23" s="61">
        <v>1.0</v>
      </c>
      <c r="T23" s="61">
        <v>3.0</v>
      </c>
    </row>
    <row r="24">
      <c r="A24" s="58">
        <v>44459.0</v>
      </c>
      <c r="B24" s="59" t="s">
        <v>269</v>
      </c>
      <c r="C24" s="64" t="s">
        <v>563</v>
      </c>
      <c r="D24" s="61">
        <v>20.0</v>
      </c>
      <c r="E24" s="61">
        <v>27.0</v>
      </c>
      <c r="F24" s="61">
        <v>267.0</v>
      </c>
      <c r="G24" s="61">
        <v>74.1</v>
      </c>
      <c r="H24" s="61">
        <v>9.9</v>
      </c>
      <c r="I24" s="61">
        <v>3.0</v>
      </c>
      <c r="J24" s="61">
        <f t="shared" si="1"/>
        <v>0.15</v>
      </c>
      <c r="K24" s="61">
        <v>0.0</v>
      </c>
      <c r="L24" s="61">
        <v>28.0</v>
      </c>
      <c r="M24" s="61">
        <v>1.0</v>
      </c>
      <c r="N24" s="61">
        <v>142.1</v>
      </c>
      <c r="O24" s="61">
        <v>94.8</v>
      </c>
      <c r="P24" s="61">
        <v>7.0</v>
      </c>
      <c r="Q24" s="61">
        <v>13.0</v>
      </c>
      <c r="R24" s="61">
        <v>1.9</v>
      </c>
      <c r="S24" s="61">
        <v>0.0</v>
      </c>
      <c r="T24" s="61">
        <v>10.0</v>
      </c>
    </row>
    <row r="25">
      <c r="A25" s="58">
        <v>44452.0</v>
      </c>
      <c r="B25" s="59" t="s">
        <v>259</v>
      </c>
      <c r="C25" s="64" t="s">
        <v>342</v>
      </c>
      <c r="D25" s="61">
        <v>20.0</v>
      </c>
      <c r="E25" s="61">
        <v>31.0</v>
      </c>
      <c r="F25" s="61">
        <v>275.0</v>
      </c>
      <c r="G25" s="61">
        <v>64.5</v>
      </c>
      <c r="H25" s="61">
        <v>8.9</v>
      </c>
      <c r="I25" s="61">
        <v>0.0</v>
      </c>
      <c r="J25" s="61">
        <f t="shared" si="1"/>
        <v>0</v>
      </c>
      <c r="K25" s="61">
        <v>1.0</v>
      </c>
      <c r="L25" s="61">
        <v>31.0</v>
      </c>
      <c r="M25" s="61">
        <v>1.0</v>
      </c>
      <c r="N25" s="61">
        <v>79.4</v>
      </c>
      <c r="O25" s="61">
        <v>35.7</v>
      </c>
      <c r="P25" s="61">
        <v>4.0</v>
      </c>
      <c r="Q25" s="61">
        <v>15.0</v>
      </c>
      <c r="R25" s="61">
        <v>3.8</v>
      </c>
      <c r="S25" s="61">
        <v>0.0</v>
      </c>
      <c r="T25" s="61">
        <v>8.0</v>
      </c>
    </row>
    <row r="26">
      <c r="A26" s="65" t="s">
        <v>241</v>
      </c>
      <c r="B26" s="63"/>
      <c r="C26" s="63"/>
      <c r="D26" s="66">
        <v>370.0</v>
      </c>
      <c r="E26" s="66">
        <v>552.0</v>
      </c>
      <c r="F26" s="71">
        <v>3952.0</v>
      </c>
      <c r="G26" s="66">
        <v>67.0</v>
      </c>
      <c r="H26" s="66">
        <v>7.2</v>
      </c>
      <c r="I26" s="66">
        <v>20.0</v>
      </c>
      <c r="J26" s="61">
        <f t="shared" si="1"/>
        <v>1</v>
      </c>
      <c r="K26" s="66">
        <v>13.0</v>
      </c>
      <c r="L26" s="66">
        <v>56.0</v>
      </c>
      <c r="M26" s="66">
        <v>23.0</v>
      </c>
      <c r="N26" s="66">
        <v>90.0</v>
      </c>
      <c r="O26" s="66">
        <v>50.8</v>
      </c>
      <c r="P26" s="66">
        <v>51.0</v>
      </c>
      <c r="Q26" s="66">
        <v>99.0</v>
      </c>
      <c r="R26" s="66">
        <v>1.9</v>
      </c>
      <c r="S26" s="66">
        <v>4.0</v>
      </c>
      <c r="T26" s="66">
        <v>10.0</v>
      </c>
    </row>
    <row r="27">
      <c r="I27" s="13" t="s">
        <v>242</v>
      </c>
      <c r="J27" s="18">
        <f>average(J11:J25)</f>
        <v>0.06666666667</v>
      </c>
    </row>
    <row r="28">
      <c r="I28" s="13" t="s">
        <v>243</v>
      </c>
      <c r="J28" s="14">
        <f>_xlfn.STDEV.S(J11:J25)</f>
        <v>0.05232681185</v>
      </c>
    </row>
    <row r="29">
      <c r="I29" s="13" t="s">
        <v>280</v>
      </c>
      <c r="J29" s="18">
        <f>J27+2*J28</f>
        <v>0.1713202904</v>
      </c>
    </row>
    <row r="30">
      <c r="I30" s="13" t="s">
        <v>281</v>
      </c>
      <c r="J30" s="18">
        <f>J27-2*J28</f>
        <v>-0.03798695703</v>
      </c>
    </row>
  </sheetData>
  <mergeCells count="12">
    <mergeCell ref="A8:C8"/>
    <mergeCell ref="A9:C9"/>
    <mergeCell ref="D9:O9"/>
    <mergeCell ref="P9:T9"/>
    <mergeCell ref="A26:C26"/>
    <mergeCell ref="A2:C2"/>
    <mergeCell ref="D2:O2"/>
    <mergeCell ref="P2:T2"/>
    <mergeCell ref="A5:O5"/>
    <mergeCell ref="P5:T5"/>
    <mergeCell ref="A7:O7"/>
    <mergeCell ref="P7:T7"/>
  </mergeCells>
  <conditionalFormatting sqref="J11:J25">
    <cfRule type="cellIs" dxfId="0" priority="1" operator="greaterThan">
      <formula>0.17132</formula>
    </cfRule>
  </conditionalFormatting>
  <conditionalFormatting sqref="J11:J25">
    <cfRule type="cellIs" dxfId="0" priority="2" operator="lessThan">
      <formula>-0.037987</formula>
    </cfRule>
  </conditionalFormatting>
  <hyperlinks>
    <hyperlink r:id="rId1" ref="B4"/>
    <hyperlink r:id="rId2" ref="C4"/>
    <hyperlink r:id="rId3" ref="B6"/>
    <hyperlink r:id="rId4" ref="C6"/>
    <hyperlink r:id="rId5" ref="B11"/>
    <hyperlink r:id="rId6" ref="C11"/>
    <hyperlink r:id="rId7" ref="B12"/>
    <hyperlink r:id="rId8" ref="C12"/>
    <hyperlink r:id="rId9" ref="B13"/>
    <hyperlink r:id="rId10" ref="C13"/>
    <hyperlink r:id="rId11" ref="B14"/>
    <hyperlink r:id="rId12" ref="C14"/>
    <hyperlink r:id="rId13" ref="B15"/>
    <hyperlink r:id="rId14" ref="C15"/>
    <hyperlink r:id="rId15" ref="B16"/>
    <hyperlink r:id="rId16" ref="C16"/>
    <hyperlink r:id="rId17" ref="B17"/>
    <hyperlink r:id="rId18" ref="C17"/>
    <hyperlink r:id="rId19" ref="B18"/>
    <hyperlink r:id="rId20" ref="C18"/>
    <hyperlink r:id="rId21" ref="B19"/>
    <hyperlink r:id="rId22" ref="C19"/>
    <hyperlink r:id="rId23" ref="B20"/>
    <hyperlink r:id="rId24" ref="C20"/>
    <hyperlink r:id="rId25" ref="B21"/>
    <hyperlink r:id="rId26" ref="C21"/>
    <hyperlink r:id="rId27" ref="B22"/>
    <hyperlink r:id="rId28" ref="C22"/>
    <hyperlink r:id="rId29" ref="B23"/>
    <hyperlink r:id="rId30" ref="C23"/>
    <hyperlink r:id="rId31" ref="B24"/>
    <hyperlink r:id="rId32" ref="C24"/>
    <hyperlink r:id="rId33" ref="B25"/>
    <hyperlink r:id="rId34" ref="C25"/>
  </hyperlinks>
  <drawing r:id="rId35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108</v>
      </c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57"/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44213.0</v>
      </c>
      <c r="B4" s="59" t="s">
        <v>204</v>
      </c>
      <c r="C4" s="60" t="s">
        <v>528</v>
      </c>
      <c r="D4" s="61">
        <v>19.0</v>
      </c>
      <c r="E4" s="61">
        <v>34.0</v>
      </c>
      <c r="F4" s="61">
        <v>134.0</v>
      </c>
      <c r="G4" s="61">
        <v>55.9</v>
      </c>
      <c r="H4" s="61">
        <v>3.9</v>
      </c>
      <c r="I4" s="61">
        <v>1.0</v>
      </c>
      <c r="J4" s="61"/>
      <c r="K4" s="61">
        <v>3.0</v>
      </c>
      <c r="L4" s="61">
        <v>16.0</v>
      </c>
      <c r="M4" s="61">
        <v>0.0</v>
      </c>
      <c r="N4" s="61">
        <v>38.1</v>
      </c>
      <c r="O4" s="61">
        <v>25.9</v>
      </c>
      <c r="P4" s="61">
        <v>2.0</v>
      </c>
      <c r="Q4" s="61">
        <v>3.0</v>
      </c>
      <c r="R4" s="61">
        <v>1.5</v>
      </c>
      <c r="S4" s="61">
        <v>0.0</v>
      </c>
      <c r="T4" s="61">
        <v>2.0</v>
      </c>
    </row>
    <row r="5">
      <c r="A5" s="62" t="s">
        <v>464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72"/>
      <c r="Q5" s="63"/>
      <c r="R5" s="63"/>
      <c r="S5" s="63"/>
      <c r="T5" s="63"/>
    </row>
    <row r="6">
      <c r="A6" s="58">
        <v>44206.0</v>
      </c>
      <c r="B6" s="59" t="s">
        <v>470</v>
      </c>
      <c r="C6" s="64" t="s">
        <v>564</v>
      </c>
      <c r="D6" s="61">
        <v>28.0</v>
      </c>
      <c r="E6" s="61">
        <v>39.0</v>
      </c>
      <c r="F6" s="61">
        <v>265.0</v>
      </c>
      <c r="G6" s="61">
        <v>71.8</v>
      </c>
      <c r="H6" s="61">
        <v>6.8</v>
      </c>
      <c r="I6" s="61">
        <v>2.0</v>
      </c>
      <c r="J6" s="61"/>
      <c r="K6" s="61">
        <v>0.0</v>
      </c>
      <c r="L6" s="61">
        <v>38.0</v>
      </c>
      <c r="M6" s="61">
        <v>0.0</v>
      </c>
      <c r="N6" s="61">
        <v>107.3</v>
      </c>
      <c r="O6" s="61">
        <v>49.6</v>
      </c>
      <c r="P6" s="61">
        <v>3.0</v>
      </c>
      <c r="Q6" s="61">
        <v>2.0</v>
      </c>
      <c r="R6" s="61">
        <v>0.7</v>
      </c>
      <c r="S6" s="61">
        <v>0.0</v>
      </c>
      <c r="T6" s="61">
        <v>2.0</v>
      </c>
    </row>
    <row r="7">
      <c r="A7" s="62" t="s">
        <v>484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72"/>
      <c r="Q7" s="63"/>
      <c r="R7" s="63"/>
      <c r="S7" s="63"/>
      <c r="T7" s="63"/>
    </row>
    <row r="8">
      <c r="A8" s="65" t="s">
        <v>188</v>
      </c>
      <c r="B8" s="63"/>
      <c r="C8" s="63"/>
      <c r="D8" s="66">
        <v>47.0</v>
      </c>
      <c r="E8" s="66">
        <v>73.0</v>
      </c>
      <c r="F8" s="66">
        <v>399.0</v>
      </c>
      <c r="G8" s="66">
        <v>64.4</v>
      </c>
      <c r="H8" s="66">
        <v>5.5</v>
      </c>
      <c r="I8" s="66">
        <v>3.0</v>
      </c>
      <c r="J8" s="73" t="s">
        <v>250</v>
      </c>
      <c r="K8" s="66">
        <v>3.0</v>
      </c>
      <c r="L8" s="66">
        <v>38.0</v>
      </c>
      <c r="M8" s="66">
        <v>0.0</v>
      </c>
      <c r="N8" s="66">
        <v>75.1</v>
      </c>
      <c r="O8" s="66">
        <v>37.5</v>
      </c>
      <c r="P8" s="66">
        <v>5.0</v>
      </c>
      <c r="Q8" s="66">
        <v>5.0</v>
      </c>
      <c r="R8" s="66">
        <v>1.0</v>
      </c>
      <c r="S8" s="66">
        <v>0.0</v>
      </c>
      <c r="T8" s="66">
        <v>2.0</v>
      </c>
    </row>
    <row r="9">
      <c r="A9" s="55" t="s">
        <v>213</v>
      </c>
      <c r="B9" s="56"/>
      <c r="C9" s="56"/>
      <c r="D9" s="57" t="s">
        <v>189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7" t="s">
        <v>190</v>
      </c>
      <c r="Q9" s="56"/>
      <c r="R9" s="56"/>
      <c r="S9" s="56"/>
      <c r="T9" s="56"/>
    </row>
    <row r="10">
      <c r="A10" s="55" t="s">
        <v>191</v>
      </c>
      <c r="B10" s="55" t="s">
        <v>192</v>
      </c>
      <c r="C10" s="55" t="s">
        <v>193</v>
      </c>
      <c r="D10" s="57" t="s">
        <v>194</v>
      </c>
      <c r="E10" s="57" t="s">
        <v>195</v>
      </c>
      <c r="F10" s="57" t="s">
        <v>196</v>
      </c>
      <c r="G10" s="57" t="s">
        <v>197</v>
      </c>
      <c r="H10" s="57" t="s">
        <v>198</v>
      </c>
      <c r="I10" s="57" t="s">
        <v>7</v>
      </c>
      <c r="J10" s="68" t="s">
        <v>126</v>
      </c>
      <c r="K10" s="57" t="s">
        <v>199</v>
      </c>
      <c r="L10" s="57" t="s">
        <v>200</v>
      </c>
      <c r="M10" s="57" t="s">
        <v>201</v>
      </c>
      <c r="N10" s="57" t="s">
        <v>202</v>
      </c>
      <c r="O10" s="57" t="s">
        <v>203</v>
      </c>
      <c r="P10" s="57" t="s">
        <v>195</v>
      </c>
      <c r="Q10" s="57" t="s">
        <v>196</v>
      </c>
      <c r="R10" s="57" t="s">
        <v>198</v>
      </c>
      <c r="S10" s="57" t="s">
        <v>7</v>
      </c>
      <c r="T10" s="57" t="s">
        <v>200</v>
      </c>
    </row>
    <row r="11">
      <c r="A11" s="58">
        <v>44199.0</v>
      </c>
      <c r="B11" s="59" t="s">
        <v>396</v>
      </c>
      <c r="C11" s="64" t="s">
        <v>565</v>
      </c>
      <c r="D11" s="61">
        <v>22.0</v>
      </c>
      <c r="E11" s="61">
        <v>32.0</v>
      </c>
      <c r="F11" s="61">
        <v>201.0</v>
      </c>
      <c r="G11" s="61">
        <v>68.8</v>
      </c>
      <c r="H11" s="61">
        <v>6.3</v>
      </c>
      <c r="I11" s="61">
        <v>3.0</v>
      </c>
      <c r="J11" s="61">
        <f t="shared" ref="J11:J23" si="1">I11/$I$23</f>
        <v>0.125</v>
      </c>
      <c r="K11" s="61">
        <v>0.0</v>
      </c>
      <c r="L11" s="61">
        <v>27.0</v>
      </c>
      <c r="M11" s="61">
        <v>2.0</v>
      </c>
      <c r="N11" s="61">
        <v>116.8</v>
      </c>
      <c r="O11" s="61">
        <v>51.6</v>
      </c>
      <c r="P11" s="61">
        <v>0.0</v>
      </c>
      <c r="Q11" s="61">
        <v>0.0</v>
      </c>
      <c r="R11" s="61">
        <v>0.0</v>
      </c>
      <c r="S11" s="61">
        <v>0.0</v>
      </c>
      <c r="T11" s="61">
        <v>0.0</v>
      </c>
    </row>
    <row r="12">
      <c r="A12" s="58">
        <v>44555.0</v>
      </c>
      <c r="B12" s="59" t="s">
        <v>378</v>
      </c>
      <c r="C12" s="64" t="s">
        <v>566</v>
      </c>
      <c r="D12" s="61">
        <v>19.0</v>
      </c>
      <c r="E12" s="61">
        <v>26.0</v>
      </c>
      <c r="F12" s="61">
        <v>311.0</v>
      </c>
      <c r="G12" s="61">
        <v>73.1</v>
      </c>
      <c r="H12" s="61">
        <v>12.0</v>
      </c>
      <c r="I12" s="61">
        <v>0.0</v>
      </c>
      <c r="J12" s="61">
        <f t="shared" si="1"/>
        <v>0</v>
      </c>
      <c r="K12" s="61">
        <v>2.0</v>
      </c>
      <c r="L12" s="61">
        <v>44.0</v>
      </c>
      <c r="M12" s="61">
        <v>0.0</v>
      </c>
      <c r="N12" s="61">
        <v>80.8</v>
      </c>
      <c r="O12" s="61">
        <v>73.4</v>
      </c>
      <c r="P12" s="61">
        <v>3.0</v>
      </c>
      <c r="Q12" s="61">
        <v>-3.0</v>
      </c>
      <c r="R12" s="61">
        <v>-1.0</v>
      </c>
      <c r="S12" s="61">
        <v>0.0</v>
      </c>
      <c r="T12" s="61">
        <v>-1.0</v>
      </c>
    </row>
    <row r="13">
      <c r="A13" s="58">
        <v>44550.0</v>
      </c>
      <c r="B13" s="59" t="s">
        <v>275</v>
      </c>
      <c r="C13" s="60" t="s">
        <v>567</v>
      </c>
      <c r="D13" s="61">
        <v>15.0</v>
      </c>
      <c r="E13" s="61">
        <v>34.0</v>
      </c>
      <c r="F13" s="61">
        <v>234.0</v>
      </c>
      <c r="G13" s="61">
        <v>44.1</v>
      </c>
      <c r="H13" s="61">
        <v>6.9</v>
      </c>
      <c r="I13" s="61">
        <v>3.0</v>
      </c>
      <c r="J13" s="61">
        <f t="shared" si="1"/>
        <v>0.125</v>
      </c>
      <c r="K13" s="61">
        <v>1.0</v>
      </c>
      <c r="L13" s="61">
        <v>51.0</v>
      </c>
      <c r="M13" s="61">
        <v>1.0</v>
      </c>
      <c r="N13" s="61">
        <v>84.7</v>
      </c>
      <c r="O13" s="61">
        <v>16.1</v>
      </c>
      <c r="P13" s="61">
        <v>0.0</v>
      </c>
      <c r="Q13" s="61">
        <v>0.0</v>
      </c>
      <c r="R13" s="61">
        <v>0.0</v>
      </c>
      <c r="S13" s="61">
        <v>0.0</v>
      </c>
      <c r="T13" s="61">
        <v>0.0</v>
      </c>
    </row>
    <row r="14">
      <c r="A14" s="58">
        <v>44515.0</v>
      </c>
      <c r="B14" s="59" t="s">
        <v>324</v>
      </c>
      <c r="C14" s="64" t="s">
        <v>254</v>
      </c>
      <c r="D14" s="61">
        <v>8.0</v>
      </c>
      <c r="E14" s="61">
        <v>13.0</v>
      </c>
      <c r="F14" s="61">
        <v>76.0</v>
      </c>
      <c r="G14" s="61">
        <v>61.5</v>
      </c>
      <c r="H14" s="61">
        <v>5.8</v>
      </c>
      <c r="I14" s="61">
        <v>1.0</v>
      </c>
      <c r="J14" s="61">
        <f t="shared" si="1"/>
        <v>0.04166666667</v>
      </c>
      <c r="K14" s="61">
        <v>0.0</v>
      </c>
      <c r="L14" s="61">
        <v>34.0</v>
      </c>
      <c r="M14" s="61">
        <v>0.0</v>
      </c>
      <c r="N14" s="61">
        <v>103.4</v>
      </c>
      <c r="O14" s="61">
        <v>71.0</v>
      </c>
      <c r="P14" s="61">
        <v>1.0</v>
      </c>
      <c r="Q14" s="61">
        <v>-1.0</v>
      </c>
      <c r="R14" s="61">
        <v>-1.0</v>
      </c>
      <c r="S14" s="61">
        <v>0.0</v>
      </c>
      <c r="T14" s="61">
        <v>-1.0</v>
      </c>
    </row>
    <row r="15">
      <c r="A15" s="58">
        <v>44508.0</v>
      </c>
      <c r="B15" s="59" t="s">
        <v>222</v>
      </c>
      <c r="C15" s="64" t="s">
        <v>252</v>
      </c>
      <c r="D15" s="61">
        <v>26.0</v>
      </c>
      <c r="E15" s="61">
        <v>32.0</v>
      </c>
      <c r="F15" s="61">
        <v>222.0</v>
      </c>
      <c r="G15" s="61">
        <v>81.3</v>
      </c>
      <c r="H15" s="61">
        <v>6.9</v>
      </c>
      <c r="I15" s="61">
        <v>4.0</v>
      </c>
      <c r="J15" s="61">
        <f t="shared" si="1"/>
        <v>0.1666666667</v>
      </c>
      <c r="K15" s="61">
        <v>0.0</v>
      </c>
      <c r="L15" s="61">
        <v>40.0</v>
      </c>
      <c r="M15" s="61">
        <v>1.0</v>
      </c>
      <c r="N15" s="61">
        <v>135.2</v>
      </c>
      <c r="O15" s="61">
        <v>98.0</v>
      </c>
      <c r="P15" s="61">
        <v>2.0</v>
      </c>
      <c r="Q15" s="61">
        <v>-2.0</v>
      </c>
      <c r="R15" s="61">
        <v>-1.0</v>
      </c>
      <c r="S15" s="61">
        <v>0.0</v>
      </c>
      <c r="T15" s="61">
        <v>-1.0</v>
      </c>
    </row>
    <row r="16">
      <c r="A16" s="58">
        <v>44501.0</v>
      </c>
      <c r="B16" s="59" t="s">
        <v>375</v>
      </c>
      <c r="C16" s="64" t="s">
        <v>568</v>
      </c>
      <c r="D16" s="61">
        <v>31.0</v>
      </c>
      <c r="E16" s="61">
        <v>41.0</v>
      </c>
      <c r="F16" s="61">
        <v>280.0</v>
      </c>
      <c r="G16" s="61">
        <v>75.6</v>
      </c>
      <c r="H16" s="61">
        <v>6.8</v>
      </c>
      <c r="I16" s="61">
        <v>2.0</v>
      </c>
      <c r="J16" s="61">
        <f t="shared" si="1"/>
        <v>0.08333333333</v>
      </c>
      <c r="K16" s="61">
        <v>0.0</v>
      </c>
      <c r="L16" s="61">
        <v>47.0</v>
      </c>
      <c r="M16" s="61">
        <v>1.0</v>
      </c>
      <c r="N16" s="61">
        <v>109.8</v>
      </c>
      <c r="O16" s="61">
        <v>65.6</v>
      </c>
      <c r="P16" s="61">
        <v>3.0</v>
      </c>
      <c r="Q16" s="61">
        <v>4.0</v>
      </c>
      <c r="R16" s="61">
        <v>1.3</v>
      </c>
      <c r="S16" s="61">
        <v>0.0</v>
      </c>
      <c r="T16" s="61">
        <v>3.0</v>
      </c>
    </row>
    <row r="17">
      <c r="A17" s="58">
        <v>44494.0</v>
      </c>
      <c r="B17" s="59" t="s">
        <v>226</v>
      </c>
      <c r="C17" s="64" t="s">
        <v>223</v>
      </c>
      <c r="D17" s="61">
        <v>29.0</v>
      </c>
      <c r="E17" s="61">
        <v>36.0</v>
      </c>
      <c r="F17" s="61">
        <v>287.0</v>
      </c>
      <c r="G17" s="61">
        <v>80.6</v>
      </c>
      <c r="H17" s="61">
        <v>8.0</v>
      </c>
      <c r="I17" s="61">
        <v>2.0</v>
      </c>
      <c r="J17" s="61">
        <f t="shared" si="1"/>
        <v>0.08333333333</v>
      </c>
      <c r="K17" s="61">
        <v>0.0</v>
      </c>
      <c r="L17" s="61">
        <v>23.0</v>
      </c>
      <c r="M17" s="61">
        <v>1.0</v>
      </c>
      <c r="N17" s="61">
        <v>118.4</v>
      </c>
      <c r="O17" s="61">
        <v>82.8</v>
      </c>
      <c r="P17" s="61">
        <v>3.0</v>
      </c>
      <c r="Q17" s="61">
        <v>2.0</v>
      </c>
      <c r="R17" s="61">
        <v>0.7</v>
      </c>
      <c r="S17" s="61">
        <v>1.0</v>
      </c>
      <c r="T17" s="61">
        <v>2.0</v>
      </c>
    </row>
    <row r="18">
      <c r="A18" s="58">
        <v>44481.0</v>
      </c>
      <c r="B18" s="59" t="s">
        <v>295</v>
      </c>
      <c r="C18" s="64" t="s">
        <v>400</v>
      </c>
      <c r="D18" s="61">
        <v>33.0</v>
      </c>
      <c r="E18" s="61">
        <v>47.0</v>
      </c>
      <c r="F18" s="61">
        <v>325.0</v>
      </c>
      <c r="G18" s="61">
        <v>70.2</v>
      </c>
      <c r="H18" s="61">
        <v>6.9</v>
      </c>
      <c r="I18" s="61">
        <v>1.0</v>
      </c>
      <c r="J18" s="61">
        <f t="shared" si="1"/>
        <v>0.04166666667</v>
      </c>
      <c r="K18" s="61">
        <v>1.0</v>
      </c>
      <c r="L18" s="61">
        <v>41.0</v>
      </c>
      <c r="M18" s="61">
        <v>2.0</v>
      </c>
      <c r="N18" s="61">
        <v>87.6</v>
      </c>
      <c r="O18" s="61">
        <v>62.7</v>
      </c>
      <c r="P18" s="61">
        <v>1.0</v>
      </c>
      <c r="Q18" s="61">
        <v>1.0</v>
      </c>
      <c r="R18" s="61">
        <v>1.0</v>
      </c>
      <c r="S18" s="61">
        <v>1.0</v>
      </c>
      <c r="T18" s="61">
        <v>1.0</v>
      </c>
    </row>
    <row r="19">
      <c r="A19" s="58">
        <v>44473.0</v>
      </c>
      <c r="B19" s="59" t="s">
        <v>371</v>
      </c>
      <c r="C19" s="64" t="s">
        <v>569</v>
      </c>
      <c r="D19" s="61">
        <v>19.0</v>
      </c>
      <c r="E19" s="61">
        <v>25.0</v>
      </c>
      <c r="F19" s="61">
        <v>246.0</v>
      </c>
      <c r="G19" s="61">
        <v>76.0</v>
      </c>
      <c r="H19" s="61">
        <v>9.8</v>
      </c>
      <c r="I19" s="61">
        <v>2.0</v>
      </c>
      <c r="J19" s="61">
        <f t="shared" si="1"/>
        <v>0.08333333333</v>
      </c>
      <c r="K19" s="61">
        <v>1.0</v>
      </c>
      <c r="L19" s="61">
        <v>29.0</v>
      </c>
      <c r="M19" s="61">
        <v>2.0</v>
      </c>
      <c r="N19" s="61">
        <v>116.4</v>
      </c>
      <c r="O19" s="61">
        <v>78.0</v>
      </c>
      <c r="P19" s="61">
        <v>3.0</v>
      </c>
      <c r="Q19" s="61">
        <v>-3.0</v>
      </c>
      <c r="R19" s="61">
        <v>-1.0</v>
      </c>
      <c r="S19" s="61">
        <v>0.0</v>
      </c>
      <c r="T19" s="61">
        <v>-1.0</v>
      </c>
    </row>
    <row r="20">
      <c r="A20" s="58">
        <v>44466.0</v>
      </c>
      <c r="B20" s="59" t="s">
        <v>368</v>
      </c>
      <c r="C20" s="60" t="s">
        <v>570</v>
      </c>
      <c r="D20" s="61">
        <v>29.0</v>
      </c>
      <c r="E20" s="61">
        <v>36.0</v>
      </c>
      <c r="F20" s="61">
        <v>288.0</v>
      </c>
      <c r="G20" s="61">
        <v>80.6</v>
      </c>
      <c r="H20" s="61">
        <v>8.0</v>
      </c>
      <c r="I20" s="61">
        <v>3.0</v>
      </c>
      <c r="J20" s="61">
        <f t="shared" si="1"/>
        <v>0.125</v>
      </c>
      <c r="K20" s="61">
        <v>0.0</v>
      </c>
      <c r="L20" s="61">
        <v>52.0</v>
      </c>
      <c r="M20" s="61">
        <v>2.0</v>
      </c>
      <c r="N20" s="61">
        <v>127.8</v>
      </c>
      <c r="O20" s="61">
        <v>85.5</v>
      </c>
      <c r="P20" s="61">
        <v>0.0</v>
      </c>
      <c r="Q20" s="61">
        <v>0.0</v>
      </c>
      <c r="R20" s="61">
        <v>0.0</v>
      </c>
      <c r="S20" s="61">
        <v>0.0</v>
      </c>
      <c r="T20" s="61">
        <v>0.0</v>
      </c>
    </row>
    <row r="21">
      <c r="A21" s="58">
        <v>44460.0</v>
      </c>
      <c r="B21" s="59" t="s">
        <v>224</v>
      </c>
      <c r="C21" s="60" t="s">
        <v>571</v>
      </c>
      <c r="D21" s="61">
        <v>26.0</v>
      </c>
      <c r="E21" s="61">
        <v>38.0</v>
      </c>
      <c r="F21" s="61">
        <v>312.0</v>
      </c>
      <c r="G21" s="61">
        <v>68.4</v>
      </c>
      <c r="H21" s="61">
        <v>8.2</v>
      </c>
      <c r="I21" s="61">
        <v>1.0</v>
      </c>
      <c r="J21" s="61">
        <f t="shared" si="1"/>
        <v>0.04166666667</v>
      </c>
      <c r="K21" s="61">
        <v>1.0</v>
      </c>
      <c r="L21" s="61">
        <v>29.0</v>
      </c>
      <c r="M21" s="61">
        <v>0.0</v>
      </c>
      <c r="N21" s="61">
        <v>91.1</v>
      </c>
      <c r="O21" s="61">
        <v>47.9</v>
      </c>
      <c r="P21" s="61">
        <v>0.0</v>
      </c>
      <c r="Q21" s="61">
        <v>0.0</v>
      </c>
      <c r="R21" s="61">
        <v>0.0</v>
      </c>
      <c r="S21" s="61">
        <v>0.0</v>
      </c>
      <c r="T21" s="61">
        <v>0.0</v>
      </c>
    </row>
    <row r="22">
      <c r="A22" s="58">
        <v>44452.0</v>
      </c>
      <c r="B22" s="59" t="s">
        <v>204</v>
      </c>
      <c r="C22" s="64" t="s">
        <v>572</v>
      </c>
      <c r="D22" s="61">
        <v>18.0</v>
      </c>
      <c r="E22" s="61">
        <v>30.0</v>
      </c>
      <c r="F22" s="61">
        <v>160.0</v>
      </c>
      <c r="G22" s="61">
        <v>60.0</v>
      </c>
      <c r="H22" s="61">
        <v>5.3</v>
      </c>
      <c r="I22" s="61">
        <v>2.0</v>
      </c>
      <c r="J22" s="61">
        <f t="shared" si="1"/>
        <v>0.08333333333</v>
      </c>
      <c r="K22" s="61">
        <v>0.0</v>
      </c>
      <c r="L22" s="61">
        <v>46.0</v>
      </c>
      <c r="M22" s="61">
        <v>1.0</v>
      </c>
      <c r="N22" s="61">
        <v>96.5</v>
      </c>
      <c r="O22" s="61">
        <v>68.5</v>
      </c>
      <c r="P22" s="61">
        <v>2.0</v>
      </c>
      <c r="Q22" s="61">
        <v>0.0</v>
      </c>
      <c r="R22" s="61">
        <v>0.0</v>
      </c>
      <c r="S22" s="61">
        <v>0.0</v>
      </c>
      <c r="T22" s="61">
        <v>1.0</v>
      </c>
    </row>
    <row r="23">
      <c r="A23" s="65" t="s">
        <v>241</v>
      </c>
      <c r="B23" s="63"/>
      <c r="C23" s="63"/>
      <c r="D23" s="66">
        <v>275.0</v>
      </c>
      <c r="E23" s="66">
        <v>390.0</v>
      </c>
      <c r="F23" s="71">
        <v>2942.0</v>
      </c>
      <c r="G23" s="66">
        <v>70.5</v>
      </c>
      <c r="H23" s="66">
        <v>7.5</v>
      </c>
      <c r="I23" s="66">
        <v>24.0</v>
      </c>
      <c r="J23" s="61">
        <f t="shared" si="1"/>
        <v>1</v>
      </c>
      <c r="K23" s="66">
        <v>6.0</v>
      </c>
      <c r="L23" s="66">
        <v>52.0</v>
      </c>
      <c r="M23" s="66">
        <v>13.0</v>
      </c>
      <c r="N23" s="66">
        <v>106.4</v>
      </c>
      <c r="O23" s="66">
        <v>68.3</v>
      </c>
      <c r="P23" s="66">
        <v>18.0</v>
      </c>
      <c r="Q23" s="66">
        <v>-2.0</v>
      </c>
      <c r="R23" s="66">
        <v>-0.1</v>
      </c>
      <c r="S23" s="66">
        <v>2.0</v>
      </c>
      <c r="T23" s="66">
        <v>3.0</v>
      </c>
    </row>
    <row r="24">
      <c r="I24" s="13" t="s">
        <v>242</v>
      </c>
      <c r="J24" s="18">
        <f>average(J11:J22)</f>
        <v>0.08333333333</v>
      </c>
    </row>
    <row r="25">
      <c r="I25" s="13" t="s">
        <v>243</v>
      </c>
      <c r="J25" s="14">
        <f>_xlfn.STDEV.S(J11:J22)</f>
        <v>0.04700633957</v>
      </c>
    </row>
    <row r="26">
      <c r="I26" s="13" t="s">
        <v>280</v>
      </c>
      <c r="J26" s="18">
        <f>J24+2*J25</f>
        <v>0.1773460125</v>
      </c>
    </row>
    <row r="27">
      <c r="I27" s="13" t="s">
        <v>281</v>
      </c>
      <c r="J27" s="18">
        <f>J24-2*J25</f>
        <v>-0.0106793458</v>
      </c>
    </row>
  </sheetData>
  <mergeCells count="12">
    <mergeCell ref="A8:C8"/>
    <mergeCell ref="A9:C9"/>
    <mergeCell ref="D9:O9"/>
    <mergeCell ref="P9:T9"/>
    <mergeCell ref="A23:C23"/>
    <mergeCell ref="A2:C2"/>
    <mergeCell ref="D2:O2"/>
    <mergeCell ref="P2:T2"/>
    <mergeCell ref="A5:O5"/>
    <mergeCell ref="P5:T5"/>
    <mergeCell ref="A7:O7"/>
    <mergeCell ref="P7:T7"/>
  </mergeCells>
  <conditionalFormatting sqref="J11:J22">
    <cfRule type="cellIs" dxfId="0" priority="1" operator="greaterThan">
      <formula>0.177346</formula>
    </cfRule>
  </conditionalFormatting>
  <conditionalFormatting sqref="J11:J22">
    <cfRule type="cellIs" dxfId="0" priority="2" operator="lessThan">
      <formula>-0.016079</formula>
    </cfRule>
  </conditionalFormatting>
  <hyperlinks>
    <hyperlink r:id="rId1" ref="B4"/>
    <hyperlink r:id="rId2" ref="C4"/>
    <hyperlink r:id="rId3" ref="B6"/>
    <hyperlink r:id="rId4" ref="C6"/>
    <hyperlink r:id="rId5" ref="B11"/>
    <hyperlink r:id="rId6" ref="C11"/>
    <hyperlink r:id="rId7" ref="B12"/>
    <hyperlink r:id="rId8" ref="C12"/>
    <hyperlink r:id="rId9" ref="B13"/>
    <hyperlink r:id="rId10" ref="C13"/>
    <hyperlink r:id="rId11" ref="B14"/>
    <hyperlink r:id="rId12" ref="C14"/>
    <hyperlink r:id="rId13" ref="B15"/>
    <hyperlink r:id="rId14" ref="C15"/>
    <hyperlink r:id="rId15" ref="B16"/>
    <hyperlink r:id="rId16" ref="C16"/>
    <hyperlink r:id="rId17" ref="B17"/>
    <hyperlink r:id="rId18" ref="C17"/>
    <hyperlink r:id="rId19" ref="B18"/>
    <hyperlink r:id="rId20" ref="C18"/>
    <hyperlink r:id="rId21" ref="B19"/>
    <hyperlink r:id="rId22" ref="C19"/>
    <hyperlink r:id="rId23" ref="B20"/>
    <hyperlink r:id="rId24" ref="C20"/>
    <hyperlink r:id="rId25" ref="B21"/>
    <hyperlink r:id="rId26" ref="C21"/>
    <hyperlink r:id="rId27" ref="B22"/>
    <hyperlink r:id="rId28" ref="C22"/>
  </hyperlinks>
  <drawing r:id="rId29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110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259</v>
      </c>
      <c r="C4" s="64" t="s">
        <v>573</v>
      </c>
      <c r="D4" s="61">
        <v>17.0</v>
      </c>
      <c r="E4" s="61">
        <v>25.0</v>
      </c>
      <c r="F4" s="61">
        <v>229.0</v>
      </c>
      <c r="G4" s="61">
        <v>68.0</v>
      </c>
      <c r="H4" s="61">
        <v>9.2</v>
      </c>
      <c r="I4" s="61">
        <v>2.0</v>
      </c>
      <c r="J4" s="61">
        <f t="shared" ref="J4:J18" si="1">I4/$I$18</f>
        <v>0.1818181818</v>
      </c>
      <c r="K4" s="61">
        <v>1.0</v>
      </c>
      <c r="L4" s="61">
        <v>33.0</v>
      </c>
      <c r="M4" s="61">
        <v>2.0</v>
      </c>
      <c r="N4" s="61">
        <v>106.9</v>
      </c>
      <c r="O4" s="61">
        <v>27.5</v>
      </c>
      <c r="P4" s="61">
        <v>9.0</v>
      </c>
      <c r="Q4" s="61">
        <v>17.0</v>
      </c>
      <c r="R4" s="61">
        <v>1.9</v>
      </c>
      <c r="S4" s="61">
        <v>0.0</v>
      </c>
      <c r="T4" s="61">
        <v>11.0</v>
      </c>
    </row>
    <row r="5">
      <c r="A5" s="58">
        <v>44557.0</v>
      </c>
      <c r="B5" s="59" t="s">
        <v>236</v>
      </c>
      <c r="C5" s="60" t="s">
        <v>574</v>
      </c>
      <c r="D5" s="61">
        <v>24.0</v>
      </c>
      <c r="E5" s="61">
        <v>41.0</v>
      </c>
      <c r="F5" s="61">
        <v>252.0</v>
      </c>
      <c r="G5" s="61">
        <v>58.5</v>
      </c>
      <c r="H5" s="61">
        <v>6.1</v>
      </c>
      <c r="I5" s="61">
        <v>1.0</v>
      </c>
      <c r="J5" s="61">
        <f t="shared" si="1"/>
        <v>0.09090909091</v>
      </c>
      <c r="K5" s="61">
        <v>0.0</v>
      </c>
      <c r="L5" s="61">
        <v>20.0</v>
      </c>
      <c r="M5" s="61">
        <v>6.0</v>
      </c>
      <c r="N5" s="61">
        <v>84.6</v>
      </c>
      <c r="O5" s="61">
        <v>37.8</v>
      </c>
      <c r="P5" s="61">
        <v>1.0</v>
      </c>
      <c r="Q5" s="61">
        <v>3.0</v>
      </c>
      <c r="R5" s="61">
        <v>3.0</v>
      </c>
      <c r="S5" s="61">
        <v>0.0</v>
      </c>
      <c r="T5" s="61">
        <v>3.0</v>
      </c>
    </row>
    <row r="6">
      <c r="A6" s="58">
        <v>44543.0</v>
      </c>
      <c r="B6" s="59" t="s">
        <v>341</v>
      </c>
      <c r="C6" s="60" t="s">
        <v>575</v>
      </c>
      <c r="D6" s="61">
        <v>11.0</v>
      </c>
      <c r="E6" s="61">
        <v>21.0</v>
      </c>
      <c r="F6" s="61">
        <v>127.0</v>
      </c>
      <c r="G6" s="61">
        <v>52.4</v>
      </c>
      <c r="H6" s="61">
        <v>6.0</v>
      </c>
      <c r="I6" s="61">
        <v>0.0</v>
      </c>
      <c r="J6" s="61">
        <f t="shared" si="1"/>
        <v>0</v>
      </c>
      <c r="K6" s="61">
        <v>0.0</v>
      </c>
      <c r="L6" s="61">
        <v>39.0</v>
      </c>
      <c r="M6" s="61">
        <v>6.0</v>
      </c>
      <c r="N6" s="61">
        <v>70.9</v>
      </c>
      <c r="O6" s="61">
        <v>6.9</v>
      </c>
      <c r="P6" s="61">
        <v>0.0</v>
      </c>
      <c r="Q6" s="61">
        <v>0.0</v>
      </c>
      <c r="R6" s="61">
        <v>0.0</v>
      </c>
      <c r="S6" s="61">
        <v>0.0</v>
      </c>
      <c r="T6" s="61">
        <v>0.0</v>
      </c>
    </row>
    <row r="7">
      <c r="A7" s="58">
        <v>44529.0</v>
      </c>
      <c r="B7" s="59" t="s">
        <v>251</v>
      </c>
      <c r="C7" s="64" t="s">
        <v>576</v>
      </c>
      <c r="D7" s="61">
        <v>16.0</v>
      </c>
      <c r="E7" s="61">
        <v>27.0</v>
      </c>
      <c r="F7" s="61">
        <v>213.0</v>
      </c>
      <c r="G7" s="61">
        <v>59.3</v>
      </c>
      <c r="H7" s="61">
        <v>7.9</v>
      </c>
      <c r="I7" s="61">
        <v>0.0</v>
      </c>
      <c r="J7" s="61">
        <f t="shared" si="1"/>
        <v>0</v>
      </c>
      <c r="K7" s="61">
        <v>0.0</v>
      </c>
      <c r="L7" s="61">
        <v>53.0</v>
      </c>
      <c r="M7" s="61">
        <v>0.0</v>
      </c>
      <c r="N7" s="61">
        <v>84.3</v>
      </c>
      <c r="O7" s="61">
        <v>80.9</v>
      </c>
      <c r="P7" s="61">
        <v>6.0</v>
      </c>
      <c r="Q7" s="61">
        <v>19.0</v>
      </c>
      <c r="R7" s="61">
        <v>3.2</v>
      </c>
      <c r="S7" s="61">
        <v>0.0</v>
      </c>
      <c r="T7" s="61">
        <v>7.0</v>
      </c>
    </row>
    <row r="8">
      <c r="A8" s="58">
        <v>44515.0</v>
      </c>
      <c r="B8" s="59" t="s">
        <v>430</v>
      </c>
      <c r="C8" s="64" t="s">
        <v>296</v>
      </c>
      <c r="D8" s="61">
        <v>21.0</v>
      </c>
      <c r="E8" s="61">
        <v>28.0</v>
      </c>
      <c r="F8" s="61">
        <v>244.0</v>
      </c>
      <c r="G8" s="61">
        <v>75.0</v>
      </c>
      <c r="H8" s="61">
        <v>8.7</v>
      </c>
      <c r="I8" s="61">
        <v>0.0</v>
      </c>
      <c r="J8" s="61">
        <f t="shared" si="1"/>
        <v>0</v>
      </c>
      <c r="K8" s="61">
        <v>0.0</v>
      </c>
      <c r="L8" s="61">
        <v>40.0</v>
      </c>
      <c r="M8" s="61">
        <v>3.0</v>
      </c>
      <c r="N8" s="61">
        <v>100.9</v>
      </c>
      <c r="O8" s="61">
        <v>89.1</v>
      </c>
      <c r="P8" s="61">
        <v>9.0</v>
      </c>
      <c r="Q8" s="61">
        <v>64.0</v>
      </c>
      <c r="R8" s="61">
        <v>7.1</v>
      </c>
      <c r="S8" s="61">
        <v>1.0</v>
      </c>
      <c r="T8" s="61">
        <v>34.0</v>
      </c>
    </row>
    <row r="9">
      <c r="A9" s="58">
        <v>44508.0</v>
      </c>
      <c r="B9" s="59" t="s">
        <v>273</v>
      </c>
      <c r="C9" s="64" t="s">
        <v>315</v>
      </c>
      <c r="D9" s="61">
        <v>23.0</v>
      </c>
      <c r="E9" s="61">
        <v>34.0</v>
      </c>
      <c r="F9" s="61">
        <v>212.0</v>
      </c>
      <c r="G9" s="61">
        <v>67.6</v>
      </c>
      <c r="H9" s="61">
        <v>6.2</v>
      </c>
      <c r="I9" s="61">
        <v>1.0</v>
      </c>
      <c r="J9" s="61">
        <f t="shared" si="1"/>
        <v>0.09090909091</v>
      </c>
      <c r="K9" s="61">
        <v>0.0</v>
      </c>
      <c r="L9" s="61">
        <v>50.0</v>
      </c>
      <c r="M9" s="61">
        <v>5.0</v>
      </c>
      <c r="N9" s="61">
        <v>94.2</v>
      </c>
      <c r="O9" s="61">
        <v>46.9</v>
      </c>
      <c r="P9" s="61">
        <v>6.0</v>
      </c>
      <c r="Q9" s="61">
        <v>4.0</v>
      </c>
      <c r="R9" s="61">
        <v>0.7</v>
      </c>
      <c r="S9" s="61">
        <v>0.0</v>
      </c>
      <c r="T9" s="61">
        <v>5.0</v>
      </c>
    </row>
    <row r="10">
      <c r="A10" s="58">
        <v>44502.0</v>
      </c>
      <c r="B10" s="59" t="s">
        <v>204</v>
      </c>
      <c r="C10" s="60" t="s">
        <v>577</v>
      </c>
      <c r="D10" s="61">
        <v>25.0</v>
      </c>
      <c r="E10" s="61">
        <v>41.0</v>
      </c>
      <c r="F10" s="61">
        <v>256.0</v>
      </c>
      <c r="G10" s="61">
        <v>61.0</v>
      </c>
      <c r="H10" s="61">
        <v>6.2</v>
      </c>
      <c r="I10" s="61">
        <v>2.0</v>
      </c>
      <c r="J10" s="61">
        <f t="shared" si="1"/>
        <v>0.1818181818</v>
      </c>
      <c r="K10" s="61">
        <v>2.0</v>
      </c>
      <c r="L10" s="61">
        <v>30.0</v>
      </c>
      <c r="M10" s="61">
        <v>3.0</v>
      </c>
      <c r="N10" s="61">
        <v>74.8</v>
      </c>
      <c r="O10" s="61">
        <v>47.0</v>
      </c>
      <c r="P10" s="61">
        <v>3.0</v>
      </c>
      <c r="Q10" s="61">
        <v>20.0</v>
      </c>
      <c r="R10" s="61">
        <v>6.7</v>
      </c>
      <c r="S10" s="61">
        <v>0.0</v>
      </c>
      <c r="T10" s="61">
        <v>15.0</v>
      </c>
    </row>
    <row r="11">
      <c r="A11" s="58">
        <v>44491.0</v>
      </c>
      <c r="B11" s="59" t="s">
        <v>269</v>
      </c>
      <c r="C11" s="60" t="s">
        <v>578</v>
      </c>
      <c r="D11" s="61">
        <v>20.0</v>
      </c>
      <c r="E11" s="61">
        <v>30.0</v>
      </c>
      <c r="F11" s="61">
        <v>187.0</v>
      </c>
      <c r="G11" s="61">
        <v>66.7</v>
      </c>
      <c r="H11" s="61">
        <v>6.2</v>
      </c>
      <c r="I11" s="61">
        <v>2.0</v>
      </c>
      <c r="J11" s="61">
        <f t="shared" si="1"/>
        <v>0.1818181818</v>
      </c>
      <c r="K11" s="61">
        <v>1.0</v>
      </c>
      <c r="L11" s="61">
        <v>39.0</v>
      </c>
      <c r="M11" s="61">
        <v>3.0</v>
      </c>
      <c r="N11" s="61">
        <v>92.0</v>
      </c>
      <c r="O11" s="61">
        <v>72.6</v>
      </c>
      <c r="P11" s="61">
        <v>4.0</v>
      </c>
      <c r="Q11" s="61">
        <v>92.0</v>
      </c>
      <c r="R11" s="61">
        <v>23.0</v>
      </c>
      <c r="S11" s="61">
        <v>0.0</v>
      </c>
      <c r="T11" s="61">
        <v>80.0</v>
      </c>
    </row>
    <row r="12">
      <c r="A12" s="58">
        <v>44487.0</v>
      </c>
      <c r="B12" s="59" t="s">
        <v>437</v>
      </c>
      <c r="C12" s="64" t="s">
        <v>579</v>
      </c>
      <c r="D12" s="61">
        <v>12.0</v>
      </c>
      <c r="E12" s="61">
        <v>19.0</v>
      </c>
      <c r="F12" s="61">
        <v>112.0</v>
      </c>
      <c r="G12" s="61">
        <v>63.2</v>
      </c>
      <c r="H12" s="61">
        <v>5.9</v>
      </c>
      <c r="I12" s="61">
        <v>1.0</v>
      </c>
      <c r="J12" s="61">
        <f t="shared" si="1"/>
        <v>0.09090909091</v>
      </c>
      <c r="K12" s="61">
        <v>1.0</v>
      </c>
      <c r="L12" s="61">
        <v>23.0</v>
      </c>
      <c r="M12" s="61">
        <v>1.0</v>
      </c>
      <c r="N12" s="61">
        <v>74.9</v>
      </c>
      <c r="O12" s="61">
        <v>83.3</v>
      </c>
      <c r="P12" s="61">
        <v>7.0</v>
      </c>
      <c r="Q12" s="61">
        <v>74.0</v>
      </c>
      <c r="R12" s="61">
        <v>10.6</v>
      </c>
      <c r="S12" s="61">
        <v>0.0</v>
      </c>
      <c r="T12" s="61">
        <v>49.0</v>
      </c>
    </row>
    <row r="13">
      <c r="A13" s="58">
        <v>44480.0</v>
      </c>
      <c r="B13" s="59" t="s">
        <v>435</v>
      </c>
      <c r="C13" s="60" t="s">
        <v>356</v>
      </c>
      <c r="D13" s="61">
        <v>20.0</v>
      </c>
      <c r="E13" s="61">
        <v>33.0</v>
      </c>
      <c r="F13" s="61">
        <v>222.0</v>
      </c>
      <c r="G13" s="61">
        <v>60.6</v>
      </c>
      <c r="H13" s="61">
        <v>6.7</v>
      </c>
      <c r="I13" s="61">
        <v>0.0</v>
      </c>
      <c r="J13" s="61">
        <f t="shared" si="1"/>
        <v>0</v>
      </c>
      <c r="K13" s="61">
        <v>0.0</v>
      </c>
      <c r="L13" s="61">
        <v>39.0</v>
      </c>
      <c r="M13" s="61">
        <v>2.0</v>
      </c>
      <c r="N13" s="61">
        <v>80.6</v>
      </c>
      <c r="O13" s="61">
        <v>59.5</v>
      </c>
      <c r="P13" s="61">
        <v>2.0</v>
      </c>
      <c r="Q13" s="61">
        <v>-7.0</v>
      </c>
      <c r="R13" s="61">
        <v>-3.5</v>
      </c>
      <c r="S13" s="61">
        <v>0.0</v>
      </c>
      <c r="T13" s="61">
        <v>-1.0</v>
      </c>
    </row>
    <row r="14">
      <c r="A14" s="58">
        <v>44473.0</v>
      </c>
      <c r="B14" s="59" t="s">
        <v>314</v>
      </c>
      <c r="C14" s="60" t="s">
        <v>580</v>
      </c>
      <c r="D14" s="61">
        <v>23.0</v>
      </c>
      <c r="E14" s="61">
        <v>36.0</v>
      </c>
      <c r="F14" s="61">
        <v>190.0</v>
      </c>
      <c r="G14" s="61">
        <v>63.9</v>
      </c>
      <c r="H14" s="61">
        <v>5.3</v>
      </c>
      <c r="I14" s="61">
        <v>0.0</v>
      </c>
      <c r="J14" s="61">
        <f t="shared" si="1"/>
        <v>0</v>
      </c>
      <c r="K14" s="61">
        <v>1.0</v>
      </c>
      <c r="L14" s="61">
        <v>33.0</v>
      </c>
      <c r="M14" s="61">
        <v>5.0</v>
      </c>
      <c r="N14" s="61">
        <v>65.7</v>
      </c>
      <c r="O14" s="61">
        <v>45.4</v>
      </c>
      <c r="P14" s="61">
        <v>6.0</v>
      </c>
      <c r="Q14" s="61">
        <v>45.0</v>
      </c>
      <c r="R14" s="61">
        <v>7.5</v>
      </c>
      <c r="S14" s="61">
        <v>0.0</v>
      </c>
      <c r="T14" s="61">
        <v>13.0</v>
      </c>
    </row>
    <row r="15">
      <c r="A15" s="58">
        <v>44466.0</v>
      </c>
      <c r="B15" s="59" t="s">
        <v>324</v>
      </c>
      <c r="C15" s="60" t="s">
        <v>581</v>
      </c>
      <c r="D15" s="61">
        <v>17.0</v>
      </c>
      <c r="E15" s="61">
        <v>32.0</v>
      </c>
      <c r="F15" s="61">
        <v>179.0</v>
      </c>
      <c r="G15" s="61">
        <v>53.1</v>
      </c>
      <c r="H15" s="61">
        <v>5.6</v>
      </c>
      <c r="I15" s="61">
        <v>0.0</v>
      </c>
      <c r="J15" s="61">
        <f t="shared" si="1"/>
        <v>0</v>
      </c>
      <c r="K15" s="61">
        <v>1.0</v>
      </c>
      <c r="L15" s="61">
        <v>29.0</v>
      </c>
      <c r="M15" s="61">
        <v>2.0</v>
      </c>
      <c r="N15" s="61">
        <v>56.6</v>
      </c>
      <c r="O15" s="61">
        <v>48.6</v>
      </c>
      <c r="P15" s="61">
        <v>5.0</v>
      </c>
      <c r="Q15" s="61">
        <v>49.0</v>
      </c>
      <c r="R15" s="61">
        <v>9.8</v>
      </c>
      <c r="S15" s="61">
        <v>0.0</v>
      </c>
      <c r="T15" s="61">
        <v>23.0</v>
      </c>
    </row>
    <row r="16">
      <c r="A16" s="58">
        <v>44459.0</v>
      </c>
      <c r="B16" s="59" t="s">
        <v>375</v>
      </c>
      <c r="C16" s="60" t="s">
        <v>582</v>
      </c>
      <c r="D16" s="61">
        <v>25.0</v>
      </c>
      <c r="E16" s="61">
        <v>40.0</v>
      </c>
      <c r="F16" s="61">
        <v>241.0</v>
      </c>
      <c r="G16" s="61">
        <v>62.5</v>
      </c>
      <c r="H16" s="61">
        <v>6.0</v>
      </c>
      <c r="I16" s="61">
        <v>0.0</v>
      </c>
      <c r="J16" s="61">
        <f t="shared" si="1"/>
        <v>0</v>
      </c>
      <c r="K16" s="61">
        <v>1.0</v>
      </c>
      <c r="L16" s="61">
        <v>24.0</v>
      </c>
      <c r="M16" s="61">
        <v>4.0</v>
      </c>
      <c r="N16" s="61">
        <v>68.9</v>
      </c>
      <c r="O16" s="61">
        <v>29.7</v>
      </c>
      <c r="P16" s="61">
        <v>3.0</v>
      </c>
      <c r="Q16" s="61">
        <v>21.0</v>
      </c>
      <c r="R16" s="61">
        <v>7.0</v>
      </c>
      <c r="S16" s="61">
        <v>0.0</v>
      </c>
      <c r="T16" s="61">
        <v>12.0</v>
      </c>
    </row>
    <row r="17">
      <c r="A17" s="58">
        <v>44453.0</v>
      </c>
      <c r="B17" s="59" t="s">
        <v>267</v>
      </c>
      <c r="C17" s="60" t="s">
        <v>583</v>
      </c>
      <c r="D17" s="61">
        <v>26.0</v>
      </c>
      <c r="E17" s="61">
        <v>41.0</v>
      </c>
      <c r="F17" s="61">
        <v>279.0</v>
      </c>
      <c r="G17" s="61">
        <v>63.4</v>
      </c>
      <c r="H17" s="61">
        <v>6.8</v>
      </c>
      <c r="I17" s="61">
        <v>2.0</v>
      </c>
      <c r="J17" s="61">
        <f t="shared" si="1"/>
        <v>0.1818181818</v>
      </c>
      <c r="K17" s="61">
        <v>2.0</v>
      </c>
      <c r="L17" s="61">
        <v>41.0</v>
      </c>
      <c r="M17" s="61">
        <v>3.0</v>
      </c>
      <c r="N17" s="61">
        <v>79.2</v>
      </c>
      <c r="O17" s="61">
        <v>58.6</v>
      </c>
      <c r="P17" s="61">
        <v>4.0</v>
      </c>
      <c r="Q17" s="61">
        <v>22.0</v>
      </c>
      <c r="R17" s="61">
        <v>5.5</v>
      </c>
      <c r="S17" s="61">
        <v>0.0</v>
      </c>
      <c r="T17" s="61">
        <v>13.0</v>
      </c>
    </row>
    <row r="18">
      <c r="A18" s="65" t="s">
        <v>241</v>
      </c>
      <c r="B18" s="63"/>
      <c r="C18" s="63"/>
      <c r="D18" s="66">
        <v>280.0</v>
      </c>
      <c r="E18" s="66">
        <v>448.0</v>
      </c>
      <c r="F18" s="71">
        <v>2943.0</v>
      </c>
      <c r="G18" s="66">
        <v>62.5</v>
      </c>
      <c r="H18" s="66">
        <v>6.6</v>
      </c>
      <c r="I18" s="66">
        <v>11.0</v>
      </c>
      <c r="J18" s="61">
        <f t="shared" si="1"/>
        <v>1</v>
      </c>
      <c r="K18" s="66">
        <v>10.0</v>
      </c>
      <c r="L18" s="66">
        <v>53.0</v>
      </c>
      <c r="M18" s="66">
        <v>45.0</v>
      </c>
      <c r="N18" s="66">
        <v>80.4</v>
      </c>
      <c r="O18" s="66">
        <v>54.0</v>
      </c>
      <c r="P18" s="66">
        <v>65.0</v>
      </c>
      <c r="Q18" s="66">
        <v>423.0</v>
      </c>
      <c r="R18" s="66">
        <v>6.5</v>
      </c>
      <c r="S18" s="66">
        <v>1.0</v>
      </c>
      <c r="T18" s="66">
        <v>80.0</v>
      </c>
    </row>
    <row r="19">
      <c r="I19" s="13" t="s">
        <v>242</v>
      </c>
      <c r="J19" s="18">
        <f>average(J4:J17)</f>
        <v>0.07142857143</v>
      </c>
    </row>
    <row r="20">
      <c r="I20" s="13" t="s">
        <v>243</v>
      </c>
      <c r="J20" s="14">
        <f>_xlfn.STDEV.S(J4:J17)</f>
        <v>0.0811438523</v>
      </c>
    </row>
    <row r="21">
      <c r="I21" s="13" t="s">
        <v>280</v>
      </c>
      <c r="J21" s="18">
        <f>J19+2*J20</f>
        <v>0.233716276</v>
      </c>
    </row>
    <row r="22">
      <c r="I22" s="13" t="s">
        <v>281</v>
      </c>
      <c r="J22" s="18">
        <f>J19-2*J20</f>
        <v>-0.09085913317</v>
      </c>
    </row>
  </sheetData>
  <mergeCells count="4">
    <mergeCell ref="A2:C2"/>
    <mergeCell ref="D2:O2"/>
    <mergeCell ref="P2:T2"/>
    <mergeCell ref="A18:C18"/>
  </mergeCells>
  <conditionalFormatting sqref="J4:J17">
    <cfRule type="cellIs" dxfId="0" priority="1" operator="greaterThan">
      <formula>0.233716</formula>
    </cfRule>
  </conditionalFormatting>
  <conditionalFormatting sqref="J4:J17">
    <cfRule type="cellIs" dxfId="0" priority="2" operator="lessThan">
      <formula>-0.090859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B17"/>
    <hyperlink r:id="rId28" ref="C17"/>
  </hyperlinks>
  <drawing r:id="rId29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112</v>
      </c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57"/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44206.0</v>
      </c>
      <c r="B4" s="59" t="s">
        <v>216</v>
      </c>
      <c r="C4" s="60" t="s">
        <v>584</v>
      </c>
      <c r="D4" s="61">
        <v>19.0</v>
      </c>
      <c r="E4" s="61">
        <v>29.0</v>
      </c>
      <c r="F4" s="61">
        <v>199.0</v>
      </c>
      <c r="G4" s="61">
        <v>65.5</v>
      </c>
      <c r="H4" s="61">
        <v>6.9</v>
      </c>
      <c r="I4" s="61">
        <v>1.0</v>
      </c>
      <c r="J4" s="61"/>
      <c r="K4" s="61">
        <v>0.0</v>
      </c>
      <c r="L4" s="61">
        <v>28.0</v>
      </c>
      <c r="M4" s="61">
        <v>1.0</v>
      </c>
      <c r="N4" s="61">
        <v>96.8</v>
      </c>
      <c r="O4" s="61">
        <v>9.7</v>
      </c>
      <c r="P4" s="61">
        <v>3.0</v>
      </c>
      <c r="Q4" s="61">
        <v>10.0</v>
      </c>
      <c r="R4" s="61">
        <v>3.3</v>
      </c>
      <c r="S4" s="61">
        <v>0.0</v>
      </c>
      <c r="T4" s="61">
        <v>7.0</v>
      </c>
    </row>
    <row r="5">
      <c r="A5" s="62" t="s">
        <v>484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72"/>
      <c r="Q5" s="63"/>
      <c r="R5" s="63"/>
      <c r="S5" s="63"/>
      <c r="T5" s="63"/>
    </row>
    <row r="6">
      <c r="A6" s="65" t="s">
        <v>188</v>
      </c>
      <c r="B6" s="63"/>
      <c r="C6" s="63"/>
      <c r="D6" s="66">
        <v>19.0</v>
      </c>
      <c r="E6" s="66">
        <v>29.0</v>
      </c>
      <c r="F6" s="66">
        <v>199.0</v>
      </c>
      <c r="G6" s="66">
        <v>65.5</v>
      </c>
      <c r="H6" s="66">
        <v>6.9</v>
      </c>
      <c r="I6" s="66">
        <v>1.0</v>
      </c>
      <c r="J6" s="73" t="s">
        <v>250</v>
      </c>
      <c r="K6" s="66">
        <v>0.0</v>
      </c>
      <c r="L6" s="66">
        <v>28.0</v>
      </c>
      <c r="M6" s="66">
        <v>1.0</v>
      </c>
      <c r="N6" s="66">
        <v>96.8</v>
      </c>
      <c r="O6" s="66">
        <v>9.7</v>
      </c>
      <c r="P6" s="66">
        <v>3.0</v>
      </c>
      <c r="Q6" s="66">
        <v>10.0</v>
      </c>
      <c r="R6" s="66">
        <v>3.3</v>
      </c>
      <c r="S6" s="66">
        <v>0.0</v>
      </c>
      <c r="T6" s="66">
        <v>7.0</v>
      </c>
    </row>
    <row r="7">
      <c r="A7" s="55" t="s">
        <v>213</v>
      </c>
      <c r="B7" s="56"/>
      <c r="C7" s="56"/>
      <c r="D7" s="57" t="s">
        <v>189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7" t="s">
        <v>190</v>
      </c>
      <c r="Q7" s="56"/>
      <c r="R7" s="56"/>
      <c r="S7" s="56"/>
      <c r="T7" s="56"/>
    </row>
    <row r="8">
      <c r="A8" s="55" t="s">
        <v>191</v>
      </c>
      <c r="B8" s="55" t="s">
        <v>192</v>
      </c>
      <c r="C8" s="55" t="s">
        <v>193</v>
      </c>
      <c r="D8" s="57" t="s">
        <v>194</v>
      </c>
      <c r="E8" s="57" t="s">
        <v>195</v>
      </c>
      <c r="F8" s="57" t="s">
        <v>196</v>
      </c>
      <c r="G8" s="57" t="s">
        <v>197</v>
      </c>
      <c r="H8" s="57" t="s">
        <v>198</v>
      </c>
      <c r="I8" s="57" t="s">
        <v>7</v>
      </c>
      <c r="J8" s="68" t="s">
        <v>126</v>
      </c>
      <c r="K8" s="57" t="s">
        <v>199</v>
      </c>
      <c r="L8" s="57" t="s">
        <v>200</v>
      </c>
      <c r="M8" s="57" t="s">
        <v>201</v>
      </c>
      <c r="N8" s="57" t="s">
        <v>202</v>
      </c>
      <c r="O8" s="57" t="s">
        <v>203</v>
      </c>
      <c r="P8" s="57" t="s">
        <v>195</v>
      </c>
      <c r="Q8" s="57" t="s">
        <v>196</v>
      </c>
      <c r="R8" s="57" t="s">
        <v>198</v>
      </c>
      <c r="S8" s="57" t="s">
        <v>7</v>
      </c>
      <c r="T8" s="57" t="s">
        <v>200</v>
      </c>
    </row>
    <row r="9">
      <c r="A9" s="58">
        <v>44199.0</v>
      </c>
      <c r="B9" s="59" t="s">
        <v>368</v>
      </c>
      <c r="C9" s="60" t="s">
        <v>585</v>
      </c>
      <c r="D9" s="61">
        <v>33.0</v>
      </c>
      <c r="E9" s="61">
        <v>42.0</v>
      </c>
      <c r="F9" s="61">
        <v>252.0</v>
      </c>
      <c r="G9" s="61">
        <v>78.6</v>
      </c>
      <c r="H9" s="61">
        <v>6.0</v>
      </c>
      <c r="I9" s="61">
        <v>0.0</v>
      </c>
      <c r="J9" s="61">
        <f t="shared" ref="J9:J19" si="1">I9/$I$19</f>
        <v>0</v>
      </c>
      <c r="K9" s="61">
        <v>1.0</v>
      </c>
      <c r="L9" s="61">
        <v>53.0</v>
      </c>
      <c r="M9" s="61">
        <v>1.0</v>
      </c>
      <c r="N9" s="61">
        <v>81.7</v>
      </c>
      <c r="O9" s="61">
        <v>80.3</v>
      </c>
      <c r="P9" s="61">
        <v>4.0</v>
      </c>
      <c r="Q9" s="61">
        <v>22.0</v>
      </c>
      <c r="R9" s="61">
        <v>5.5</v>
      </c>
      <c r="S9" s="61">
        <v>0.0</v>
      </c>
      <c r="T9" s="61">
        <v>13.0</v>
      </c>
    </row>
    <row r="10">
      <c r="A10" s="58">
        <v>44557.0</v>
      </c>
      <c r="B10" s="59" t="s">
        <v>380</v>
      </c>
      <c r="C10" s="64" t="s">
        <v>586</v>
      </c>
      <c r="D10" s="61">
        <v>24.0</v>
      </c>
      <c r="E10" s="61">
        <v>35.0</v>
      </c>
      <c r="F10" s="61">
        <v>265.0</v>
      </c>
      <c r="G10" s="61">
        <v>68.6</v>
      </c>
      <c r="H10" s="61">
        <v>7.6</v>
      </c>
      <c r="I10" s="61">
        <v>2.0</v>
      </c>
      <c r="J10" s="61">
        <f t="shared" si="1"/>
        <v>0.125</v>
      </c>
      <c r="K10" s="61">
        <v>1.0</v>
      </c>
      <c r="L10" s="61">
        <v>30.0</v>
      </c>
      <c r="M10" s="61">
        <v>1.0</v>
      </c>
      <c r="N10" s="61">
        <v>97.9</v>
      </c>
      <c r="O10" s="61">
        <v>76.8</v>
      </c>
      <c r="P10" s="61">
        <v>2.0</v>
      </c>
      <c r="Q10" s="61">
        <v>10.0</v>
      </c>
      <c r="R10" s="61">
        <v>5.0</v>
      </c>
      <c r="S10" s="61">
        <v>1.0</v>
      </c>
      <c r="T10" s="61">
        <v>6.0</v>
      </c>
    </row>
    <row r="11">
      <c r="A11" s="58">
        <v>44550.0</v>
      </c>
      <c r="B11" s="59" t="s">
        <v>478</v>
      </c>
      <c r="C11" s="64" t="s">
        <v>219</v>
      </c>
      <c r="D11" s="61">
        <v>15.0</v>
      </c>
      <c r="E11" s="61">
        <v>21.0</v>
      </c>
      <c r="F11" s="61">
        <v>202.0</v>
      </c>
      <c r="G11" s="61">
        <v>71.4</v>
      </c>
      <c r="H11" s="61">
        <v>9.6</v>
      </c>
      <c r="I11" s="61">
        <v>1.0</v>
      </c>
      <c r="J11" s="61">
        <f t="shared" si="1"/>
        <v>0.0625</v>
      </c>
      <c r="K11" s="61">
        <v>1.0</v>
      </c>
      <c r="L11" s="61">
        <v>35.0</v>
      </c>
      <c r="M11" s="61">
        <v>1.0</v>
      </c>
      <c r="N11" s="61">
        <v>97.7</v>
      </c>
      <c r="O11" s="61">
        <v>56.0</v>
      </c>
      <c r="P11" s="61">
        <v>8.0</v>
      </c>
      <c r="Q11" s="61">
        <v>34.0</v>
      </c>
      <c r="R11" s="61">
        <v>4.3</v>
      </c>
      <c r="S11" s="61">
        <v>0.0</v>
      </c>
      <c r="T11" s="61">
        <v>8.0</v>
      </c>
    </row>
    <row r="12">
      <c r="A12" s="58">
        <v>44543.0</v>
      </c>
      <c r="B12" s="59" t="s">
        <v>240</v>
      </c>
      <c r="C12" s="64" t="s">
        <v>377</v>
      </c>
      <c r="D12" s="61">
        <v>24.0</v>
      </c>
      <c r="E12" s="61">
        <v>33.0</v>
      </c>
      <c r="F12" s="61">
        <v>267.0</v>
      </c>
      <c r="G12" s="61">
        <v>72.7</v>
      </c>
      <c r="H12" s="61">
        <v>8.1</v>
      </c>
      <c r="I12" s="61">
        <v>3.0</v>
      </c>
      <c r="J12" s="61">
        <f t="shared" si="1"/>
        <v>0.1875</v>
      </c>
      <c r="K12" s="61">
        <v>0.0</v>
      </c>
      <c r="L12" s="61">
        <v>35.0</v>
      </c>
      <c r="M12" s="61">
        <v>3.0</v>
      </c>
      <c r="N12" s="61">
        <v>126.7</v>
      </c>
      <c r="O12" s="61">
        <v>56.2</v>
      </c>
      <c r="P12" s="61">
        <v>4.0</v>
      </c>
      <c r="Q12" s="61">
        <v>23.0</v>
      </c>
      <c r="R12" s="61">
        <v>5.8</v>
      </c>
      <c r="S12" s="61">
        <v>0.0</v>
      </c>
      <c r="T12" s="61">
        <v>9.0</v>
      </c>
    </row>
    <row r="13">
      <c r="A13" s="58">
        <v>44536.0</v>
      </c>
      <c r="B13" s="59" t="s">
        <v>476</v>
      </c>
      <c r="C13" s="60" t="s">
        <v>587</v>
      </c>
      <c r="D13" s="61">
        <v>26.0</v>
      </c>
      <c r="E13" s="61">
        <v>34.0</v>
      </c>
      <c r="F13" s="61">
        <v>267.0</v>
      </c>
      <c r="G13" s="61">
        <v>76.5</v>
      </c>
      <c r="H13" s="61">
        <v>7.9</v>
      </c>
      <c r="I13" s="61">
        <v>1.0</v>
      </c>
      <c r="J13" s="61">
        <f t="shared" si="1"/>
        <v>0.0625</v>
      </c>
      <c r="K13" s="61">
        <v>0.0</v>
      </c>
      <c r="L13" s="61">
        <v>21.0</v>
      </c>
      <c r="M13" s="61">
        <v>2.0</v>
      </c>
      <c r="N13" s="61">
        <v>108.3</v>
      </c>
      <c r="O13" s="61">
        <v>32.4</v>
      </c>
      <c r="P13" s="61">
        <v>3.0</v>
      </c>
      <c r="Q13" s="61">
        <v>6.0</v>
      </c>
      <c r="R13" s="61">
        <v>2.0</v>
      </c>
      <c r="S13" s="61">
        <v>0.0</v>
      </c>
      <c r="T13" s="61">
        <v>3.0</v>
      </c>
    </row>
    <row r="14">
      <c r="A14" s="58">
        <v>44529.0</v>
      </c>
      <c r="B14" s="59" t="s">
        <v>481</v>
      </c>
      <c r="C14" s="60" t="s">
        <v>588</v>
      </c>
      <c r="D14" s="61">
        <v>26.0</v>
      </c>
      <c r="E14" s="61">
        <v>46.0</v>
      </c>
      <c r="F14" s="61">
        <v>242.0</v>
      </c>
      <c r="G14" s="61">
        <v>56.5</v>
      </c>
      <c r="H14" s="61">
        <v>5.3</v>
      </c>
      <c r="I14" s="61">
        <v>3.0</v>
      </c>
      <c r="J14" s="61">
        <f t="shared" si="1"/>
        <v>0.1875</v>
      </c>
      <c r="K14" s="61">
        <v>2.0</v>
      </c>
      <c r="L14" s="61">
        <v>20.0</v>
      </c>
      <c r="M14" s="61">
        <v>3.0</v>
      </c>
      <c r="N14" s="61">
        <v>74.7</v>
      </c>
      <c r="O14" s="61">
        <v>35.7</v>
      </c>
      <c r="P14" s="61">
        <v>3.0</v>
      </c>
      <c r="Q14" s="61">
        <v>10.0</v>
      </c>
      <c r="R14" s="61">
        <v>3.3</v>
      </c>
      <c r="S14" s="61">
        <v>0.0</v>
      </c>
      <c r="T14" s="61">
        <v>11.0</v>
      </c>
    </row>
    <row r="15">
      <c r="A15" s="58">
        <v>44501.0</v>
      </c>
      <c r="B15" s="59" t="s">
        <v>395</v>
      </c>
      <c r="C15" s="60" t="s">
        <v>589</v>
      </c>
      <c r="D15" s="61">
        <v>0.0</v>
      </c>
      <c r="E15" s="61">
        <v>0.0</v>
      </c>
      <c r="F15" s="61">
        <v>0.0</v>
      </c>
      <c r="G15" s="61">
        <v>0.0</v>
      </c>
      <c r="H15" s="61">
        <v>0.0</v>
      </c>
      <c r="I15" s="61">
        <v>0.0</v>
      </c>
      <c r="J15" s="61">
        <f t="shared" si="1"/>
        <v>0</v>
      </c>
      <c r="K15" s="61">
        <v>0.0</v>
      </c>
      <c r="L15" s="61">
        <v>0.0</v>
      </c>
      <c r="M15" s="61">
        <v>0.0</v>
      </c>
      <c r="N15" s="61">
        <v>0.0</v>
      </c>
      <c r="O15" s="61">
        <v>7.6</v>
      </c>
      <c r="P15" s="61">
        <v>1.0</v>
      </c>
      <c r="Q15" s="61">
        <v>3.0</v>
      </c>
      <c r="R15" s="61">
        <v>3.0</v>
      </c>
      <c r="S15" s="61">
        <v>0.0</v>
      </c>
      <c r="T15" s="61">
        <v>3.0</v>
      </c>
    </row>
    <row r="16">
      <c r="A16" s="58">
        <v>44466.0</v>
      </c>
      <c r="B16" s="59" t="s">
        <v>385</v>
      </c>
      <c r="C16" s="64" t="s">
        <v>590</v>
      </c>
      <c r="D16" s="61">
        <v>13.0</v>
      </c>
      <c r="E16" s="61">
        <v>22.0</v>
      </c>
      <c r="F16" s="61">
        <v>128.0</v>
      </c>
      <c r="G16" s="61">
        <v>59.1</v>
      </c>
      <c r="H16" s="61">
        <v>5.8</v>
      </c>
      <c r="I16" s="61">
        <v>1.0</v>
      </c>
      <c r="J16" s="61">
        <f t="shared" si="1"/>
        <v>0.0625</v>
      </c>
      <c r="K16" s="61">
        <v>1.0</v>
      </c>
      <c r="L16" s="61">
        <v>19.0</v>
      </c>
      <c r="M16" s="61">
        <v>2.0</v>
      </c>
      <c r="N16" s="61">
        <v>71.8</v>
      </c>
      <c r="O16" s="61">
        <v>49.0</v>
      </c>
      <c r="P16" s="61">
        <v>1.0</v>
      </c>
      <c r="Q16" s="61">
        <v>45.0</v>
      </c>
      <c r="R16" s="61">
        <v>45.0</v>
      </c>
      <c r="S16" s="61">
        <v>0.0</v>
      </c>
      <c r="T16" s="61">
        <v>45.0</v>
      </c>
    </row>
    <row r="17">
      <c r="A17" s="58">
        <v>44459.0</v>
      </c>
      <c r="B17" s="59" t="s">
        <v>253</v>
      </c>
      <c r="C17" s="64" t="s">
        <v>591</v>
      </c>
      <c r="D17" s="61">
        <v>18.0</v>
      </c>
      <c r="E17" s="61">
        <v>28.0</v>
      </c>
      <c r="F17" s="61">
        <v>190.0</v>
      </c>
      <c r="G17" s="61">
        <v>64.3</v>
      </c>
      <c r="H17" s="61">
        <v>6.8</v>
      </c>
      <c r="I17" s="61">
        <v>2.0</v>
      </c>
      <c r="J17" s="61">
        <f t="shared" si="1"/>
        <v>0.125</v>
      </c>
      <c r="K17" s="61">
        <v>2.0</v>
      </c>
      <c r="L17" s="61">
        <v>28.0</v>
      </c>
      <c r="M17" s="61">
        <v>4.0</v>
      </c>
      <c r="N17" s="61">
        <v>78.0</v>
      </c>
      <c r="O17" s="61">
        <v>48.3</v>
      </c>
      <c r="P17" s="61">
        <v>4.0</v>
      </c>
      <c r="Q17" s="61">
        <v>16.0</v>
      </c>
      <c r="R17" s="61">
        <v>4.0</v>
      </c>
      <c r="S17" s="61">
        <v>0.0</v>
      </c>
      <c r="T17" s="61">
        <v>12.0</v>
      </c>
    </row>
    <row r="18">
      <c r="A18" s="58">
        <v>44452.0</v>
      </c>
      <c r="B18" s="59" t="s">
        <v>371</v>
      </c>
      <c r="C18" s="64" t="s">
        <v>592</v>
      </c>
      <c r="D18" s="61">
        <v>20.0</v>
      </c>
      <c r="E18" s="61">
        <v>36.0</v>
      </c>
      <c r="F18" s="61">
        <v>242.0</v>
      </c>
      <c r="G18" s="61">
        <v>55.6</v>
      </c>
      <c r="H18" s="61">
        <v>6.7</v>
      </c>
      <c r="I18" s="61">
        <v>3.0</v>
      </c>
      <c r="J18" s="61">
        <f t="shared" si="1"/>
        <v>0.1875</v>
      </c>
      <c r="K18" s="61">
        <v>0.0</v>
      </c>
      <c r="L18" s="61">
        <v>27.0</v>
      </c>
      <c r="M18" s="61">
        <v>1.0</v>
      </c>
      <c r="N18" s="61">
        <v>104.2</v>
      </c>
      <c r="O18" s="61">
        <v>39.2</v>
      </c>
      <c r="P18" s="61">
        <v>3.0</v>
      </c>
      <c r="Q18" s="61">
        <v>26.0</v>
      </c>
      <c r="R18" s="61">
        <v>8.7</v>
      </c>
      <c r="S18" s="61">
        <v>0.0</v>
      </c>
      <c r="T18" s="61">
        <v>20.0</v>
      </c>
    </row>
    <row r="19">
      <c r="A19" s="65" t="s">
        <v>241</v>
      </c>
      <c r="B19" s="63"/>
      <c r="C19" s="63"/>
      <c r="D19" s="66">
        <v>199.0</v>
      </c>
      <c r="E19" s="66">
        <v>297.0</v>
      </c>
      <c r="F19" s="71">
        <v>2055.0</v>
      </c>
      <c r="G19" s="66">
        <v>67.0</v>
      </c>
      <c r="H19" s="66">
        <v>6.9</v>
      </c>
      <c r="I19" s="66">
        <v>16.0</v>
      </c>
      <c r="J19" s="61">
        <f t="shared" si="1"/>
        <v>1</v>
      </c>
      <c r="K19" s="66">
        <v>8.0</v>
      </c>
      <c r="L19" s="66">
        <v>53.0</v>
      </c>
      <c r="M19" s="66">
        <v>18.0</v>
      </c>
      <c r="N19" s="66">
        <v>93.5</v>
      </c>
      <c r="O19" s="66">
        <v>53.8</v>
      </c>
      <c r="P19" s="66">
        <v>33.0</v>
      </c>
      <c r="Q19" s="66">
        <v>195.0</v>
      </c>
      <c r="R19" s="66">
        <v>5.9</v>
      </c>
      <c r="S19" s="66">
        <v>1.0</v>
      </c>
      <c r="T19" s="66">
        <v>45.0</v>
      </c>
    </row>
    <row r="20">
      <c r="I20" s="13" t="s">
        <v>242</v>
      </c>
      <c r="J20" s="18">
        <f>average(J9:J18)</f>
        <v>0.1</v>
      </c>
    </row>
    <row r="21">
      <c r="I21" s="13" t="s">
        <v>243</v>
      </c>
      <c r="J21" s="14">
        <f>_xlfn.STDEV.S(J9:J18)</f>
        <v>0.07336173692</v>
      </c>
    </row>
    <row r="22">
      <c r="I22" s="13" t="s">
        <v>280</v>
      </c>
      <c r="J22" s="18">
        <f>J20+2*J21</f>
        <v>0.2467234738</v>
      </c>
    </row>
    <row r="23">
      <c r="I23" s="13" t="s">
        <v>281</v>
      </c>
      <c r="J23" s="18">
        <f>J20-2*J21</f>
        <v>-0.04672347385</v>
      </c>
    </row>
  </sheetData>
  <mergeCells count="10">
    <mergeCell ref="D7:O7"/>
    <mergeCell ref="P7:T7"/>
    <mergeCell ref="A2:C2"/>
    <mergeCell ref="D2:O2"/>
    <mergeCell ref="P2:T2"/>
    <mergeCell ref="A5:O5"/>
    <mergeCell ref="P5:T5"/>
    <mergeCell ref="A6:C6"/>
    <mergeCell ref="A7:C7"/>
    <mergeCell ref="A19:C19"/>
  </mergeCells>
  <conditionalFormatting sqref="J9:J18">
    <cfRule type="cellIs" dxfId="0" priority="1" operator="greaterThan">
      <formula>0.246723</formula>
    </cfRule>
  </conditionalFormatting>
  <conditionalFormatting sqref="J9:J18">
    <cfRule type="cellIs" dxfId="0" priority="2" operator="lessThan">
      <formula>-0.046723</formula>
    </cfRule>
  </conditionalFormatting>
  <hyperlinks>
    <hyperlink r:id="rId1" ref="B4"/>
    <hyperlink r:id="rId2" ref="C4"/>
    <hyperlink r:id="rId3" ref="B9"/>
    <hyperlink r:id="rId4" ref="C9"/>
    <hyperlink r:id="rId5" ref="B10"/>
    <hyperlink r:id="rId6" ref="C10"/>
    <hyperlink r:id="rId7" ref="B11"/>
    <hyperlink r:id="rId8" ref="C11"/>
    <hyperlink r:id="rId9" ref="B12"/>
    <hyperlink r:id="rId10" ref="C12"/>
    <hyperlink r:id="rId11" ref="B13"/>
    <hyperlink r:id="rId12" ref="C13"/>
    <hyperlink r:id="rId13" ref="B14"/>
    <hyperlink r:id="rId14" ref="C14"/>
    <hyperlink r:id="rId15" ref="B15"/>
    <hyperlink r:id="rId16" ref="C15"/>
    <hyperlink r:id="rId17" ref="B16"/>
    <hyperlink r:id="rId18" ref="C16"/>
    <hyperlink r:id="rId19" ref="B17"/>
    <hyperlink r:id="rId20" ref="C17"/>
    <hyperlink r:id="rId21" ref="B18"/>
    <hyperlink r:id="rId22" ref="C18"/>
  </hyperlinks>
  <drawing r:id="rId23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114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378</v>
      </c>
      <c r="C4" s="60" t="s">
        <v>593</v>
      </c>
      <c r="D4" s="61">
        <v>20.0</v>
      </c>
      <c r="E4" s="61">
        <v>31.0</v>
      </c>
      <c r="F4" s="61">
        <v>293.0</v>
      </c>
      <c r="G4" s="61">
        <v>64.5</v>
      </c>
      <c r="H4" s="61">
        <v>9.5</v>
      </c>
      <c r="I4" s="61">
        <v>3.0</v>
      </c>
      <c r="J4" s="61">
        <f t="shared" ref="J4:J20" si="1">I4/$I$20</f>
        <v>0.1153846154</v>
      </c>
      <c r="K4" s="61">
        <v>1.0</v>
      </c>
      <c r="L4" s="61">
        <v>43.0</v>
      </c>
      <c r="M4" s="61">
        <v>1.0</v>
      </c>
      <c r="N4" s="61">
        <v>114.0</v>
      </c>
      <c r="O4" s="61">
        <v>80.0</v>
      </c>
      <c r="P4" s="61">
        <v>2.0</v>
      </c>
      <c r="Q4" s="61">
        <v>9.0</v>
      </c>
      <c r="R4" s="61">
        <v>4.5</v>
      </c>
      <c r="S4" s="61">
        <v>0.0</v>
      </c>
      <c r="T4" s="61">
        <v>5.0</v>
      </c>
    </row>
    <row r="5">
      <c r="A5" s="58">
        <v>44556.0</v>
      </c>
      <c r="B5" s="59" t="s">
        <v>204</v>
      </c>
      <c r="C5" s="60" t="s">
        <v>594</v>
      </c>
      <c r="D5" s="61">
        <v>2.0</v>
      </c>
      <c r="E5" s="61">
        <v>3.0</v>
      </c>
      <c r="F5" s="61">
        <v>17.0</v>
      </c>
      <c r="G5" s="61">
        <v>66.7</v>
      </c>
      <c r="H5" s="61">
        <v>5.7</v>
      </c>
      <c r="I5" s="61">
        <v>0.0</v>
      </c>
      <c r="J5" s="61">
        <f t="shared" si="1"/>
        <v>0</v>
      </c>
      <c r="K5" s="61">
        <v>0.0</v>
      </c>
      <c r="L5" s="61">
        <v>15.0</v>
      </c>
      <c r="M5" s="61">
        <v>0.0</v>
      </c>
      <c r="N5" s="61">
        <v>81.3</v>
      </c>
      <c r="O5" s="61">
        <v>48.3</v>
      </c>
      <c r="P5" s="61">
        <v>0.0</v>
      </c>
      <c r="Q5" s="61">
        <v>0.0</v>
      </c>
      <c r="R5" s="61">
        <v>0.0</v>
      </c>
      <c r="S5" s="61">
        <v>0.0</v>
      </c>
      <c r="T5" s="61">
        <v>0.0</v>
      </c>
    </row>
    <row r="6">
      <c r="A6" s="58">
        <v>44550.0</v>
      </c>
      <c r="B6" s="59" t="s">
        <v>247</v>
      </c>
      <c r="C6" s="60" t="s">
        <v>595</v>
      </c>
      <c r="D6" s="61">
        <v>22.0</v>
      </c>
      <c r="E6" s="61">
        <v>32.0</v>
      </c>
      <c r="F6" s="61">
        <v>252.0</v>
      </c>
      <c r="G6" s="61">
        <v>68.8</v>
      </c>
      <c r="H6" s="61">
        <v>7.9</v>
      </c>
      <c r="I6" s="61">
        <v>1.0</v>
      </c>
      <c r="J6" s="61">
        <f t="shared" si="1"/>
        <v>0.03846153846</v>
      </c>
      <c r="K6" s="61">
        <v>0.0</v>
      </c>
      <c r="L6" s="61">
        <v>44.0</v>
      </c>
      <c r="M6" s="61">
        <v>0.0</v>
      </c>
      <c r="N6" s="61">
        <v>102.6</v>
      </c>
      <c r="O6" s="61">
        <v>88.4</v>
      </c>
      <c r="P6" s="61">
        <v>2.0</v>
      </c>
      <c r="Q6" s="61">
        <v>12.0</v>
      </c>
      <c r="R6" s="61">
        <v>6.0</v>
      </c>
      <c r="S6" s="61">
        <v>0.0</v>
      </c>
      <c r="T6" s="61">
        <v>12.0</v>
      </c>
    </row>
    <row r="7">
      <c r="A7" s="58">
        <v>44543.0</v>
      </c>
      <c r="B7" s="59" t="s">
        <v>368</v>
      </c>
      <c r="C7" s="60" t="s">
        <v>596</v>
      </c>
      <c r="D7" s="61">
        <v>24.0</v>
      </c>
      <c r="E7" s="61">
        <v>34.0</v>
      </c>
      <c r="F7" s="61">
        <v>244.0</v>
      </c>
      <c r="G7" s="61">
        <v>70.6</v>
      </c>
      <c r="H7" s="61">
        <v>7.2</v>
      </c>
      <c r="I7" s="61">
        <v>1.0</v>
      </c>
      <c r="J7" s="61">
        <f t="shared" si="1"/>
        <v>0.03846153846</v>
      </c>
      <c r="K7" s="61">
        <v>0.0</v>
      </c>
      <c r="L7" s="61">
        <v>23.0</v>
      </c>
      <c r="M7" s="61">
        <v>4.0</v>
      </c>
      <c r="N7" s="61">
        <v>100.6</v>
      </c>
      <c r="O7" s="61">
        <v>63.4</v>
      </c>
      <c r="P7" s="61">
        <v>1.0</v>
      </c>
      <c r="Q7" s="61">
        <v>6.0</v>
      </c>
      <c r="R7" s="61">
        <v>6.0</v>
      </c>
      <c r="S7" s="61">
        <v>0.0</v>
      </c>
      <c r="T7" s="61">
        <v>6.0</v>
      </c>
    </row>
    <row r="8">
      <c r="A8" s="58">
        <v>44536.0</v>
      </c>
      <c r="B8" s="59" t="s">
        <v>375</v>
      </c>
      <c r="C8" s="64" t="s">
        <v>397</v>
      </c>
      <c r="D8" s="61">
        <v>27.0</v>
      </c>
      <c r="E8" s="61">
        <v>42.0</v>
      </c>
      <c r="F8" s="61">
        <v>402.0</v>
      </c>
      <c r="G8" s="61">
        <v>64.3</v>
      </c>
      <c r="H8" s="61">
        <v>9.6</v>
      </c>
      <c r="I8" s="61">
        <v>3.0</v>
      </c>
      <c r="J8" s="61">
        <f t="shared" si="1"/>
        <v>0.1153846154</v>
      </c>
      <c r="K8" s="61">
        <v>1.0</v>
      </c>
      <c r="L8" s="61">
        <v>49.0</v>
      </c>
      <c r="M8" s="61">
        <v>2.0</v>
      </c>
      <c r="N8" s="61">
        <v>109.4</v>
      </c>
      <c r="O8" s="61">
        <v>81.1</v>
      </c>
      <c r="P8" s="61">
        <v>2.0</v>
      </c>
      <c r="Q8" s="61">
        <v>0.0</v>
      </c>
      <c r="R8" s="61">
        <v>0.0</v>
      </c>
      <c r="S8" s="61">
        <v>0.0</v>
      </c>
      <c r="T8" s="61">
        <v>1.0</v>
      </c>
    </row>
    <row r="9">
      <c r="A9" s="58">
        <v>44526.0</v>
      </c>
      <c r="B9" s="59" t="s">
        <v>240</v>
      </c>
      <c r="C9" s="60" t="s">
        <v>588</v>
      </c>
      <c r="D9" s="61">
        <v>28.0</v>
      </c>
      <c r="E9" s="61">
        <v>42.0</v>
      </c>
      <c r="F9" s="61">
        <v>295.0</v>
      </c>
      <c r="G9" s="61">
        <v>66.7</v>
      </c>
      <c r="H9" s="61">
        <v>7.0</v>
      </c>
      <c r="I9" s="61">
        <v>1.0</v>
      </c>
      <c r="J9" s="61">
        <f t="shared" si="1"/>
        <v>0.03846153846</v>
      </c>
      <c r="K9" s="61">
        <v>1.0</v>
      </c>
      <c r="L9" s="61">
        <v>51.0</v>
      </c>
      <c r="M9" s="61">
        <v>4.0</v>
      </c>
      <c r="N9" s="61">
        <v>84.9</v>
      </c>
      <c r="O9" s="61">
        <v>32.4</v>
      </c>
      <c r="P9" s="61">
        <v>1.0</v>
      </c>
      <c r="Q9" s="61">
        <v>3.0</v>
      </c>
      <c r="R9" s="61">
        <v>3.0</v>
      </c>
      <c r="S9" s="61">
        <v>0.0</v>
      </c>
      <c r="T9" s="61">
        <v>3.0</v>
      </c>
    </row>
    <row r="10">
      <c r="A10" s="58">
        <v>44522.0</v>
      </c>
      <c r="B10" s="59" t="s">
        <v>396</v>
      </c>
      <c r="C10" s="60" t="s">
        <v>597</v>
      </c>
      <c r="D10" s="61">
        <v>18.0</v>
      </c>
      <c r="E10" s="61">
        <v>33.0</v>
      </c>
      <c r="F10" s="61">
        <v>178.0</v>
      </c>
      <c r="G10" s="61">
        <v>54.5</v>
      </c>
      <c r="H10" s="61">
        <v>5.4</v>
      </c>
      <c r="I10" s="61">
        <v>0.0</v>
      </c>
      <c r="J10" s="61">
        <f t="shared" si="1"/>
        <v>0</v>
      </c>
      <c r="K10" s="61">
        <v>0.0</v>
      </c>
      <c r="L10" s="61">
        <v>35.0</v>
      </c>
      <c r="M10" s="61">
        <v>5.0</v>
      </c>
      <c r="N10" s="61">
        <v>70.0</v>
      </c>
      <c r="O10" s="61">
        <v>17.5</v>
      </c>
      <c r="P10" s="61">
        <v>4.0</v>
      </c>
      <c r="Q10" s="61">
        <v>5.0</v>
      </c>
      <c r="R10" s="61">
        <v>1.3</v>
      </c>
      <c r="S10" s="61">
        <v>0.0</v>
      </c>
      <c r="T10" s="61">
        <v>6.0</v>
      </c>
    </row>
    <row r="11">
      <c r="A11" s="58">
        <v>44515.0</v>
      </c>
      <c r="B11" s="59" t="s">
        <v>437</v>
      </c>
      <c r="C11" s="64" t="s">
        <v>345</v>
      </c>
      <c r="D11" s="61">
        <v>24.0</v>
      </c>
      <c r="E11" s="61">
        <v>33.0</v>
      </c>
      <c r="F11" s="61">
        <v>276.0</v>
      </c>
      <c r="G11" s="61">
        <v>72.7</v>
      </c>
      <c r="H11" s="61">
        <v>8.4</v>
      </c>
      <c r="I11" s="61">
        <v>3.0</v>
      </c>
      <c r="J11" s="61">
        <f t="shared" si="1"/>
        <v>0.1153846154</v>
      </c>
      <c r="K11" s="61">
        <v>0.0</v>
      </c>
      <c r="L11" s="61">
        <v>55.0</v>
      </c>
      <c r="M11" s="61">
        <v>1.0</v>
      </c>
      <c r="N11" s="61">
        <v>127.8</v>
      </c>
      <c r="O11" s="61">
        <v>72.6</v>
      </c>
      <c r="P11" s="61">
        <v>0.0</v>
      </c>
      <c r="Q11" s="61">
        <v>0.0</v>
      </c>
      <c r="R11" s="61">
        <v>0.0</v>
      </c>
      <c r="S11" s="61">
        <v>0.0</v>
      </c>
      <c r="T11" s="61">
        <v>0.0</v>
      </c>
    </row>
    <row r="12">
      <c r="A12" s="58">
        <v>44508.0</v>
      </c>
      <c r="B12" s="59" t="s">
        <v>478</v>
      </c>
      <c r="C12" s="60" t="s">
        <v>276</v>
      </c>
      <c r="D12" s="61">
        <v>23.0</v>
      </c>
      <c r="E12" s="61">
        <v>32.0</v>
      </c>
      <c r="F12" s="61">
        <v>211.0</v>
      </c>
      <c r="G12" s="61">
        <v>71.9</v>
      </c>
      <c r="H12" s="61">
        <v>6.6</v>
      </c>
      <c r="I12" s="61">
        <v>1.0</v>
      </c>
      <c r="J12" s="61">
        <f t="shared" si="1"/>
        <v>0.03846153846</v>
      </c>
      <c r="K12" s="61">
        <v>2.0</v>
      </c>
      <c r="L12" s="61">
        <v>20.0</v>
      </c>
      <c r="M12" s="61">
        <v>2.0</v>
      </c>
      <c r="N12" s="61">
        <v>73.8</v>
      </c>
      <c r="O12" s="61">
        <v>41.3</v>
      </c>
      <c r="P12" s="61">
        <v>0.0</v>
      </c>
      <c r="Q12" s="61">
        <v>0.0</v>
      </c>
      <c r="R12" s="61">
        <v>0.0</v>
      </c>
      <c r="S12" s="61">
        <v>0.0</v>
      </c>
      <c r="T12" s="61">
        <v>0.0</v>
      </c>
    </row>
    <row r="13">
      <c r="A13" s="58">
        <v>44501.0</v>
      </c>
      <c r="B13" s="59" t="s">
        <v>286</v>
      </c>
      <c r="C13" s="60" t="s">
        <v>598</v>
      </c>
      <c r="D13" s="61">
        <v>24.0</v>
      </c>
      <c r="E13" s="61">
        <v>42.0</v>
      </c>
      <c r="F13" s="61">
        <v>336.0</v>
      </c>
      <c r="G13" s="61">
        <v>57.1</v>
      </c>
      <c r="H13" s="61">
        <v>8.0</v>
      </c>
      <c r="I13" s="61">
        <v>3.0</v>
      </c>
      <c r="J13" s="61">
        <f t="shared" si="1"/>
        <v>0.1153846154</v>
      </c>
      <c r="K13" s="61">
        <v>1.0</v>
      </c>
      <c r="L13" s="61">
        <v>73.0</v>
      </c>
      <c r="M13" s="61">
        <v>5.0</v>
      </c>
      <c r="N13" s="61">
        <v>96.9</v>
      </c>
      <c r="O13" s="61">
        <v>22.4</v>
      </c>
      <c r="P13" s="61">
        <v>1.0</v>
      </c>
      <c r="Q13" s="61">
        <v>10.0</v>
      </c>
      <c r="R13" s="61">
        <v>10.0</v>
      </c>
      <c r="S13" s="61">
        <v>0.0</v>
      </c>
      <c r="T13" s="61">
        <v>10.0</v>
      </c>
    </row>
    <row r="14">
      <c r="A14" s="58">
        <v>44494.0</v>
      </c>
      <c r="B14" s="59" t="s">
        <v>385</v>
      </c>
      <c r="C14" s="64" t="s">
        <v>599</v>
      </c>
      <c r="D14" s="61">
        <v>25.0</v>
      </c>
      <c r="E14" s="61">
        <v>36.0</v>
      </c>
      <c r="F14" s="61">
        <v>340.0</v>
      </c>
      <c r="G14" s="61">
        <v>69.4</v>
      </c>
      <c r="H14" s="61">
        <v>9.4</v>
      </c>
      <c r="I14" s="61">
        <v>1.0</v>
      </c>
      <c r="J14" s="61">
        <f t="shared" si="1"/>
        <v>0.03846153846</v>
      </c>
      <c r="K14" s="61">
        <v>0.0</v>
      </c>
      <c r="L14" s="61">
        <v>36.0</v>
      </c>
      <c r="M14" s="61">
        <v>2.0</v>
      </c>
      <c r="N14" s="61">
        <v>108.6</v>
      </c>
      <c r="O14" s="61">
        <v>74.7</v>
      </c>
      <c r="P14" s="61">
        <v>1.0</v>
      </c>
      <c r="Q14" s="61">
        <v>8.0</v>
      </c>
      <c r="R14" s="61">
        <v>8.0</v>
      </c>
      <c r="S14" s="61">
        <v>0.0</v>
      </c>
      <c r="T14" s="61">
        <v>8.0</v>
      </c>
    </row>
    <row r="15">
      <c r="A15" s="58">
        <v>44487.0</v>
      </c>
      <c r="B15" s="59" t="s">
        <v>380</v>
      </c>
      <c r="C15" s="64" t="s">
        <v>600</v>
      </c>
      <c r="D15" s="61">
        <v>19.0</v>
      </c>
      <c r="E15" s="61">
        <v>31.0</v>
      </c>
      <c r="F15" s="61">
        <v>223.0</v>
      </c>
      <c r="G15" s="61">
        <v>61.3</v>
      </c>
      <c r="H15" s="61">
        <v>7.2</v>
      </c>
      <c r="I15" s="61">
        <v>1.0</v>
      </c>
      <c r="J15" s="61">
        <f t="shared" si="1"/>
        <v>0.03846153846</v>
      </c>
      <c r="K15" s="61">
        <v>1.0</v>
      </c>
      <c r="L15" s="61">
        <v>48.0</v>
      </c>
      <c r="M15" s="61">
        <v>0.0</v>
      </c>
      <c r="N15" s="61">
        <v>80.4</v>
      </c>
      <c r="O15" s="61">
        <v>90.5</v>
      </c>
      <c r="P15" s="61">
        <v>5.0</v>
      </c>
      <c r="Q15" s="61">
        <v>14.0</v>
      </c>
      <c r="R15" s="61">
        <v>2.8</v>
      </c>
      <c r="S15" s="61">
        <v>0.0</v>
      </c>
      <c r="T15" s="61">
        <v>17.0</v>
      </c>
    </row>
    <row r="16">
      <c r="A16" s="58">
        <v>44473.0</v>
      </c>
      <c r="B16" s="59" t="s">
        <v>395</v>
      </c>
      <c r="C16" s="60" t="s">
        <v>601</v>
      </c>
      <c r="D16" s="61">
        <v>17.0</v>
      </c>
      <c r="E16" s="61">
        <v>31.0</v>
      </c>
      <c r="F16" s="61">
        <v>206.0</v>
      </c>
      <c r="G16" s="61">
        <v>54.8</v>
      </c>
      <c r="H16" s="61">
        <v>6.6</v>
      </c>
      <c r="I16" s="61">
        <v>3.0</v>
      </c>
      <c r="J16" s="61">
        <f t="shared" si="1"/>
        <v>0.1153846154</v>
      </c>
      <c r="K16" s="61">
        <v>1.0</v>
      </c>
      <c r="L16" s="61">
        <v>50.0</v>
      </c>
      <c r="M16" s="61">
        <v>3.0</v>
      </c>
      <c r="N16" s="61">
        <v>94.3</v>
      </c>
      <c r="O16" s="61">
        <v>77.5</v>
      </c>
      <c r="P16" s="61">
        <v>3.0</v>
      </c>
      <c r="Q16" s="61">
        <v>21.0</v>
      </c>
      <c r="R16" s="61">
        <v>7.0</v>
      </c>
      <c r="S16" s="61">
        <v>0.0</v>
      </c>
      <c r="T16" s="61">
        <v>12.0</v>
      </c>
    </row>
    <row r="17">
      <c r="A17" s="58">
        <v>44466.0</v>
      </c>
      <c r="B17" s="59" t="s">
        <v>297</v>
      </c>
      <c r="C17" s="64" t="s">
        <v>529</v>
      </c>
      <c r="D17" s="61">
        <v>22.0</v>
      </c>
      <c r="E17" s="61">
        <v>31.0</v>
      </c>
      <c r="F17" s="61">
        <v>270.0</v>
      </c>
      <c r="G17" s="61">
        <v>71.0</v>
      </c>
      <c r="H17" s="61">
        <v>8.7</v>
      </c>
      <c r="I17" s="61">
        <v>2.0</v>
      </c>
      <c r="J17" s="61">
        <f t="shared" si="1"/>
        <v>0.07692307692</v>
      </c>
      <c r="K17" s="61">
        <v>0.0</v>
      </c>
      <c r="L17" s="61">
        <v>27.0</v>
      </c>
      <c r="M17" s="61">
        <v>4.0</v>
      </c>
      <c r="N17" s="61">
        <v>119.0</v>
      </c>
      <c r="O17" s="61">
        <v>55.6</v>
      </c>
      <c r="P17" s="61">
        <v>1.0</v>
      </c>
      <c r="Q17" s="61">
        <v>-3.0</v>
      </c>
      <c r="R17" s="61">
        <v>-3.0</v>
      </c>
      <c r="S17" s="61">
        <v>0.0</v>
      </c>
      <c r="T17" s="61">
        <v>-3.0</v>
      </c>
    </row>
    <row r="18">
      <c r="A18" s="58">
        <v>44459.0</v>
      </c>
      <c r="B18" s="59" t="s">
        <v>481</v>
      </c>
      <c r="C18" s="60" t="s">
        <v>602</v>
      </c>
      <c r="D18" s="61">
        <v>20.0</v>
      </c>
      <c r="E18" s="61">
        <v>33.0</v>
      </c>
      <c r="F18" s="61">
        <v>244.0</v>
      </c>
      <c r="G18" s="61">
        <v>60.6</v>
      </c>
      <c r="H18" s="61">
        <v>7.4</v>
      </c>
      <c r="I18" s="61">
        <v>2.0</v>
      </c>
      <c r="J18" s="61">
        <f t="shared" si="1"/>
        <v>0.07692307692</v>
      </c>
      <c r="K18" s="61">
        <v>1.0</v>
      </c>
      <c r="L18" s="61">
        <v>36.0</v>
      </c>
      <c r="M18" s="61">
        <v>4.0</v>
      </c>
      <c r="N18" s="61">
        <v>91.0</v>
      </c>
      <c r="O18" s="61">
        <v>48.4</v>
      </c>
      <c r="P18" s="61">
        <v>1.0</v>
      </c>
      <c r="Q18" s="61">
        <v>4.0</v>
      </c>
      <c r="R18" s="61">
        <v>4.0</v>
      </c>
      <c r="S18" s="61">
        <v>0.0</v>
      </c>
      <c r="T18" s="61">
        <v>4.0</v>
      </c>
    </row>
    <row r="19">
      <c r="A19" s="58">
        <v>44452.0</v>
      </c>
      <c r="B19" s="59" t="s">
        <v>470</v>
      </c>
      <c r="C19" s="60" t="s">
        <v>603</v>
      </c>
      <c r="D19" s="61">
        <v>24.0</v>
      </c>
      <c r="E19" s="61">
        <v>42.0</v>
      </c>
      <c r="F19" s="61">
        <v>297.0</v>
      </c>
      <c r="G19" s="61">
        <v>57.1</v>
      </c>
      <c r="H19" s="61">
        <v>7.1</v>
      </c>
      <c r="I19" s="61">
        <v>1.0</v>
      </c>
      <c r="J19" s="61">
        <f t="shared" si="1"/>
        <v>0.03846153846</v>
      </c>
      <c r="K19" s="61">
        <v>1.0</v>
      </c>
      <c r="L19" s="61">
        <v>32.0</v>
      </c>
      <c r="M19" s="61">
        <v>1.0</v>
      </c>
      <c r="N19" s="61">
        <v>77.2</v>
      </c>
      <c r="O19" s="61">
        <v>38.0</v>
      </c>
      <c r="P19" s="61">
        <v>5.0</v>
      </c>
      <c r="Q19" s="61">
        <v>23.0</v>
      </c>
      <c r="R19" s="61">
        <v>4.6</v>
      </c>
      <c r="S19" s="61">
        <v>0.0</v>
      </c>
      <c r="T19" s="61">
        <v>13.0</v>
      </c>
    </row>
    <row r="20">
      <c r="A20" s="65" t="s">
        <v>241</v>
      </c>
      <c r="B20" s="63"/>
      <c r="C20" s="63"/>
      <c r="D20" s="66">
        <v>339.0</v>
      </c>
      <c r="E20" s="66">
        <v>528.0</v>
      </c>
      <c r="F20" s="71">
        <v>4084.0</v>
      </c>
      <c r="G20" s="66">
        <v>64.2</v>
      </c>
      <c r="H20" s="66">
        <v>7.7</v>
      </c>
      <c r="I20" s="66">
        <v>26.0</v>
      </c>
      <c r="J20" s="61">
        <f t="shared" si="1"/>
        <v>1</v>
      </c>
      <c r="K20" s="66">
        <v>10.0</v>
      </c>
      <c r="L20" s="66">
        <v>73.0</v>
      </c>
      <c r="M20" s="66">
        <v>38.0</v>
      </c>
      <c r="N20" s="66">
        <v>96.3</v>
      </c>
      <c r="O20" s="66">
        <v>61.3</v>
      </c>
      <c r="P20" s="66">
        <v>29.0</v>
      </c>
      <c r="Q20" s="66">
        <v>112.0</v>
      </c>
      <c r="R20" s="66">
        <v>3.9</v>
      </c>
      <c r="S20" s="66">
        <v>0.0</v>
      </c>
      <c r="T20" s="66">
        <v>17.0</v>
      </c>
    </row>
    <row r="21">
      <c r="I21" s="13" t="s">
        <v>242</v>
      </c>
      <c r="J21" s="20">
        <f>average(J4:J19)</f>
        <v>0.0625</v>
      </c>
    </row>
    <row r="22">
      <c r="I22" s="13" t="s">
        <v>243</v>
      </c>
      <c r="J22" s="14">
        <f>_xlfn.STDEV.S(J4:J19)</f>
        <v>0.04183889454</v>
      </c>
    </row>
    <row r="23">
      <c r="I23" s="13" t="s">
        <v>280</v>
      </c>
      <c r="J23" s="20">
        <f>J21+2*J22</f>
        <v>0.1461777891</v>
      </c>
    </row>
    <row r="24">
      <c r="I24" s="13" t="s">
        <v>281</v>
      </c>
      <c r="J24" s="20">
        <f>J21-2*J22</f>
        <v>-0.02117778909</v>
      </c>
    </row>
  </sheetData>
  <mergeCells count="4">
    <mergeCell ref="A2:C2"/>
    <mergeCell ref="D2:O2"/>
    <mergeCell ref="P2:T2"/>
    <mergeCell ref="A20:C20"/>
  </mergeCells>
  <conditionalFormatting sqref="J4:J19">
    <cfRule type="cellIs" dxfId="0" priority="1" operator="greaterThan">
      <formula>0.146177789</formula>
    </cfRule>
  </conditionalFormatting>
  <conditionalFormatting sqref="J4:J19">
    <cfRule type="cellIs" dxfId="0" priority="2" operator="lessThan">
      <formula>-0.021177789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B17"/>
    <hyperlink r:id="rId28" ref="C17"/>
    <hyperlink r:id="rId29" ref="B18"/>
    <hyperlink r:id="rId30" ref="C18"/>
    <hyperlink r:id="rId31" ref="B19"/>
    <hyperlink r:id="rId32" ref="C19"/>
  </hyperlinks>
  <drawing r:id="rId33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116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395</v>
      </c>
      <c r="C4" s="60" t="s">
        <v>604</v>
      </c>
      <c r="D4" s="61">
        <v>13.0</v>
      </c>
      <c r="E4" s="61">
        <v>23.0</v>
      </c>
      <c r="F4" s="61">
        <v>176.0</v>
      </c>
      <c r="G4" s="61">
        <v>56.5</v>
      </c>
      <c r="H4" s="61">
        <v>7.7</v>
      </c>
      <c r="I4" s="61">
        <v>0.0</v>
      </c>
      <c r="J4" s="61">
        <f t="shared" ref="J4:J19" si="1">I4/$I$19</f>
        <v>0</v>
      </c>
      <c r="K4" s="61">
        <v>2.0</v>
      </c>
      <c r="L4" s="61">
        <v>44.0</v>
      </c>
      <c r="M4" s="61">
        <v>1.0</v>
      </c>
      <c r="N4" s="61">
        <v>44.8</v>
      </c>
      <c r="O4" s="61">
        <v>18.6</v>
      </c>
      <c r="P4" s="61">
        <v>3.0</v>
      </c>
      <c r="Q4" s="61">
        <v>7.0</v>
      </c>
      <c r="R4" s="61">
        <v>2.3</v>
      </c>
      <c r="S4" s="61">
        <v>0.0</v>
      </c>
      <c r="T4" s="61">
        <v>7.0</v>
      </c>
    </row>
    <row r="5">
      <c r="A5" s="58">
        <v>44557.0</v>
      </c>
      <c r="B5" s="59" t="s">
        <v>273</v>
      </c>
      <c r="C5" s="64" t="s">
        <v>248</v>
      </c>
      <c r="D5" s="61">
        <v>19.0</v>
      </c>
      <c r="E5" s="61">
        <v>28.0</v>
      </c>
      <c r="F5" s="61">
        <v>197.0</v>
      </c>
      <c r="G5" s="61">
        <v>67.9</v>
      </c>
      <c r="H5" s="61">
        <v>7.0</v>
      </c>
      <c r="I5" s="61">
        <v>1.0</v>
      </c>
      <c r="J5" s="61">
        <f t="shared" si="1"/>
        <v>0.06666666667</v>
      </c>
      <c r="K5" s="61">
        <v>1.0</v>
      </c>
      <c r="L5" s="61">
        <v>44.0</v>
      </c>
      <c r="M5" s="61">
        <v>4.0</v>
      </c>
      <c r="N5" s="61">
        <v>85.0</v>
      </c>
      <c r="O5" s="61">
        <v>45.3</v>
      </c>
      <c r="P5" s="61">
        <v>6.0</v>
      </c>
      <c r="Q5" s="61">
        <v>7.0</v>
      </c>
      <c r="R5" s="61">
        <v>1.2</v>
      </c>
      <c r="S5" s="61">
        <v>0.0</v>
      </c>
      <c r="T5" s="61">
        <v>7.0</v>
      </c>
    </row>
    <row r="6">
      <c r="A6" s="58">
        <v>44549.0</v>
      </c>
      <c r="B6" s="59" t="s">
        <v>481</v>
      </c>
      <c r="C6" s="60" t="s">
        <v>560</v>
      </c>
      <c r="D6" s="61">
        <v>21.0</v>
      </c>
      <c r="E6" s="61">
        <v>35.0</v>
      </c>
      <c r="F6" s="61">
        <v>258.0</v>
      </c>
      <c r="G6" s="61">
        <v>60.0</v>
      </c>
      <c r="H6" s="61">
        <v>7.4</v>
      </c>
      <c r="I6" s="61">
        <v>0.0</v>
      </c>
      <c r="J6" s="61">
        <f t="shared" si="1"/>
        <v>0</v>
      </c>
      <c r="K6" s="61">
        <v>0.0</v>
      </c>
      <c r="L6" s="61">
        <v>40.0</v>
      </c>
      <c r="M6" s="61">
        <v>3.0</v>
      </c>
      <c r="N6" s="61">
        <v>82.8</v>
      </c>
      <c r="O6" s="61">
        <v>49.7</v>
      </c>
      <c r="P6" s="61">
        <v>4.0</v>
      </c>
      <c r="Q6" s="61">
        <v>26.0</v>
      </c>
      <c r="R6" s="61">
        <v>6.5</v>
      </c>
      <c r="S6" s="61">
        <v>1.0</v>
      </c>
      <c r="T6" s="61">
        <v>13.0</v>
      </c>
    </row>
    <row r="7">
      <c r="A7" s="58">
        <v>44543.0</v>
      </c>
      <c r="B7" s="59" t="s">
        <v>220</v>
      </c>
      <c r="C7" s="60" t="s">
        <v>605</v>
      </c>
      <c r="D7" s="61">
        <v>30.0</v>
      </c>
      <c r="E7" s="61">
        <v>40.0</v>
      </c>
      <c r="F7" s="61">
        <v>283.0</v>
      </c>
      <c r="G7" s="61">
        <v>75.0</v>
      </c>
      <c r="H7" s="61">
        <v>7.1</v>
      </c>
      <c r="I7" s="61">
        <v>0.0</v>
      </c>
      <c r="J7" s="61">
        <f t="shared" si="1"/>
        <v>0</v>
      </c>
      <c r="K7" s="61">
        <v>0.0</v>
      </c>
      <c r="L7" s="61">
        <v>32.0</v>
      </c>
      <c r="M7" s="61">
        <v>4.0</v>
      </c>
      <c r="N7" s="61">
        <v>94.1</v>
      </c>
      <c r="O7" s="61">
        <v>38.0</v>
      </c>
      <c r="P7" s="61">
        <v>3.0</v>
      </c>
      <c r="Q7" s="61">
        <v>31.0</v>
      </c>
      <c r="R7" s="61">
        <v>10.3</v>
      </c>
      <c r="S7" s="61">
        <v>1.0</v>
      </c>
      <c r="T7" s="61">
        <v>14.0</v>
      </c>
    </row>
    <row r="8">
      <c r="A8" s="58">
        <v>44529.0</v>
      </c>
      <c r="B8" s="59" t="s">
        <v>478</v>
      </c>
      <c r="C8" s="60" t="s">
        <v>606</v>
      </c>
      <c r="D8" s="61">
        <v>19.0</v>
      </c>
      <c r="E8" s="61">
        <v>36.0</v>
      </c>
      <c r="F8" s="61">
        <v>267.0</v>
      </c>
      <c r="G8" s="61">
        <v>52.8</v>
      </c>
      <c r="H8" s="61">
        <v>7.4</v>
      </c>
      <c r="I8" s="61">
        <v>1.0</v>
      </c>
      <c r="J8" s="61">
        <f t="shared" si="1"/>
        <v>0.06666666667</v>
      </c>
      <c r="K8" s="61">
        <v>1.0</v>
      </c>
      <c r="L8" s="61">
        <v>41.0</v>
      </c>
      <c r="M8" s="61">
        <v>0.0</v>
      </c>
      <c r="N8" s="61">
        <v>74.7</v>
      </c>
      <c r="O8" s="61">
        <v>42.5</v>
      </c>
      <c r="P8" s="61">
        <v>2.0</v>
      </c>
      <c r="Q8" s="61">
        <v>12.0</v>
      </c>
      <c r="R8" s="61">
        <v>6.0</v>
      </c>
      <c r="S8" s="61">
        <v>0.0</v>
      </c>
      <c r="T8" s="61">
        <v>8.0</v>
      </c>
    </row>
    <row r="9">
      <c r="A9" s="58">
        <v>44515.0</v>
      </c>
      <c r="B9" s="59" t="s">
        <v>204</v>
      </c>
      <c r="C9" s="60" t="s">
        <v>607</v>
      </c>
      <c r="D9" s="61">
        <v>18.0</v>
      </c>
      <c r="E9" s="61">
        <v>24.0</v>
      </c>
      <c r="F9" s="61">
        <v>136.0</v>
      </c>
      <c r="G9" s="61">
        <v>75.0</v>
      </c>
      <c r="H9" s="61">
        <v>5.7</v>
      </c>
      <c r="I9" s="61">
        <v>2.0</v>
      </c>
      <c r="J9" s="61">
        <f t="shared" si="1"/>
        <v>0.1333333333</v>
      </c>
      <c r="K9" s="61">
        <v>1.0</v>
      </c>
      <c r="L9" s="61">
        <v>38.0</v>
      </c>
      <c r="M9" s="61">
        <v>1.0</v>
      </c>
      <c r="N9" s="61">
        <v>98.6</v>
      </c>
      <c r="O9" s="61">
        <v>63.8</v>
      </c>
      <c r="P9" s="61">
        <v>3.0</v>
      </c>
      <c r="Q9" s="61">
        <v>16.0</v>
      </c>
      <c r="R9" s="61">
        <v>5.3</v>
      </c>
      <c r="S9" s="61">
        <v>1.0</v>
      </c>
      <c r="T9" s="61">
        <v>8.0</v>
      </c>
    </row>
    <row r="10">
      <c r="A10" s="58">
        <v>44508.0</v>
      </c>
      <c r="B10" s="59" t="s">
        <v>282</v>
      </c>
      <c r="C10" s="60" t="s">
        <v>608</v>
      </c>
      <c r="D10" s="61">
        <v>36.0</v>
      </c>
      <c r="E10" s="61">
        <v>49.0</v>
      </c>
      <c r="F10" s="61">
        <v>310.0</v>
      </c>
      <c r="G10" s="61">
        <v>73.5</v>
      </c>
      <c r="H10" s="61">
        <v>6.3</v>
      </c>
      <c r="I10" s="61">
        <v>2.0</v>
      </c>
      <c r="J10" s="61">
        <f t="shared" si="1"/>
        <v>0.1333333333</v>
      </c>
      <c r="K10" s="61">
        <v>0.0</v>
      </c>
      <c r="L10" s="61">
        <v>28.0</v>
      </c>
      <c r="M10" s="61">
        <v>2.0</v>
      </c>
      <c r="N10" s="61">
        <v>103.3</v>
      </c>
      <c r="O10" s="61">
        <v>83.9</v>
      </c>
      <c r="P10" s="61">
        <v>2.0</v>
      </c>
      <c r="Q10" s="61">
        <v>19.0</v>
      </c>
      <c r="R10" s="61">
        <v>9.5</v>
      </c>
      <c r="S10" s="61">
        <v>1.0</v>
      </c>
      <c r="T10" s="61">
        <v>15.0</v>
      </c>
    </row>
    <row r="11">
      <c r="A11" s="58">
        <v>44498.0</v>
      </c>
      <c r="B11" s="59" t="s">
        <v>214</v>
      </c>
      <c r="C11" s="60" t="s">
        <v>609</v>
      </c>
      <c r="D11" s="61">
        <v>15.0</v>
      </c>
      <c r="E11" s="61">
        <v>23.0</v>
      </c>
      <c r="F11" s="61">
        <v>176.0</v>
      </c>
      <c r="G11" s="61">
        <v>65.2</v>
      </c>
      <c r="H11" s="61">
        <v>7.7</v>
      </c>
      <c r="I11" s="61">
        <v>1.0</v>
      </c>
      <c r="J11" s="61">
        <f t="shared" si="1"/>
        <v>0.06666666667</v>
      </c>
      <c r="K11" s="61">
        <v>1.0</v>
      </c>
      <c r="L11" s="61">
        <v>42.0</v>
      </c>
      <c r="M11" s="61">
        <v>3.0</v>
      </c>
      <c r="N11" s="61">
        <v>84.7</v>
      </c>
      <c r="O11" s="61">
        <v>38.1</v>
      </c>
      <c r="P11" s="61">
        <v>5.0</v>
      </c>
      <c r="Q11" s="61">
        <v>30.0</v>
      </c>
      <c r="R11" s="61">
        <v>6.0</v>
      </c>
      <c r="S11" s="61">
        <v>0.0</v>
      </c>
      <c r="T11" s="61">
        <v>14.0</v>
      </c>
    </row>
    <row r="12">
      <c r="A12" s="58">
        <v>44494.0</v>
      </c>
      <c r="B12" s="59" t="s">
        <v>216</v>
      </c>
      <c r="C12" s="60" t="s">
        <v>362</v>
      </c>
      <c r="D12" s="61">
        <v>23.0</v>
      </c>
      <c r="E12" s="61">
        <v>28.0</v>
      </c>
      <c r="F12" s="61">
        <v>254.0</v>
      </c>
      <c r="G12" s="61">
        <v>82.1</v>
      </c>
      <c r="H12" s="61">
        <v>9.1</v>
      </c>
      <c r="I12" s="61">
        <v>2.0</v>
      </c>
      <c r="J12" s="61">
        <f t="shared" si="1"/>
        <v>0.1333333333</v>
      </c>
      <c r="K12" s="61">
        <v>0.0</v>
      </c>
      <c r="L12" s="61">
        <v>74.0</v>
      </c>
      <c r="M12" s="61">
        <v>1.0</v>
      </c>
      <c r="N12" s="61">
        <v>128.3</v>
      </c>
      <c r="O12" s="61">
        <v>86.3</v>
      </c>
      <c r="P12" s="61">
        <v>2.0</v>
      </c>
      <c r="Q12" s="61">
        <v>10.0</v>
      </c>
      <c r="R12" s="61">
        <v>5.0</v>
      </c>
      <c r="S12" s="61">
        <v>0.0</v>
      </c>
      <c r="T12" s="61">
        <v>5.0</v>
      </c>
    </row>
    <row r="13">
      <c r="A13" s="58">
        <v>44487.0</v>
      </c>
      <c r="B13" s="59" t="s">
        <v>470</v>
      </c>
      <c r="C13" s="60" t="s">
        <v>424</v>
      </c>
      <c r="D13" s="61">
        <v>16.0</v>
      </c>
      <c r="E13" s="61">
        <v>29.0</v>
      </c>
      <c r="F13" s="61">
        <v>216.0</v>
      </c>
      <c r="G13" s="61">
        <v>55.2</v>
      </c>
      <c r="H13" s="61">
        <v>7.4</v>
      </c>
      <c r="I13" s="61">
        <v>0.0</v>
      </c>
      <c r="J13" s="61">
        <f t="shared" si="1"/>
        <v>0</v>
      </c>
      <c r="K13" s="61">
        <v>2.0</v>
      </c>
      <c r="L13" s="61">
        <v>39.0</v>
      </c>
      <c r="M13" s="61">
        <v>4.0</v>
      </c>
      <c r="N13" s="61">
        <v>50.4</v>
      </c>
      <c r="O13" s="61">
        <v>19.5</v>
      </c>
      <c r="P13" s="61">
        <v>8.0</v>
      </c>
      <c r="Q13" s="61">
        <v>48.0</v>
      </c>
      <c r="R13" s="61">
        <v>6.0</v>
      </c>
      <c r="S13" s="61">
        <v>0.0</v>
      </c>
      <c r="T13" s="61">
        <v>11.0</v>
      </c>
    </row>
    <row r="14">
      <c r="A14" s="58">
        <v>44480.0</v>
      </c>
      <c r="B14" s="59" t="s">
        <v>385</v>
      </c>
      <c r="C14" s="64" t="s">
        <v>313</v>
      </c>
      <c r="D14" s="61">
        <v>27.0</v>
      </c>
      <c r="E14" s="61">
        <v>36.0</v>
      </c>
      <c r="F14" s="61">
        <v>313.0</v>
      </c>
      <c r="G14" s="61">
        <v>75.0</v>
      </c>
      <c r="H14" s="61">
        <v>8.7</v>
      </c>
      <c r="I14" s="61">
        <v>2.0</v>
      </c>
      <c r="J14" s="61">
        <f t="shared" si="1"/>
        <v>0.1333333333</v>
      </c>
      <c r="K14" s="61">
        <v>0.0</v>
      </c>
      <c r="L14" s="61">
        <v>57.0</v>
      </c>
      <c r="M14" s="61">
        <v>0.0</v>
      </c>
      <c r="N14" s="61">
        <v>119.3</v>
      </c>
      <c r="O14" s="61">
        <v>86.1</v>
      </c>
      <c r="P14" s="61">
        <v>3.0</v>
      </c>
      <c r="Q14" s="61">
        <v>3.0</v>
      </c>
      <c r="R14" s="61">
        <v>1.0</v>
      </c>
      <c r="S14" s="61">
        <v>0.0</v>
      </c>
      <c r="T14" s="61">
        <v>2.0</v>
      </c>
    </row>
    <row r="15">
      <c r="A15" s="58">
        <v>44473.0</v>
      </c>
      <c r="B15" s="59" t="s">
        <v>341</v>
      </c>
      <c r="C15" s="64" t="s">
        <v>610</v>
      </c>
      <c r="D15" s="61">
        <v>26.0</v>
      </c>
      <c r="E15" s="61">
        <v>37.0</v>
      </c>
      <c r="F15" s="61">
        <v>276.0</v>
      </c>
      <c r="G15" s="61">
        <v>70.3</v>
      </c>
      <c r="H15" s="61">
        <v>7.5</v>
      </c>
      <c r="I15" s="61">
        <v>2.0</v>
      </c>
      <c r="J15" s="61">
        <f t="shared" si="1"/>
        <v>0.1333333333</v>
      </c>
      <c r="K15" s="61">
        <v>1.0</v>
      </c>
      <c r="L15" s="61">
        <v>24.0</v>
      </c>
      <c r="M15" s="61">
        <v>0.0</v>
      </c>
      <c r="N15" s="61">
        <v>98.5</v>
      </c>
      <c r="O15" s="61">
        <v>90.6</v>
      </c>
      <c r="P15" s="61">
        <v>6.0</v>
      </c>
      <c r="Q15" s="61">
        <v>32.0</v>
      </c>
      <c r="R15" s="61">
        <v>5.3</v>
      </c>
      <c r="S15" s="61">
        <v>1.0</v>
      </c>
      <c r="T15" s="61">
        <v>18.0</v>
      </c>
    </row>
    <row r="16">
      <c r="A16" s="58">
        <v>44466.0</v>
      </c>
      <c r="B16" s="59" t="s">
        <v>238</v>
      </c>
      <c r="C16" s="64" t="s">
        <v>611</v>
      </c>
      <c r="D16" s="61">
        <v>22.0</v>
      </c>
      <c r="E16" s="61">
        <v>28.0</v>
      </c>
      <c r="F16" s="61">
        <v>235.0</v>
      </c>
      <c r="G16" s="61">
        <v>78.6</v>
      </c>
      <c r="H16" s="61">
        <v>8.4</v>
      </c>
      <c r="I16" s="61">
        <v>1.0</v>
      </c>
      <c r="J16" s="61">
        <f t="shared" si="1"/>
        <v>0.06666666667</v>
      </c>
      <c r="K16" s="61">
        <v>0.0</v>
      </c>
      <c r="L16" s="61">
        <v>38.0</v>
      </c>
      <c r="M16" s="61">
        <v>2.0</v>
      </c>
      <c r="N16" s="61">
        <v>113.5</v>
      </c>
      <c r="O16" s="61">
        <v>54.0</v>
      </c>
      <c r="P16" s="61">
        <v>2.0</v>
      </c>
      <c r="Q16" s="61">
        <v>12.0</v>
      </c>
      <c r="R16" s="61">
        <v>6.0</v>
      </c>
      <c r="S16" s="61">
        <v>0.0</v>
      </c>
      <c r="T16" s="61">
        <v>6.0</v>
      </c>
    </row>
    <row r="17">
      <c r="A17" s="58">
        <v>44459.0</v>
      </c>
      <c r="B17" s="59" t="s">
        <v>222</v>
      </c>
      <c r="C17" s="60" t="s">
        <v>612</v>
      </c>
      <c r="D17" s="61">
        <v>33.0</v>
      </c>
      <c r="E17" s="61">
        <v>42.0</v>
      </c>
      <c r="F17" s="61">
        <v>367.0</v>
      </c>
      <c r="G17" s="61">
        <v>78.6</v>
      </c>
      <c r="H17" s="61">
        <v>8.7</v>
      </c>
      <c r="I17" s="61">
        <v>0.0</v>
      </c>
      <c r="J17" s="61">
        <f t="shared" si="1"/>
        <v>0</v>
      </c>
      <c r="K17" s="61">
        <v>2.0</v>
      </c>
      <c r="L17" s="61">
        <v>39.0</v>
      </c>
      <c r="M17" s="61">
        <v>5.0</v>
      </c>
      <c r="N17" s="61">
        <v>83.2</v>
      </c>
      <c r="O17" s="61">
        <v>30.3</v>
      </c>
      <c r="P17" s="61">
        <v>0.0</v>
      </c>
      <c r="Q17" s="61">
        <v>0.0</v>
      </c>
      <c r="R17" s="61">
        <v>0.0</v>
      </c>
      <c r="S17" s="61">
        <v>0.0</v>
      </c>
      <c r="T17" s="61">
        <v>0.0</v>
      </c>
    </row>
    <row r="18">
      <c r="A18" s="58">
        <v>44452.0</v>
      </c>
      <c r="B18" s="59" t="s">
        <v>232</v>
      </c>
      <c r="C18" s="60" t="s">
        <v>587</v>
      </c>
      <c r="D18" s="61">
        <v>22.0</v>
      </c>
      <c r="E18" s="61">
        <v>34.0</v>
      </c>
      <c r="F18" s="61">
        <v>269.0</v>
      </c>
      <c r="G18" s="61">
        <v>64.7</v>
      </c>
      <c r="H18" s="61">
        <v>7.9</v>
      </c>
      <c r="I18" s="61">
        <v>1.0</v>
      </c>
      <c r="J18" s="61">
        <f t="shared" si="1"/>
        <v>0.06666666667</v>
      </c>
      <c r="K18" s="61">
        <v>0.0</v>
      </c>
      <c r="L18" s="61">
        <v>75.0</v>
      </c>
      <c r="M18" s="61">
        <v>1.0</v>
      </c>
      <c r="N18" s="61">
        <v>98.8</v>
      </c>
      <c r="O18" s="61">
        <v>62.9</v>
      </c>
      <c r="P18" s="61">
        <v>4.0</v>
      </c>
      <c r="Q18" s="61">
        <v>26.0</v>
      </c>
      <c r="R18" s="61">
        <v>6.5</v>
      </c>
      <c r="S18" s="61">
        <v>0.0</v>
      </c>
      <c r="T18" s="61">
        <v>13.0</v>
      </c>
    </row>
    <row r="19">
      <c r="A19" s="65" t="s">
        <v>241</v>
      </c>
      <c r="B19" s="63"/>
      <c r="C19" s="63"/>
      <c r="D19" s="66">
        <v>340.0</v>
      </c>
      <c r="E19" s="66">
        <v>492.0</v>
      </c>
      <c r="F19" s="71">
        <v>3733.0</v>
      </c>
      <c r="G19" s="66">
        <v>69.1</v>
      </c>
      <c r="H19" s="66">
        <v>7.6</v>
      </c>
      <c r="I19" s="66">
        <v>15.0</v>
      </c>
      <c r="J19" s="61">
        <f t="shared" si="1"/>
        <v>1</v>
      </c>
      <c r="K19" s="66">
        <v>11.0</v>
      </c>
      <c r="L19" s="66">
        <v>75.0</v>
      </c>
      <c r="M19" s="66">
        <v>31.0</v>
      </c>
      <c r="N19" s="66">
        <v>92.1</v>
      </c>
      <c r="O19" s="66">
        <v>56.8</v>
      </c>
      <c r="P19" s="66">
        <v>53.0</v>
      </c>
      <c r="Q19" s="66">
        <v>279.0</v>
      </c>
      <c r="R19" s="66">
        <v>5.3</v>
      </c>
      <c r="S19" s="66">
        <v>5.0</v>
      </c>
      <c r="T19" s="66">
        <v>18.0</v>
      </c>
    </row>
    <row r="20">
      <c r="I20" s="13" t="s">
        <v>242</v>
      </c>
      <c r="J20" s="18">
        <f>average(J4:J18)</f>
        <v>0.06666666667</v>
      </c>
    </row>
    <row r="21">
      <c r="I21" s="13" t="s">
        <v>243</v>
      </c>
      <c r="J21" s="14">
        <f>_xlfn.STDEV.S(J4:J18)</f>
        <v>0.05634361698</v>
      </c>
    </row>
    <row r="22">
      <c r="I22" s="13" t="s">
        <v>280</v>
      </c>
      <c r="J22" s="18">
        <f>J20+2*J21</f>
        <v>0.1793539006</v>
      </c>
    </row>
    <row r="23">
      <c r="I23" s="13" t="s">
        <v>281</v>
      </c>
      <c r="J23" s="18">
        <f>J20-2*J21</f>
        <v>-0.0460205673</v>
      </c>
    </row>
  </sheetData>
  <mergeCells count="4">
    <mergeCell ref="A2:C2"/>
    <mergeCell ref="D2:O2"/>
    <mergeCell ref="P2:T2"/>
    <mergeCell ref="A19:C19"/>
  </mergeCells>
  <conditionalFormatting sqref="J4:J18">
    <cfRule type="cellIs" dxfId="0" priority="1" operator="greaterThan">
      <formula>0.179354</formula>
    </cfRule>
  </conditionalFormatting>
  <conditionalFormatting sqref="J4:J18">
    <cfRule type="cellIs" dxfId="0" priority="2" operator="lessThan">
      <formula>-0.046021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B17"/>
    <hyperlink r:id="rId28" ref="C17"/>
    <hyperlink r:id="rId29" ref="B18"/>
    <hyperlink r:id="rId30" ref="C18"/>
  </hyperlinks>
  <drawing r:id="rId3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118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222</v>
      </c>
      <c r="C4" s="60" t="s">
        <v>384</v>
      </c>
      <c r="D4" s="61">
        <v>29.0</v>
      </c>
      <c r="E4" s="61">
        <v>44.0</v>
      </c>
      <c r="F4" s="61">
        <v>265.0</v>
      </c>
      <c r="G4" s="61">
        <v>65.9</v>
      </c>
      <c r="H4" s="61">
        <v>6.0</v>
      </c>
      <c r="I4" s="61">
        <v>2.0</v>
      </c>
      <c r="J4" s="61">
        <f t="shared" ref="J4:J20" si="1">I4/$I$20</f>
        <v>0.07692307692</v>
      </c>
      <c r="K4" s="61">
        <v>0.0</v>
      </c>
      <c r="L4" s="61">
        <v>26.0</v>
      </c>
      <c r="M4" s="61">
        <v>1.0</v>
      </c>
      <c r="N4" s="61">
        <v>97.3</v>
      </c>
      <c r="O4" s="61">
        <v>70.9</v>
      </c>
      <c r="P4" s="61">
        <v>3.0</v>
      </c>
      <c r="Q4" s="61">
        <v>1.0</v>
      </c>
      <c r="R4" s="61">
        <v>0.3</v>
      </c>
      <c r="S4" s="61">
        <v>1.0</v>
      </c>
      <c r="T4" s="61">
        <v>1.0</v>
      </c>
    </row>
    <row r="5">
      <c r="A5" s="58">
        <v>44557.0</v>
      </c>
      <c r="B5" s="59" t="s">
        <v>282</v>
      </c>
      <c r="C5" s="60" t="s">
        <v>613</v>
      </c>
      <c r="D5" s="61">
        <v>27.0</v>
      </c>
      <c r="E5" s="61">
        <v>35.0</v>
      </c>
      <c r="F5" s="61">
        <v>300.0</v>
      </c>
      <c r="G5" s="61">
        <v>77.1</v>
      </c>
      <c r="H5" s="61">
        <v>8.6</v>
      </c>
      <c r="I5" s="61">
        <v>2.0</v>
      </c>
      <c r="J5" s="61">
        <f t="shared" si="1"/>
        <v>0.07692307692</v>
      </c>
      <c r="K5" s="61">
        <v>0.0</v>
      </c>
      <c r="L5" s="61">
        <v>54.0</v>
      </c>
      <c r="M5" s="61">
        <v>4.0</v>
      </c>
      <c r="N5" s="61">
        <v>121.1</v>
      </c>
      <c r="O5" s="61">
        <v>76.4</v>
      </c>
      <c r="P5" s="61">
        <v>1.0</v>
      </c>
      <c r="Q5" s="61">
        <v>-1.0</v>
      </c>
      <c r="R5" s="61">
        <v>-1.0</v>
      </c>
      <c r="S5" s="61">
        <v>0.0</v>
      </c>
      <c r="T5" s="61">
        <v>-1.0</v>
      </c>
    </row>
    <row r="6">
      <c r="A6" s="58">
        <v>44550.0</v>
      </c>
      <c r="B6" s="59" t="s">
        <v>204</v>
      </c>
      <c r="C6" s="60" t="s">
        <v>357</v>
      </c>
      <c r="D6" s="61">
        <v>34.0</v>
      </c>
      <c r="E6" s="61">
        <v>49.0</v>
      </c>
      <c r="F6" s="61">
        <v>356.0</v>
      </c>
      <c r="G6" s="61">
        <v>69.4</v>
      </c>
      <c r="H6" s="61">
        <v>7.3</v>
      </c>
      <c r="I6" s="61">
        <v>3.0</v>
      </c>
      <c r="J6" s="61">
        <f t="shared" si="1"/>
        <v>0.1153846154</v>
      </c>
      <c r="K6" s="61">
        <v>0.0</v>
      </c>
      <c r="L6" s="61">
        <v>33.0</v>
      </c>
      <c r="M6" s="61">
        <v>3.0</v>
      </c>
      <c r="N6" s="61">
        <v>110.6</v>
      </c>
      <c r="O6" s="61">
        <v>66.7</v>
      </c>
      <c r="P6" s="61">
        <v>1.0</v>
      </c>
      <c r="Q6" s="61">
        <v>16.0</v>
      </c>
      <c r="R6" s="61">
        <v>16.0</v>
      </c>
      <c r="S6" s="61">
        <v>0.0</v>
      </c>
      <c r="T6" s="61">
        <v>16.0</v>
      </c>
    </row>
    <row r="7">
      <c r="A7" s="58">
        <v>44543.0</v>
      </c>
      <c r="B7" s="59" t="s">
        <v>238</v>
      </c>
      <c r="C7" s="60" t="s">
        <v>520</v>
      </c>
      <c r="D7" s="61">
        <v>21.0</v>
      </c>
      <c r="E7" s="61">
        <v>32.0</v>
      </c>
      <c r="F7" s="61">
        <v>224.0</v>
      </c>
      <c r="G7" s="61">
        <v>65.6</v>
      </c>
      <c r="H7" s="61">
        <v>7.0</v>
      </c>
      <c r="I7" s="61">
        <v>1.0</v>
      </c>
      <c r="J7" s="61">
        <f t="shared" si="1"/>
        <v>0.03846153846</v>
      </c>
      <c r="K7" s="61">
        <v>3.0</v>
      </c>
      <c r="L7" s="61">
        <v>35.0</v>
      </c>
      <c r="M7" s="61">
        <v>2.0</v>
      </c>
      <c r="N7" s="61">
        <v>57.3</v>
      </c>
      <c r="O7" s="61">
        <v>32.3</v>
      </c>
      <c r="P7" s="61">
        <v>1.0</v>
      </c>
      <c r="Q7" s="61">
        <v>3.0</v>
      </c>
      <c r="R7" s="61">
        <v>3.0</v>
      </c>
      <c r="S7" s="61">
        <v>0.0</v>
      </c>
      <c r="T7" s="61">
        <v>3.0</v>
      </c>
    </row>
    <row r="8">
      <c r="A8" s="58">
        <v>44536.0</v>
      </c>
      <c r="B8" s="59" t="s">
        <v>395</v>
      </c>
      <c r="C8" s="60" t="s">
        <v>408</v>
      </c>
      <c r="D8" s="61">
        <v>19.0</v>
      </c>
      <c r="E8" s="61">
        <v>39.0</v>
      </c>
      <c r="F8" s="61">
        <v>273.0</v>
      </c>
      <c r="G8" s="61">
        <v>48.7</v>
      </c>
      <c r="H8" s="61">
        <v>7.0</v>
      </c>
      <c r="I8" s="61">
        <v>1.0</v>
      </c>
      <c r="J8" s="61">
        <f t="shared" si="1"/>
        <v>0.03846153846</v>
      </c>
      <c r="K8" s="61">
        <v>0.0</v>
      </c>
      <c r="L8" s="61">
        <v>35.0</v>
      </c>
      <c r="M8" s="61">
        <v>3.0</v>
      </c>
      <c r="N8" s="61">
        <v>80.4</v>
      </c>
      <c r="O8" s="61">
        <v>23.9</v>
      </c>
      <c r="P8" s="61">
        <v>0.0</v>
      </c>
      <c r="Q8" s="61">
        <v>0.0</v>
      </c>
      <c r="R8" s="61">
        <v>0.0</v>
      </c>
      <c r="S8" s="61">
        <v>0.0</v>
      </c>
      <c r="T8" s="61">
        <v>0.0</v>
      </c>
    </row>
    <row r="9">
      <c r="A9" s="58">
        <v>44529.0</v>
      </c>
      <c r="B9" s="59" t="s">
        <v>232</v>
      </c>
      <c r="C9" s="64" t="s">
        <v>614</v>
      </c>
      <c r="D9" s="61">
        <v>22.0</v>
      </c>
      <c r="E9" s="61">
        <v>39.0</v>
      </c>
      <c r="F9" s="61">
        <v>185.0</v>
      </c>
      <c r="G9" s="61">
        <v>56.4</v>
      </c>
      <c r="H9" s="61">
        <v>4.7</v>
      </c>
      <c r="I9" s="61">
        <v>2.0</v>
      </c>
      <c r="J9" s="61">
        <f t="shared" si="1"/>
        <v>0.07692307692</v>
      </c>
      <c r="K9" s="61">
        <v>1.0</v>
      </c>
      <c r="L9" s="61">
        <v>17.0</v>
      </c>
      <c r="M9" s="61">
        <v>1.0</v>
      </c>
      <c r="N9" s="61">
        <v>75.3</v>
      </c>
      <c r="O9" s="61">
        <v>23.0</v>
      </c>
      <c r="P9" s="61">
        <v>1.0</v>
      </c>
      <c r="Q9" s="61">
        <v>5.0</v>
      </c>
      <c r="R9" s="61">
        <v>5.0</v>
      </c>
      <c r="S9" s="61">
        <v>0.0</v>
      </c>
      <c r="T9" s="61">
        <v>5.0</v>
      </c>
    </row>
    <row r="10">
      <c r="A10" s="58">
        <v>44522.0</v>
      </c>
      <c r="B10" s="59" t="s">
        <v>216</v>
      </c>
      <c r="C10" s="60" t="s">
        <v>615</v>
      </c>
      <c r="D10" s="61">
        <v>19.0</v>
      </c>
      <c r="E10" s="61">
        <v>37.0</v>
      </c>
      <c r="F10" s="61">
        <v>232.0</v>
      </c>
      <c r="G10" s="61">
        <v>51.4</v>
      </c>
      <c r="H10" s="61">
        <v>6.3</v>
      </c>
      <c r="I10" s="61">
        <v>0.0</v>
      </c>
      <c r="J10" s="61">
        <f t="shared" si="1"/>
        <v>0</v>
      </c>
      <c r="K10" s="61">
        <v>2.0</v>
      </c>
      <c r="L10" s="61">
        <v>46.0</v>
      </c>
      <c r="M10" s="61">
        <v>8.0</v>
      </c>
      <c r="N10" s="61">
        <v>48.5</v>
      </c>
      <c r="O10" s="61">
        <v>18.1</v>
      </c>
      <c r="P10" s="61">
        <v>0.0</v>
      </c>
      <c r="Q10" s="61">
        <v>0.0</v>
      </c>
      <c r="R10" s="61">
        <v>0.0</v>
      </c>
      <c r="S10" s="61">
        <v>0.0</v>
      </c>
      <c r="T10" s="61">
        <v>0.0</v>
      </c>
    </row>
    <row r="11">
      <c r="A11" s="58">
        <v>44508.0</v>
      </c>
      <c r="B11" s="59" t="s">
        <v>220</v>
      </c>
      <c r="C11" s="64" t="s">
        <v>616</v>
      </c>
      <c r="D11" s="61">
        <v>25.0</v>
      </c>
      <c r="E11" s="61">
        <v>35.0</v>
      </c>
      <c r="F11" s="61">
        <v>284.0</v>
      </c>
      <c r="G11" s="61">
        <v>71.4</v>
      </c>
      <c r="H11" s="61">
        <v>8.1</v>
      </c>
      <c r="I11" s="61">
        <v>3.0</v>
      </c>
      <c r="J11" s="61">
        <f t="shared" si="1"/>
        <v>0.1153846154</v>
      </c>
      <c r="K11" s="61">
        <v>1.0</v>
      </c>
      <c r="L11" s="61">
        <v>51.0</v>
      </c>
      <c r="M11" s="61">
        <v>2.0</v>
      </c>
      <c r="N11" s="61">
        <v>112.1</v>
      </c>
      <c r="O11" s="61">
        <v>92.8</v>
      </c>
      <c r="P11" s="61">
        <v>3.0</v>
      </c>
      <c r="Q11" s="61">
        <v>10.0</v>
      </c>
      <c r="R11" s="61">
        <v>3.3</v>
      </c>
      <c r="S11" s="61">
        <v>0.0</v>
      </c>
      <c r="T11" s="61">
        <v>12.0</v>
      </c>
    </row>
    <row r="12">
      <c r="A12" s="58">
        <v>44498.0</v>
      </c>
      <c r="B12" s="59" t="s">
        <v>396</v>
      </c>
      <c r="C12" s="64" t="s">
        <v>617</v>
      </c>
      <c r="D12" s="61">
        <v>21.0</v>
      </c>
      <c r="E12" s="61">
        <v>30.0</v>
      </c>
      <c r="F12" s="61">
        <v>281.0</v>
      </c>
      <c r="G12" s="61">
        <v>70.0</v>
      </c>
      <c r="H12" s="61">
        <v>9.4</v>
      </c>
      <c r="I12" s="61">
        <v>0.0</v>
      </c>
      <c r="J12" s="61">
        <f t="shared" si="1"/>
        <v>0</v>
      </c>
      <c r="K12" s="61">
        <v>1.0</v>
      </c>
      <c r="L12" s="61">
        <v>28.0</v>
      </c>
      <c r="M12" s="61">
        <v>2.0</v>
      </c>
      <c r="N12" s="61">
        <v>85.6</v>
      </c>
      <c r="O12" s="61">
        <v>84.6</v>
      </c>
      <c r="P12" s="61">
        <v>6.0</v>
      </c>
      <c r="Q12" s="61">
        <v>27.0</v>
      </c>
      <c r="R12" s="61">
        <v>4.5</v>
      </c>
      <c r="S12" s="61">
        <v>1.0</v>
      </c>
      <c r="T12" s="61">
        <v>13.0</v>
      </c>
    </row>
    <row r="13">
      <c r="A13" s="58">
        <v>44494.0</v>
      </c>
      <c r="B13" s="59" t="s">
        <v>476</v>
      </c>
      <c r="C13" s="60" t="s">
        <v>618</v>
      </c>
      <c r="D13" s="61">
        <v>31.0</v>
      </c>
      <c r="E13" s="61">
        <v>42.0</v>
      </c>
      <c r="F13" s="61">
        <v>338.0</v>
      </c>
      <c r="G13" s="61">
        <v>73.8</v>
      </c>
      <c r="H13" s="61">
        <v>8.0</v>
      </c>
      <c r="I13" s="61">
        <v>1.0</v>
      </c>
      <c r="J13" s="61">
        <f t="shared" si="1"/>
        <v>0.03846153846</v>
      </c>
      <c r="K13" s="61">
        <v>0.0</v>
      </c>
      <c r="L13" s="61">
        <v>28.0</v>
      </c>
      <c r="M13" s="61">
        <v>2.0</v>
      </c>
      <c r="N13" s="61">
        <v>105.1</v>
      </c>
      <c r="O13" s="61">
        <v>78.8</v>
      </c>
      <c r="P13" s="61">
        <v>0.0</v>
      </c>
      <c r="Q13" s="61">
        <v>0.0</v>
      </c>
      <c r="R13" s="61">
        <v>0.0</v>
      </c>
      <c r="S13" s="61">
        <v>0.0</v>
      </c>
      <c r="T13" s="61">
        <v>0.0</v>
      </c>
    </row>
    <row r="14">
      <c r="A14" s="58">
        <v>44487.0</v>
      </c>
      <c r="B14" s="59" t="s">
        <v>478</v>
      </c>
      <c r="C14" s="64" t="s">
        <v>619</v>
      </c>
      <c r="D14" s="61">
        <v>30.0</v>
      </c>
      <c r="E14" s="61">
        <v>40.0</v>
      </c>
      <c r="F14" s="61">
        <v>371.0</v>
      </c>
      <c r="G14" s="61">
        <v>75.0</v>
      </c>
      <c r="H14" s="61">
        <v>9.3</v>
      </c>
      <c r="I14" s="61">
        <v>4.0</v>
      </c>
      <c r="J14" s="61">
        <f t="shared" si="1"/>
        <v>0.1538461538</v>
      </c>
      <c r="K14" s="61">
        <v>0.0</v>
      </c>
      <c r="L14" s="61">
        <v>40.0</v>
      </c>
      <c r="M14" s="61">
        <v>2.0</v>
      </c>
      <c r="N14" s="61">
        <v>136.6</v>
      </c>
      <c r="O14" s="61">
        <v>90.1</v>
      </c>
      <c r="P14" s="61">
        <v>4.0</v>
      </c>
      <c r="Q14" s="61">
        <v>8.0</v>
      </c>
      <c r="R14" s="61">
        <v>2.0</v>
      </c>
      <c r="S14" s="61">
        <v>0.0</v>
      </c>
      <c r="T14" s="61">
        <v>8.0</v>
      </c>
    </row>
    <row r="15">
      <c r="A15" s="58">
        <v>44480.0</v>
      </c>
      <c r="B15" s="59" t="s">
        <v>226</v>
      </c>
      <c r="C15" s="60" t="s">
        <v>424</v>
      </c>
      <c r="D15" s="61">
        <v>21.0</v>
      </c>
      <c r="E15" s="61">
        <v>37.0</v>
      </c>
      <c r="F15" s="61">
        <v>226.0</v>
      </c>
      <c r="G15" s="61">
        <v>56.8</v>
      </c>
      <c r="H15" s="61">
        <v>6.1</v>
      </c>
      <c r="I15" s="61">
        <v>0.0</v>
      </c>
      <c r="J15" s="61">
        <f t="shared" si="1"/>
        <v>0</v>
      </c>
      <c r="K15" s="61">
        <v>1.0</v>
      </c>
      <c r="L15" s="61">
        <v>26.0</v>
      </c>
      <c r="M15" s="61">
        <v>2.0</v>
      </c>
      <c r="N15" s="61">
        <v>63.6</v>
      </c>
      <c r="O15" s="61">
        <v>17.8</v>
      </c>
      <c r="P15" s="61">
        <v>1.0</v>
      </c>
      <c r="Q15" s="61">
        <v>-1.0</v>
      </c>
      <c r="R15" s="61">
        <v>-1.0</v>
      </c>
      <c r="S15" s="61">
        <v>0.0</v>
      </c>
      <c r="T15" s="61">
        <v>-1.0</v>
      </c>
    </row>
    <row r="16">
      <c r="A16" s="58">
        <v>44474.0</v>
      </c>
      <c r="B16" s="59" t="s">
        <v>481</v>
      </c>
      <c r="C16" s="60" t="s">
        <v>501</v>
      </c>
      <c r="D16" s="61">
        <v>28.0</v>
      </c>
      <c r="E16" s="61">
        <v>39.0</v>
      </c>
      <c r="F16" s="61">
        <v>285.0</v>
      </c>
      <c r="G16" s="61">
        <v>71.8</v>
      </c>
      <c r="H16" s="61">
        <v>7.3</v>
      </c>
      <c r="I16" s="61">
        <v>0.0</v>
      </c>
      <c r="J16" s="61">
        <f t="shared" si="1"/>
        <v>0</v>
      </c>
      <c r="K16" s="61">
        <v>0.0</v>
      </c>
      <c r="L16" s="61">
        <v>21.0</v>
      </c>
      <c r="M16" s="61">
        <v>4.0</v>
      </c>
      <c r="N16" s="61">
        <v>92.4</v>
      </c>
      <c r="O16" s="61">
        <v>75.6</v>
      </c>
      <c r="P16" s="61">
        <v>2.0</v>
      </c>
      <c r="Q16" s="61">
        <v>10.0</v>
      </c>
      <c r="R16" s="61">
        <v>5.0</v>
      </c>
      <c r="S16" s="61">
        <v>0.0</v>
      </c>
      <c r="T16" s="61">
        <v>6.0</v>
      </c>
    </row>
    <row r="17">
      <c r="A17" s="58">
        <v>44466.0</v>
      </c>
      <c r="B17" s="59" t="s">
        <v>470</v>
      </c>
      <c r="C17" s="60" t="s">
        <v>620</v>
      </c>
      <c r="D17" s="61">
        <v>19.0</v>
      </c>
      <c r="E17" s="61">
        <v>38.0</v>
      </c>
      <c r="F17" s="61">
        <v>238.0</v>
      </c>
      <c r="G17" s="61">
        <v>50.0</v>
      </c>
      <c r="H17" s="61">
        <v>6.3</v>
      </c>
      <c r="I17" s="61">
        <v>1.0</v>
      </c>
      <c r="J17" s="61">
        <f t="shared" si="1"/>
        <v>0.03846153846</v>
      </c>
      <c r="K17" s="61">
        <v>1.0</v>
      </c>
      <c r="L17" s="61">
        <v>63.0</v>
      </c>
      <c r="M17" s="61">
        <v>2.0</v>
      </c>
      <c r="N17" s="61">
        <v>67.7</v>
      </c>
      <c r="O17" s="61">
        <v>25.1</v>
      </c>
      <c r="P17" s="61">
        <v>1.0</v>
      </c>
      <c r="Q17" s="61">
        <v>-1.0</v>
      </c>
      <c r="R17" s="61">
        <v>-1.0</v>
      </c>
      <c r="S17" s="61">
        <v>0.0</v>
      </c>
      <c r="T17" s="61">
        <v>-1.0</v>
      </c>
    </row>
    <row r="18">
      <c r="A18" s="58">
        <v>44459.0</v>
      </c>
      <c r="B18" s="59" t="s">
        <v>435</v>
      </c>
      <c r="C18" s="60" t="s">
        <v>621</v>
      </c>
      <c r="D18" s="61">
        <v>24.0</v>
      </c>
      <c r="E18" s="61">
        <v>36.0</v>
      </c>
      <c r="F18" s="61">
        <v>273.0</v>
      </c>
      <c r="G18" s="61">
        <v>66.7</v>
      </c>
      <c r="H18" s="61">
        <v>7.6</v>
      </c>
      <c r="I18" s="61">
        <v>4.0</v>
      </c>
      <c r="J18" s="61">
        <f t="shared" si="1"/>
        <v>0.1538461538</v>
      </c>
      <c r="K18" s="61">
        <v>0.0</v>
      </c>
      <c r="L18" s="61">
        <v>42.0</v>
      </c>
      <c r="M18" s="61">
        <v>1.0</v>
      </c>
      <c r="N18" s="61">
        <v>126.3</v>
      </c>
      <c r="O18" s="61">
        <v>86.6</v>
      </c>
      <c r="P18" s="61">
        <v>4.0</v>
      </c>
      <c r="Q18" s="61">
        <v>16.0</v>
      </c>
      <c r="R18" s="61">
        <v>4.0</v>
      </c>
      <c r="S18" s="61">
        <v>0.0</v>
      </c>
      <c r="T18" s="61">
        <v>5.0</v>
      </c>
    </row>
    <row r="19">
      <c r="A19" s="58">
        <v>44452.0</v>
      </c>
      <c r="B19" s="59" t="s">
        <v>299</v>
      </c>
      <c r="C19" s="60" t="s">
        <v>622</v>
      </c>
      <c r="D19" s="61">
        <v>37.0</v>
      </c>
      <c r="E19" s="61">
        <v>54.0</v>
      </c>
      <c r="F19" s="61">
        <v>450.0</v>
      </c>
      <c r="G19" s="61">
        <v>68.5</v>
      </c>
      <c r="H19" s="61">
        <v>8.3</v>
      </c>
      <c r="I19" s="61">
        <v>2.0</v>
      </c>
      <c r="J19" s="61">
        <f t="shared" si="1"/>
        <v>0.07692307692</v>
      </c>
      <c r="K19" s="61">
        <v>1.0</v>
      </c>
      <c r="L19" s="61">
        <v>44.0</v>
      </c>
      <c r="M19" s="61">
        <v>2.0</v>
      </c>
      <c r="N19" s="61">
        <v>98.5</v>
      </c>
      <c r="O19" s="61">
        <v>60.7</v>
      </c>
      <c r="P19" s="61">
        <v>1.0</v>
      </c>
      <c r="Q19" s="61">
        <v>-1.0</v>
      </c>
      <c r="R19" s="61">
        <v>-1.0</v>
      </c>
      <c r="S19" s="61">
        <v>0.0</v>
      </c>
      <c r="T19" s="61">
        <v>-1.0</v>
      </c>
    </row>
    <row r="20">
      <c r="A20" s="65" t="s">
        <v>241</v>
      </c>
      <c r="B20" s="63"/>
      <c r="C20" s="63"/>
      <c r="D20" s="66">
        <v>407.0</v>
      </c>
      <c r="E20" s="66">
        <v>626.0</v>
      </c>
      <c r="F20" s="71">
        <v>4581.0</v>
      </c>
      <c r="G20" s="66">
        <v>65.0</v>
      </c>
      <c r="H20" s="66">
        <v>7.3</v>
      </c>
      <c r="I20" s="66">
        <v>26.0</v>
      </c>
      <c r="J20" s="61">
        <f t="shared" si="1"/>
        <v>1</v>
      </c>
      <c r="K20" s="66">
        <v>11.0</v>
      </c>
      <c r="L20" s="66">
        <v>63.0</v>
      </c>
      <c r="M20" s="66">
        <v>41.0</v>
      </c>
      <c r="N20" s="66">
        <v>93.3</v>
      </c>
      <c r="O20" s="66">
        <v>59.8</v>
      </c>
      <c r="P20" s="66">
        <v>29.0</v>
      </c>
      <c r="Q20" s="66">
        <v>92.0</v>
      </c>
      <c r="R20" s="66">
        <v>3.2</v>
      </c>
      <c r="S20" s="66">
        <v>2.0</v>
      </c>
      <c r="T20" s="66">
        <v>16.0</v>
      </c>
    </row>
    <row r="21">
      <c r="I21" s="13" t="s">
        <v>242</v>
      </c>
      <c r="J21" s="18">
        <f>average(J4:J19)</f>
        <v>0.0625</v>
      </c>
    </row>
    <row r="22">
      <c r="I22" s="13" t="s">
        <v>243</v>
      </c>
      <c r="J22" s="14">
        <f>_xlfn.STDEV.S(J4:J19)</f>
        <v>0.05231334811</v>
      </c>
    </row>
    <row r="23">
      <c r="I23" s="13" t="s">
        <v>280</v>
      </c>
      <c r="J23" s="18">
        <f>J21+2*J22</f>
        <v>0.1671266962</v>
      </c>
    </row>
    <row r="24">
      <c r="I24" s="13" t="s">
        <v>281</v>
      </c>
      <c r="J24" s="18">
        <f>J21-2*J22</f>
        <v>-0.04212669622</v>
      </c>
    </row>
  </sheetData>
  <mergeCells count="4">
    <mergeCell ref="A2:C2"/>
    <mergeCell ref="D2:O2"/>
    <mergeCell ref="P2:T2"/>
    <mergeCell ref="A20:C20"/>
  </mergeCells>
  <conditionalFormatting sqref="J4:J19">
    <cfRule type="cellIs" dxfId="0" priority="1" operator="greaterThan">
      <formula>0.167127</formula>
    </cfRule>
  </conditionalFormatting>
  <conditionalFormatting sqref="J4:J19">
    <cfRule type="cellIs" dxfId="0" priority="2" operator="lessThan">
      <formula>-0.042127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  <hyperlink r:id="rId23" ref="B15"/>
    <hyperlink r:id="rId24" ref="C15"/>
    <hyperlink r:id="rId25" ref="B16"/>
    <hyperlink r:id="rId26" ref="C16"/>
    <hyperlink r:id="rId27" ref="B17"/>
    <hyperlink r:id="rId28" ref="C17"/>
    <hyperlink r:id="rId29" ref="B18"/>
    <hyperlink r:id="rId30" ref="C18"/>
    <hyperlink r:id="rId31" ref="B19"/>
    <hyperlink r:id="rId32" ref="C19"/>
  </hyperlinks>
  <drawing r:id="rId33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120</v>
      </c>
      <c r="J1" s="75" t="s">
        <v>250</v>
      </c>
    </row>
    <row r="2">
      <c r="A2" s="55" t="s">
        <v>213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7" t="s">
        <v>190</v>
      </c>
      <c r="Q2" s="56"/>
      <c r="R2" s="56"/>
      <c r="S2" s="56"/>
      <c r="T2" s="56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 t="s">
        <v>198</v>
      </c>
      <c r="I3" s="57" t="s">
        <v>7</v>
      </c>
      <c r="J3" s="68" t="s">
        <v>126</v>
      </c>
      <c r="K3" s="57" t="s">
        <v>199</v>
      </c>
      <c r="L3" s="57" t="s">
        <v>200</v>
      </c>
      <c r="M3" s="57" t="s">
        <v>201</v>
      </c>
      <c r="N3" s="57" t="s">
        <v>202</v>
      </c>
      <c r="O3" s="57" t="s">
        <v>203</v>
      </c>
      <c r="P3" s="57" t="s">
        <v>195</v>
      </c>
      <c r="Q3" s="57" t="s">
        <v>196</v>
      </c>
      <c r="R3" s="57" t="s">
        <v>198</v>
      </c>
      <c r="S3" s="57" t="s">
        <v>7</v>
      </c>
      <c r="T3" s="57" t="s">
        <v>200</v>
      </c>
    </row>
    <row r="4">
      <c r="A4" s="58">
        <v>44199.0</v>
      </c>
      <c r="B4" s="59" t="s">
        <v>425</v>
      </c>
      <c r="C4" s="60" t="s">
        <v>623</v>
      </c>
      <c r="D4" s="61">
        <v>29.0</v>
      </c>
      <c r="E4" s="61">
        <v>47.0</v>
      </c>
      <c r="F4" s="61">
        <v>243.0</v>
      </c>
      <c r="G4" s="61">
        <v>61.7</v>
      </c>
      <c r="H4" s="61">
        <v>5.2</v>
      </c>
      <c r="I4" s="61">
        <v>0.0</v>
      </c>
      <c r="J4" s="61">
        <f t="shared" ref="J4:J15" si="1">I4/$I$15</f>
        <v>0</v>
      </c>
      <c r="K4" s="61">
        <v>1.0</v>
      </c>
      <c r="L4" s="61">
        <v>21.0</v>
      </c>
      <c r="M4" s="61">
        <v>6.0</v>
      </c>
      <c r="N4" s="61">
        <v>66.2</v>
      </c>
      <c r="O4" s="61">
        <v>35.6</v>
      </c>
      <c r="P4" s="61">
        <v>7.0</v>
      </c>
      <c r="Q4" s="61">
        <v>48.0</v>
      </c>
      <c r="R4" s="61">
        <v>6.9</v>
      </c>
      <c r="S4" s="61">
        <v>0.0</v>
      </c>
      <c r="T4" s="61">
        <v>13.0</v>
      </c>
    </row>
    <row r="5">
      <c r="A5" s="58">
        <v>44557.0</v>
      </c>
      <c r="B5" s="59" t="s">
        <v>430</v>
      </c>
      <c r="C5" s="64" t="s">
        <v>624</v>
      </c>
      <c r="D5" s="61">
        <v>22.0</v>
      </c>
      <c r="E5" s="61">
        <v>30.0</v>
      </c>
      <c r="F5" s="61">
        <v>377.0</v>
      </c>
      <c r="G5" s="61">
        <v>73.3</v>
      </c>
      <c r="H5" s="61">
        <v>12.6</v>
      </c>
      <c r="I5" s="61">
        <v>3.0</v>
      </c>
      <c r="J5" s="61">
        <f t="shared" si="1"/>
        <v>0.2142857143</v>
      </c>
      <c r="K5" s="61">
        <v>1.0</v>
      </c>
      <c r="L5" s="61">
        <v>69.0</v>
      </c>
      <c r="M5" s="61">
        <v>2.0</v>
      </c>
      <c r="N5" s="61">
        <v>134.7</v>
      </c>
      <c r="O5" s="61">
        <v>82.9</v>
      </c>
      <c r="P5" s="61">
        <v>5.0</v>
      </c>
      <c r="Q5" s="61">
        <v>15.0</v>
      </c>
      <c r="R5" s="61">
        <v>3.0</v>
      </c>
      <c r="S5" s="61">
        <v>0.0</v>
      </c>
      <c r="T5" s="61">
        <v>9.0</v>
      </c>
    </row>
    <row r="6">
      <c r="A6" s="58">
        <v>44550.0</v>
      </c>
      <c r="B6" s="59" t="s">
        <v>324</v>
      </c>
      <c r="C6" s="64" t="s">
        <v>625</v>
      </c>
      <c r="D6" s="61">
        <v>19.0</v>
      </c>
      <c r="E6" s="61">
        <v>33.0</v>
      </c>
      <c r="F6" s="61">
        <v>209.0</v>
      </c>
      <c r="G6" s="61">
        <v>57.6</v>
      </c>
      <c r="H6" s="61">
        <v>6.3</v>
      </c>
      <c r="I6" s="61">
        <v>2.0</v>
      </c>
      <c r="J6" s="61">
        <f t="shared" si="1"/>
        <v>0.1428571429</v>
      </c>
      <c r="K6" s="61">
        <v>0.0</v>
      </c>
      <c r="L6" s="61">
        <v>45.0</v>
      </c>
      <c r="M6" s="61">
        <v>2.0</v>
      </c>
      <c r="N6" s="61">
        <v>96.7</v>
      </c>
      <c r="O6" s="61">
        <v>31.5</v>
      </c>
      <c r="P6" s="61">
        <v>2.0</v>
      </c>
      <c r="Q6" s="61">
        <v>8.0</v>
      </c>
      <c r="R6" s="61">
        <v>4.0</v>
      </c>
      <c r="S6" s="61">
        <v>0.0</v>
      </c>
      <c r="T6" s="61">
        <v>6.0</v>
      </c>
    </row>
    <row r="7">
      <c r="A7" s="58">
        <v>44543.0</v>
      </c>
      <c r="B7" s="59" t="s">
        <v>251</v>
      </c>
      <c r="C7" s="64" t="s">
        <v>626</v>
      </c>
      <c r="D7" s="61">
        <v>16.0</v>
      </c>
      <c r="E7" s="61">
        <v>23.0</v>
      </c>
      <c r="F7" s="61">
        <v>185.0</v>
      </c>
      <c r="G7" s="61">
        <v>69.6</v>
      </c>
      <c r="H7" s="61">
        <v>8.0</v>
      </c>
      <c r="I7" s="61">
        <v>2.0</v>
      </c>
      <c r="J7" s="61">
        <f t="shared" si="1"/>
        <v>0.1428571429</v>
      </c>
      <c r="K7" s="61">
        <v>0.0</v>
      </c>
      <c r="L7" s="61">
        <v>32.0</v>
      </c>
      <c r="M7" s="61">
        <v>2.0</v>
      </c>
      <c r="N7" s="61">
        <v>122.6</v>
      </c>
      <c r="O7" s="61">
        <v>63.0</v>
      </c>
      <c r="P7" s="61">
        <v>1.0</v>
      </c>
      <c r="Q7" s="61">
        <v>-1.0</v>
      </c>
      <c r="R7" s="61">
        <v>-1.0</v>
      </c>
      <c r="S7" s="61">
        <v>0.0</v>
      </c>
      <c r="T7" s="61">
        <v>-1.0</v>
      </c>
    </row>
    <row r="8">
      <c r="A8" s="58">
        <v>44538.0</v>
      </c>
      <c r="B8" s="59" t="s">
        <v>236</v>
      </c>
      <c r="C8" s="60" t="s">
        <v>627</v>
      </c>
      <c r="D8" s="61">
        <v>31.0</v>
      </c>
      <c r="E8" s="61">
        <v>48.0</v>
      </c>
      <c r="F8" s="61">
        <v>285.0</v>
      </c>
      <c r="G8" s="61">
        <v>64.6</v>
      </c>
      <c r="H8" s="61">
        <v>5.9</v>
      </c>
      <c r="I8" s="61">
        <v>2.0</v>
      </c>
      <c r="J8" s="61">
        <f t="shared" si="1"/>
        <v>0.1428571429</v>
      </c>
      <c r="K8" s="61">
        <v>1.0</v>
      </c>
      <c r="L8" s="61">
        <v>28.0</v>
      </c>
      <c r="M8" s="61">
        <v>1.0</v>
      </c>
      <c r="N8" s="61">
        <v>85.9</v>
      </c>
      <c r="O8" s="61">
        <v>52.1</v>
      </c>
      <c r="P8" s="61">
        <v>1.0</v>
      </c>
      <c r="Q8" s="61">
        <v>2.0</v>
      </c>
      <c r="R8" s="61">
        <v>2.0</v>
      </c>
      <c r="S8" s="61">
        <v>0.0</v>
      </c>
      <c r="T8" s="61">
        <v>2.0</v>
      </c>
    </row>
    <row r="9">
      <c r="A9" s="58">
        <v>44526.0</v>
      </c>
      <c r="B9" s="59" t="s">
        <v>437</v>
      </c>
      <c r="C9" s="60" t="s">
        <v>628</v>
      </c>
      <c r="D9" s="61">
        <v>25.0</v>
      </c>
      <c r="E9" s="61">
        <v>35.0</v>
      </c>
      <c r="F9" s="61">
        <v>215.0</v>
      </c>
      <c r="G9" s="61">
        <v>71.4</v>
      </c>
      <c r="H9" s="61">
        <v>6.1</v>
      </c>
      <c r="I9" s="61">
        <v>1.0</v>
      </c>
      <c r="J9" s="61">
        <f t="shared" si="1"/>
        <v>0.07142857143</v>
      </c>
      <c r="K9" s="61">
        <v>1.0</v>
      </c>
      <c r="L9" s="61">
        <v>54.0</v>
      </c>
      <c r="M9" s="61">
        <v>3.0</v>
      </c>
      <c r="N9" s="61">
        <v>84.8</v>
      </c>
      <c r="O9" s="61">
        <v>68.1</v>
      </c>
      <c r="P9" s="61">
        <v>3.0</v>
      </c>
      <c r="Q9" s="61">
        <v>17.0</v>
      </c>
      <c r="R9" s="61">
        <v>5.7</v>
      </c>
      <c r="S9" s="61">
        <v>0.0</v>
      </c>
      <c r="T9" s="61">
        <v>11.0</v>
      </c>
    </row>
    <row r="10">
      <c r="A10" s="58">
        <v>44522.0</v>
      </c>
      <c r="B10" s="59" t="s">
        <v>478</v>
      </c>
      <c r="C10" s="64" t="s">
        <v>309</v>
      </c>
      <c r="D10" s="61">
        <v>22.0</v>
      </c>
      <c r="E10" s="61">
        <v>32.0</v>
      </c>
      <c r="F10" s="61">
        <v>203.0</v>
      </c>
      <c r="G10" s="61">
        <v>68.8</v>
      </c>
      <c r="H10" s="61">
        <v>6.3</v>
      </c>
      <c r="I10" s="61">
        <v>3.0</v>
      </c>
      <c r="J10" s="61">
        <f t="shared" si="1"/>
        <v>0.2142857143</v>
      </c>
      <c r="K10" s="61">
        <v>1.0</v>
      </c>
      <c r="L10" s="61">
        <v>32.0</v>
      </c>
      <c r="M10" s="61">
        <v>1.0</v>
      </c>
      <c r="N10" s="61">
        <v>104.0</v>
      </c>
      <c r="O10" s="61">
        <v>74.1</v>
      </c>
      <c r="P10" s="61">
        <v>3.0</v>
      </c>
      <c r="Q10" s="61">
        <v>5.0</v>
      </c>
      <c r="R10" s="61">
        <v>1.7</v>
      </c>
      <c r="S10" s="61">
        <v>0.0</v>
      </c>
      <c r="T10" s="61">
        <v>7.0</v>
      </c>
    </row>
    <row r="11">
      <c r="A11" s="58">
        <v>44494.0</v>
      </c>
      <c r="B11" s="59" t="s">
        <v>273</v>
      </c>
      <c r="C11" s="60" t="s">
        <v>629</v>
      </c>
      <c r="D11" s="61">
        <v>9.0</v>
      </c>
      <c r="E11" s="61">
        <v>19.0</v>
      </c>
      <c r="F11" s="61">
        <v>75.0</v>
      </c>
      <c r="G11" s="61">
        <v>47.4</v>
      </c>
      <c r="H11" s="61">
        <v>3.9</v>
      </c>
      <c r="I11" s="61">
        <v>0.0</v>
      </c>
      <c r="J11" s="61">
        <f t="shared" si="1"/>
        <v>0</v>
      </c>
      <c r="K11" s="61">
        <v>1.0</v>
      </c>
      <c r="L11" s="61">
        <v>18.0</v>
      </c>
      <c r="M11" s="61">
        <v>3.0</v>
      </c>
      <c r="N11" s="61">
        <v>36.1</v>
      </c>
      <c r="O11" s="61">
        <v>6.2</v>
      </c>
      <c r="P11" s="61">
        <v>3.0</v>
      </c>
      <c r="Q11" s="61">
        <v>16.0</v>
      </c>
      <c r="R11" s="61">
        <v>5.3</v>
      </c>
      <c r="S11" s="61">
        <v>0.0</v>
      </c>
      <c r="T11" s="61">
        <v>6.0</v>
      </c>
    </row>
    <row r="12">
      <c r="A12" s="58">
        <v>44488.0</v>
      </c>
      <c r="B12" s="59" t="s">
        <v>341</v>
      </c>
      <c r="C12" s="60" t="s">
        <v>630</v>
      </c>
      <c r="D12" s="61">
        <v>34.0</v>
      </c>
      <c r="E12" s="61">
        <v>54.0</v>
      </c>
      <c r="F12" s="61">
        <v>266.0</v>
      </c>
      <c r="G12" s="61">
        <v>63.0</v>
      </c>
      <c r="H12" s="61">
        <v>4.9</v>
      </c>
      <c r="I12" s="61">
        <v>1.0</v>
      </c>
      <c r="J12" s="61">
        <f t="shared" si="1"/>
        <v>0.07142857143</v>
      </c>
      <c r="K12" s="61">
        <v>2.0</v>
      </c>
      <c r="L12" s="61">
        <v>27.0</v>
      </c>
      <c r="M12" s="61">
        <v>3.0</v>
      </c>
      <c r="N12" s="61">
        <v>65.8</v>
      </c>
      <c r="O12" s="61">
        <v>25.1</v>
      </c>
      <c r="P12" s="61">
        <v>2.0</v>
      </c>
      <c r="Q12" s="61">
        <v>4.0</v>
      </c>
      <c r="R12" s="61">
        <v>2.0</v>
      </c>
      <c r="S12" s="61">
        <v>0.0</v>
      </c>
      <c r="T12" s="61">
        <v>2.0</v>
      </c>
    </row>
    <row r="13">
      <c r="A13" s="58">
        <v>44480.0</v>
      </c>
      <c r="B13" s="59" t="s">
        <v>253</v>
      </c>
      <c r="C13" s="64" t="s">
        <v>631</v>
      </c>
      <c r="D13" s="61">
        <v>9.0</v>
      </c>
      <c r="E13" s="61">
        <v>11.0</v>
      </c>
      <c r="F13" s="61">
        <v>111.0</v>
      </c>
      <c r="G13" s="61">
        <v>81.8</v>
      </c>
      <c r="H13" s="61">
        <v>10.1</v>
      </c>
      <c r="I13" s="61">
        <v>0.0</v>
      </c>
      <c r="J13" s="61">
        <f t="shared" si="1"/>
        <v>0</v>
      </c>
      <c r="K13" s="61">
        <v>0.0</v>
      </c>
      <c r="L13" s="61">
        <v>38.0</v>
      </c>
      <c r="M13" s="61">
        <v>1.0</v>
      </c>
      <c r="N13" s="61">
        <v>108.7</v>
      </c>
      <c r="O13" s="61">
        <v>13.2</v>
      </c>
      <c r="P13" s="61">
        <v>1.0</v>
      </c>
      <c r="Q13" s="61">
        <v>0.0</v>
      </c>
      <c r="R13" s="61">
        <v>0.0</v>
      </c>
      <c r="S13" s="61">
        <v>0.0</v>
      </c>
      <c r="T13" s="61">
        <v>0.0</v>
      </c>
    </row>
    <row r="14">
      <c r="A14" s="58">
        <v>44459.0</v>
      </c>
      <c r="B14" s="59" t="s">
        <v>214</v>
      </c>
      <c r="C14" s="64" t="s">
        <v>632</v>
      </c>
      <c r="D14" s="61">
        <v>0.0</v>
      </c>
      <c r="E14" s="61">
        <v>1.0</v>
      </c>
      <c r="F14" s="61">
        <v>0.0</v>
      </c>
      <c r="G14" s="61">
        <v>0.0</v>
      </c>
      <c r="H14" s="61">
        <v>0.0</v>
      </c>
      <c r="I14" s="61">
        <v>0.0</v>
      </c>
      <c r="J14" s="61">
        <f t="shared" si="1"/>
        <v>0</v>
      </c>
      <c r="K14" s="61">
        <v>0.0</v>
      </c>
      <c r="L14" s="61">
        <v>0.0</v>
      </c>
      <c r="M14" s="61">
        <v>0.0</v>
      </c>
      <c r="N14" s="61">
        <v>39.6</v>
      </c>
      <c r="O14" s="61">
        <v>4.6</v>
      </c>
      <c r="P14" s="61">
        <v>0.0</v>
      </c>
      <c r="Q14" s="61">
        <v>0.0</v>
      </c>
      <c r="R14" s="61">
        <v>0.0</v>
      </c>
      <c r="S14" s="61">
        <v>0.0</v>
      </c>
      <c r="T14" s="61">
        <v>0.0</v>
      </c>
    </row>
    <row r="15">
      <c r="A15" s="65" t="s">
        <v>241</v>
      </c>
      <c r="B15" s="63"/>
      <c r="C15" s="63"/>
      <c r="D15" s="66">
        <v>216.0</v>
      </c>
      <c r="E15" s="66">
        <v>333.0</v>
      </c>
      <c r="F15" s="71">
        <v>2169.0</v>
      </c>
      <c r="G15" s="66">
        <v>64.9</v>
      </c>
      <c r="H15" s="66">
        <v>6.5</v>
      </c>
      <c r="I15" s="66">
        <v>14.0</v>
      </c>
      <c r="J15" s="61">
        <f t="shared" si="1"/>
        <v>1</v>
      </c>
      <c r="K15" s="66">
        <v>8.0</v>
      </c>
      <c r="L15" s="66">
        <v>69.0</v>
      </c>
      <c r="M15" s="66">
        <v>24.0</v>
      </c>
      <c r="N15" s="66">
        <v>87.3</v>
      </c>
      <c r="O15" s="66">
        <v>46.1</v>
      </c>
      <c r="P15" s="66">
        <v>28.0</v>
      </c>
      <c r="Q15" s="66">
        <v>114.0</v>
      </c>
      <c r="R15" s="66">
        <v>4.1</v>
      </c>
      <c r="S15" s="66">
        <v>0.0</v>
      </c>
      <c r="T15" s="66">
        <v>13.0</v>
      </c>
    </row>
    <row r="16">
      <c r="I16" s="13" t="s">
        <v>242</v>
      </c>
      <c r="J16" s="18">
        <f>average(J4:J14)</f>
        <v>0.09090909091</v>
      </c>
    </row>
    <row r="17">
      <c r="I17" s="13" t="s">
        <v>243</v>
      </c>
      <c r="J17" s="14">
        <f>_xlfn.STDEV.S(J4:J14)</f>
        <v>0.08506245659</v>
      </c>
    </row>
    <row r="18">
      <c r="I18" s="13" t="s">
        <v>280</v>
      </c>
      <c r="J18" s="18">
        <f>J16+2*J17</f>
        <v>0.2610340041</v>
      </c>
    </row>
    <row r="19">
      <c r="I19" s="13" t="s">
        <v>281</v>
      </c>
      <c r="J19" s="18">
        <f>J16-2*J17</f>
        <v>-0.07921582227</v>
      </c>
    </row>
  </sheetData>
  <mergeCells count="4">
    <mergeCell ref="A2:C2"/>
    <mergeCell ref="D2:O2"/>
    <mergeCell ref="P2:T2"/>
    <mergeCell ref="A15:C15"/>
  </mergeCells>
  <conditionalFormatting sqref="J4:J14">
    <cfRule type="cellIs" dxfId="0" priority="1" operator="greaterThan">
      <formula>0.261034</formula>
    </cfRule>
  </conditionalFormatting>
  <conditionalFormatting sqref="J4:J14">
    <cfRule type="cellIs" dxfId="0" priority="2" operator="lessThan">
      <formula>-0.079216</formula>
    </cfRule>
  </conditionalFormatting>
  <hyperlinks>
    <hyperlink r:id="rId1" ref="B4"/>
    <hyperlink r:id="rId2" ref="C4"/>
    <hyperlink r:id="rId3" ref="B5"/>
    <hyperlink r:id="rId4" ref="C5"/>
    <hyperlink r:id="rId5" ref="B6"/>
    <hyperlink r:id="rId6" ref="C6"/>
    <hyperlink r:id="rId7" ref="B7"/>
    <hyperlink r:id="rId8" ref="C7"/>
    <hyperlink r:id="rId9" ref="B8"/>
    <hyperlink r:id="rId10" ref="C8"/>
    <hyperlink r:id="rId11" ref="B9"/>
    <hyperlink r:id="rId12" ref="C9"/>
    <hyperlink r:id="rId13" ref="B10"/>
    <hyperlink r:id="rId14" ref="C10"/>
    <hyperlink r:id="rId15" ref="B11"/>
    <hyperlink r:id="rId16" ref="C11"/>
    <hyperlink r:id="rId17" ref="B12"/>
    <hyperlink r:id="rId18" ref="C12"/>
    <hyperlink r:id="rId19" ref="B13"/>
    <hyperlink r:id="rId20" ref="C13"/>
    <hyperlink r:id="rId21" ref="B14"/>
    <hyperlink r:id="rId22" ref="C14"/>
  </hyperlinks>
  <drawing r:id="rId2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8.57"/>
    <col customWidth="1" min="5" max="5" width="28.57"/>
    <col customWidth="1" min="9" max="9" width="28.57"/>
  </cols>
  <sheetData>
    <row r="1">
      <c r="A1" s="23" t="s">
        <v>142</v>
      </c>
      <c r="E1" s="23" t="s">
        <v>142</v>
      </c>
      <c r="F1" s="24"/>
      <c r="G1" s="24"/>
      <c r="H1" s="24"/>
      <c r="I1" s="23" t="s">
        <v>142</v>
      </c>
      <c r="J1" s="24"/>
      <c r="K1" s="24"/>
    </row>
    <row r="2">
      <c r="A2" s="24"/>
      <c r="B2" s="23" t="s">
        <v>123</v>
      </c>
      <c r="C2" s="23" t="s">
        <v>124</v>
      </c>
      <c r="E2" s="24"/>
      <c r="F2" s="23" t="s">
        <v>123</v>
      </c>
      <c r="G2" s="23" t="s">
        <v>125</v>
      </c>
      <c r="H2" s="24"/>
      <c r="I2" s="24"/>
      <c r="J2" s="23" t="s">
        <v>124</v>
      </c>
      <c r="K2" s="23" t="s">
        <v>125</v>
      </c>
    </row>
    <row r="3">
      <c r="A3" s="27"/>
      <c r="B3" s="28" t="s">
        <v>126</v>
      </c>
      <c r="C3" s="28" t="s">
        <v>126</v>
      </c>
      <c r="E3" s="27"/>
      <c r="F3" s="28" t="s">
        <v>126</v>
      </c>
      <c r="G3" s="28" t="s">
        <v>126</v>
      </c>
      <c r="H3" s="24"/>
      <c r="I3" s="27"/>
      <c r="J3" s="28" t="s">
        <v>126</v>
      </c>
      <c r="K3" s="28" t="s">
        <v>126</v>
      </c>
    </row>
    <row r="4">
      <c r="A4" s="23" t="s">
        <v>56</v>
      </c>
      <c r="B4" s="16">
        <v>0.0625</v>
      </c>
      <c r="C4" s="16">
        <v>0.066667</v>
      </c>
      <c r="E4" s="23" t="s">
        <v>56</v>
      </c>
      <c r="F4" s="16">
        <v>0.0625</v>
      </c>
      <c r="G4" s="16">
        <v>0.066667</v>
      </c>
      <c r="H4" s="24"/>
      <c r="I4" s="23" t="s">
        <v>56</v>
      </c>
      <c r="J4" s="16">
        <v>0.066667</v>
      </c>
      <c r="K4" s="16">
        <v>0.066667</v>
      </c>
    </row>
    <row r="5">
      <c r="A5" s="23" t="s">
        <v>127</v>
      </c>
      <c r="B5" s="16">
        <v>0.0015</v>
      </c>
      <c r="C5" s="16">
        <v>0.001155</v>
      </c>
      <c r="E5" s="23" t="s">
        <v>127</v>
      </c>
      <c r="F5" s="16">
        <v>0.0015</v>
      </c>
      <c r="G5" s="16">
        <v>3.84E-4</v>
      </c>
      <c r="H5" s="24"/>
      <c r="I5" s="23" t="s">
        <v>127</v>
      </c>
      <c r="J5" s="16">
        <v>0.001155</v>
      </c>
      <c r="K5" s="16">
        <v>3.84E-4</v>
      </c>
    </row>
    <row r="6">
      <c r="A6" s="23" t="s">
        <v>128</v>
      </c>
      <c r="B6" s="16">
        <v>16.0</v>
      </c>
      <c r="C6" s="16">
        <v>15.0</v>
      </c>
      <c r="E6" s="23" t="s">
        <v>128</v>
      </c>
      <c r="F6" s="16">
        <v>16.0</v>
      </c>
      <c r="G6" s="16">
        <v>15.0</v>
      </c>
      <c r="H6" s="24"/>
      <c r="I6" s="23" t="s">
        <v>128</v>
      </c>
      <c r="J6" s="16">
        <v>15.0</v>
      </c>
      <c r="K6" s="16">
        <v>15.0</v>
      </c>
    </row>
    <row r="7">
      <c r="A7" s="23" t="s">
        <v>130</v>
      </c>
      <c r="B7" s="16">
        <v>15.0</v>
      </c>
      <c r="C7" s="16">
        <v>14.0</v>
      </c>
      <c r="E7" s="23" t="s">
        <v>130</v>
      </c>
      <c r="F7" s="16">
        <v>15.0</v>
      </c>
      <c r="G7" s="16">
        <v>14.0</v>
      </c>
      <c r="H7" s="24"/>
      <c r="I7" s="23" t="s">
        <v>130</v>
      </c>
      <c r="J7" s="16">
        <v>14.0</v>
      </c>
      <c r="K7" s="16">
        <v>14.0</v>
      </c>
    </row>
    <row r="8">
      <c r="A8" s="23" t="s">
        <v>143</v>
      </c>
      <c r="B8" s="16">
        <v>1.298415</v>
      </c>
      <c r="C8" s="24"/>
      <c r="E8" s="23" t="s">
        <v>143</v>
      </c>
      <c r="F8" s="16">
        <v>3.901935</v>
      </c>
      <c r="G8" s="24"/>
      <c r="H8" s="24"/>
      <c r="I8" s="23" t="s">
        <v>143</v>
      </c>
      <c r="J8" s="16">
        <v>3.005154</v>
      </c>
      <c r="K8" s="24"/>
    </row>
    <row r="9">
      <c r="A9" s="23" t="s">
        <v>144</v>
      </c>
      <c r="B9" s="32">
        <v>0.315287</v>
      </c>
      <c r="C9" s="24"/>
      <c r="E9" s="23" t="s">
        <v>144</v>
      </c>
      <c r="F9" s="32">
        <v>0.007436</v>
      </c>
      <c r="G9" s="24"/>
      <c r="H9" s="24"/>
      <c r="I9" s="23" t="s">
        <v>144</v>
      </c>
      <c r="J9" s="32">
        <v>0.024123</v>
      </c>
      <c r="K9" s="24"/>
    </row>
    <row r="10">
      <c r="A10" s="37" t="s">
        <v>145</v>
      </c>
      <c r="B10" s="38">
        <v>2.463003</v>
      </c>
      <c r="C10" s="39"/>
      <c r="E10" s="37" t="s">
        <v>145</v>
      </c>
      <c r="F10" s="38">
        <v>2.463003</v>
      </c>
      <c r="G10" s="39"/>
      <c r="H10" s="24"/>
      <c r="I10" s="37" t="s">
        <v>145</v>
      </c>
      <c r="J10" s="38">
        <v>2.483726</v>
      </c>
      <c r="K10" s="39"/>
    </row>
    <row r="11">
      <c r="A11" s="24"/>
      <c r="B11" s="24"/>
      <c r="C11" s="24"/>
    </row>
    <row r="12">
      <c r="A12" s="23" t="s">
        <v>146</v>
      </c>
      <c r="B12" s="24"/>
      <c r="C12" s="24"/>
      <c r="E12" s="13" t="s">
        <v>147</v>
      </c>
      <c r="I12" s="13" t="s">
        <v>148</v>
      </c>
    </row>
    <row r="13">
      <c r="A13" s="41" t="s">
        <v>149</v>
      </c>
      <c r="B13" s="24"/>
      <c r="C13" s="24"/>
      <c r="E13" s="13" t="s">
        <v>150</v>
      </c>
    </row>
    <row r="14">
      <c r="A14" s="23" t="s">
        <v>151</v>
      </c>
      <c r="B14" s="24"/>
      <c r="C14" s="24"/>
    </row>
    <row r="15">
      <c r="A15" s="23" t="s">
        <v>152</v>
      </c>
      <c r="B15" s="24"/>
      <c r="C15" s="24"/>
    </row>
    <row r="16">
      <c r="A16" s="24"/>
      <c r="B16" s="24"/>
      <c r="C16" s="24"/>
    </row>
    <row r="17">
      <c r="A17" s="24"/>
      <c r="B17" s="24"/>
      <c r="C17" s="24"/>
    </row>
    <row r="18">
      <c r="A18" s="24"/>
      <c r="B18" s="24"/>
      <c r="C18" s="24"/>
    </row>
    <row r="19">
      <c r="A19" s="23" t="s">
        <v>153</v>
      </c>
      <c r="B19" s="24"/>
      <c r="C19" s="24"/>
    </row>
    <row r="20">
      <c r="A20" s="23" t="s">
        <v>154</v>
      </c>
      <c r="B20" s="24"/>
      <c r="C20" s="24"/>
    </row>
    <row r="21">
      <c r="A21" s="24"/>
      <c r="B21" s="24"/>
      <c r="C21" s="24"/>
    </row>
    <row r="22">
      <c r="A22" s="24"/>
      <c r="B22" s="24"/>
      <c r="C22" s="24"/>
    </row>
    <row r="23">
      <c r="A23" s="24"/>
      <c r="B23" s="24"/>
      <c r="C23" s="24"/>
    </row>
    <row r="24">
      <c r="A24" s="24"/>
      <c r="B24" s="24"/>
      <c r="C24" s="24"/>
    </row>
    <row r="25">
      <c r="A25" s="24"/>
      <c r="B25" s="24"/>
      <c r="C25" s="24"/>
    </row>
    <row r="26">
      <c r="A26" s="24"/>
      <c r="B26" s="24"/>
      <c r="C26" s="24"/>
    </row>
    <row r="27">
      <c r="A27" s="24"/>
      <c r="B27" s="24"/>
      <c r="C27" s="24"/>
    </row>
    <row r="28">
      <c r="A28" s="24"/>
      <c r="B28" s="24"/>
      <c r="C28" s="24"/>
    </row>
    <row r="29">
      <c r="A29" s="23"/>
      <c r="B29" s="16"/>
      <c r="C29" s="16"/>
    </row>
    <row r="30">
      <c r="A30" s="23"/>
      <c r="B30" s="16"/>
      <c r="C30" s="16"/>
    </row>
    <row r="31">
      <c r="A31" s="23"/>
      <c r="B31" s="16"/>
      <c r="C31" s="16"/>
    </row>
    <row r="32">
      <c r="A32" s="23"/>
      <c r="B32" s="16"/>
      <c r="C32" s="24"/>
    </row>
    <row r="33">
      <c r="A33" s="23"/>
      <c r="B33" s="16"/>
      <c r="C33" s="24"/>
    </row>
    <row r="34">
      <c r="A34" s="37"/>
      <c r="B34" s="38"/>
      <c r="C34" s="39"/>
    </row>
  </sheetData>
  <mergeCells count="1">
    <mergeCell ref="A1:C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155</v>
      </c>
      <c r="B1" s="24"/>
      <c r="C1" s="24"/>
      <c r="D1" s="24"/>
      <c r="E1" s="24"/>
      <c r="F1" s="24"/>
      <c r="G1" s="24"/>
      <c r="H1" s="24"/>
      <c r="I1" s="24"/>
    </row>
    <row r="2">
      <c r="A2" s="24"/>
      <c r="B2" s="24"/>
      <c r="C2" s="24"/>
      <c r="D2" s="24"/>
      <c r="E2" s="24"/>
      <c r="F2" s="24"/>
      <c r="G2" s="24"/>
      <c r="H2" s="24"/>
      <c r="I2" s="24"/>
    </row>
    <row r="3">
      <c r="A3" s="28" t="s">
        <v>156</v>
      </c>
      <c r="B3" s="42"/>
      <c r="C3" s="24"/>
      <c r="D3" s="24"/>
      <c r="E3" s="24"/>
      <c r="F3" s="24"/>
      <c r="G3" s="24"/>
      <c r="H3" s="24"/>
      <c r="I3" s="24"/>
    </row>
    <row r="4">
      <c r="A4" s="23" t="s">
        <v>157</v>
      </c>
      <c r="B4" s="16">
        <v>0.810455999</v>
      </c>
      <c r="C4" s="24"/>
      <c r="D4" s="24"/>
      <c r="E4" s="24"/>
      <c r="F4" s="24"/>
      <c r="G4" s="24"/>
      <c r="H4" s="24"/>
      <c r="I4" s="24"/>
    </row>
    <row r="5">
      <c r="A5" s="23" t="s">
        <v>158</v>
      </c>
      <c r="B5" s="32">
        <v>0.656838927</v>
      </c>
      <c r="C5" s="24"/>
      <c r="D5" s="24"/>
      <c r="E5" s="24"/>
      <c r="F5" s="24"/>
      <c r="G5" s="24"/>
      <c r="H5" s="24"/>
      <c r="I5" s="24"/>
    </row>
    <row r="6">
      <c r="A6" s="23" t="s">
        <v>159</v>
      </c>
      <c r="B6" s="16">
        <v>0.645400224</v>
      </c>
      <c r="C6" s="24"/>
      <c r="D6" s="24"/>
      <c r="E6" s="24"/>
      <c r="F6" s="24"/>
      <c r="G6" s="24"/>
      <c r="H6" s="24"/>
      <c r="I6" s="24"/>
    </row>
    <row r="7">
      <c r="A7" s="23" t="s">
        <v>160</v>
      </c>
      <c r="B7" s="16">
        <v>6.946978819</v>
      </c>
      <c r="C7" s="24"/>
      <c r="D7" s="24"/>
      <c r="E7" s="24"/>
      <c r="F7" s="24"/>
      <c r="G7" s="24"/>
      <c r="H7" s="24"/>
      <c r="I7" s="24"/>
    </row>
    <row r="8">
      <c r="A8" s="37" t="s">
        <v>128</v>
      </c>
      <c r="B8" s="38">
        <v>32.0</v>
      </c>
      <c r="C8" s="24"/>
      <c r="D8" s="24"/>
      <c r="E8" s="24"/>
      <c r="F8" s="24"/>
      <c r="G8" s="24"/>
      <c r="H8" s="24"/>
      <c r="I8" s="24"/>
    </row>
    <row r="9">
      <c r="A9" s="24"/>
      <c r="B9" s="24"/>
      <c r="C9" s="24"/>
      <c r="D9" s="24"/>
      <c r="E9" s="24"/>
      <c r="F9" s="24"/>
      <c r="G9" s="24"/>
      <c r="H9" s="24"/>
      <c r="I9" s="24"/>
    </row>
    <row r="10">
      <c r="A10" s="23" t="s">
        <v>161</v>
      </c>
      <c r="B10" s="24"/>
      <c r="C10" s="24"/>
      <c r="D10" s="24"/>
      <c r="E10" s="24"/>
      <c r="F10" s="24"/>
      <c r="G10" s="24"/>
      <c r="H10" s="24"/>
      <c r="I10" s="24"/>
    </row>
    <row r="11">
      <c r="A11" s="27"/>
      <c r="B11" s="28" t="s">
        <v>130</v>
      </c>
      <c r="C11" s="28" t="s">
        <v>162</v>
      </c>
      <c r="D11" s="28" t="s">
        <v>163</v>
      </c>
      <c r="E11" s="28" t="s">
        <v>143</v>
      </c>
      <c r="F11" s="28" t="s">
        <v>164</v>
      </c>
      <c r="G11" s="24"/>
      <c r="H11" s="24"/>
      <c r="I11" s="24"/>
    </row>
    <row r="12">
      <c r="A12" s="23" t="s">
        <v>165</v>
      </c>
      <c r="B12" s="16">
        <v>1.0</v>
      </c>
      <c r="C12" s="16">
        <v>2771.239559</v>
      </c>
      <c r="D12" s="16">
        <v>2771.239559</v>
      </c>
      <c r="E12" s="16">
        <v>57.42250316</v>
      </c>
      <c r="F12" s="30">
        <v>1.89088E-8</v>
      </c>
      <c r="G12" s="24"/>
      <c r="H12" s="24"/>
      <c r="I12" s="24"/>
    </row>
    <row r="13">
      <c r="A13" s="23" t="s">
        <v>166</v>
      </c>
      <c r="B13" s="16">
        <v>30.0</v>
      </c>
      <c r="C13" s="16">
        <v>1447.815441</v>
      </c>
      <c r="D13" s="16">
        <v>48.26051471</v>
      </c>
      <c r="E13" s="24"/>
      <c r="F13" s="24"/>
      <c r="G13" s="24"/>
      <c r="H13" s="24"/>
      <c r="I13" s="24"/>
    </row>
    <row r="14">
      <c r="A14" s="37" t="s">
        <v>167</v>
      </c>
      <c r="B14" s="38">
        <v>31.0</v>
      </c>
      <c r="C14" s="38">
        <v>4219.055</v>
      </c>
      <c r="D14" s="39"/>
      <c r="E14" s="39"/>
      <c r="F14" s="39"/>
      <c r="G14" s="24"/>
      <c r="H14" s="24"/>
      <c r="I14" s="24"/>
    </row>
    <row r="15">
      <c r="A15" s="24"/>
      <c r="B15" s="24"/>
      <c r="C15" s="24"/>
      <c r="D15" s="24"/>
      <c r="E15" s="24"/>
      <c r="F15" s="24"/>
      <c r="G15" s="24"/>
      <c r="H15" s="24"/>
      <c r="I15" s="24"/>
    </row>
    <row r="16">
      <c r="A16" s="27"/>
      <c r="B16" s="28" t="s">
        <v>168</v>
      </c>
      <c r="C16" s="28" t="s">
        <v>160</v>
      </c>
      <c r="D16" s="28" t="s">
        <v>131</v>
      </c>
      <c r="E16" s="28" t="s">
        <v>169</v>
      </c>
      <c r="F16" s="28" t="s">
        <v>170</v>
      </c>
      <c r="G16" s="28" t="s">
        <v>171</v>
      </c>
      <c r="H16" s="28" t="s">
        <v>172</v>
      </c>
      <c r="I16" s="28" t="s">
        <v>173</v>
      </c>
    </row>
    <row r="17">
      <c r="A17" s="23" t="s">
        <v>174</v>
      </c>
      <c r="B17" s="16">
        <v>-84.9781837</v>
      </c>
      <c r="C17" s="16">
        <v>23.60629274</v>
      </c>
      <c r="D17" s="16">
        <v>-3.599810637</v>
      </c>
      <c r="E17" s="16">
        <v>0.001131752</v>
      </c>
      <c r="F17" s="16">
        <v>-133.1886652</v>
      </c>
      <c r="G17" s="16">
        <v>-36.76770225</v>
      </c>
      <c r="H17" s="16">
        <v>-133.1886652</v>
      </c>
      <c r="I17" s="16">
        <v>-36.76770225</v>
      </c>
    </row>
    <row r="18">
      <c r="A18" s="37" t="s">
        <v>5</v>
      </c>
      <c r="B18" s="43">
        <v>2.738575203</v>
      </c>
      <c r="C18" s="38">
        <v>0.361396225</v>
      </c>
      <c r="D18" s="38">
        <v>7.577763731</v>
      </c>
      <c r="E18" s="44">
        <v>1.89088E-8</v>
      </c>
      <c r="F18" s="38">
        <v>2.000505648</v>
      </c>
      <c r="G18" s="38">
        <v>3.476644758</v>
      </c>
      <c r="H18" s="38">
        <v>2.000505648</v>
      </c>
      <c r="I18" s="38">
        <v>3.476644758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</row>
    <row r="20">
      <c r="A20" s="24"/>
      <c r="B20" s="24"/>
      <c r="C20" s="24"/>
      <c r="D20" s="24"/>
      <c r="E20" s="24"/>
      <c r="F20" s="24"/>
      <c r="G20" s="24"/>
      <c r="H20" s="24"/>
      <c r="I20" s="24"/>
    </row>
    <row r="21">
      <c r="A21" s="23" t="s">
        <v>175</v>
      </c>
      <c r="E21" s="24"/>
      <c r="F21" s="24"/>
      <c r="G21" s="24"/>
      <c r="H21" s="24"/>
      <c r="I21" s="24"/>
    </row>
    <row r="22">
      <c r="A22" s="23" t="s">
        <v>176</v>
      </c>
      <c r="D22" s="24"/>
      <c r="E22" s="24"/>
      <c r="F22" s="24"/>
      <c r="G22" s="24"/>
      <c r="H22" s="24"/>
      <c r="I22" s="24"/>
    </row>
    <row r="23">
      <c r="A23" s="23" t="s">
        <v>177</v>
      </c>
      <c r="F23" s="24"/>
      <c r="G23" s="24"/>
      <c r="H23" s="24"/>
      <c r="I23" s="24"/>
    </row>
    <row r="24">
      <c r="A24" s="23" t="s">
        <v>178</v>
      </c>
      <c r="G24" s="24"/>
      <c r="H24" s="24"/>
      <c r="I24" s="24"/>
    </row>
    <row r="25">
      <c r="A25" s="23" t="s">
        <v>179</v>
      </c>
      <c r="C25" s="24"/>
      <c r="D25" s="24"/>
      <c r="E25" s="24"/>
      <c r="F25" s="24"/>
      <c r="G25" s="24"/>
      <c r="H25" s="24"/>
      <c r="I25" s="24"/>
    </row>
  </sheetData>
  <mergeCells count="6">
    <mergeCell ref="A3:B3"/>
    <mergeCell ref="A21:D21"/>
    <mergeCell ref="A22:C22"/>
    <mergeCell ref="A23:E23"/>
    <mergeCell ref="A24:F24"/>
    <mergeCell ref="A25:B25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180</v>
      </c>
      <c r="B1" s="24"/>
      <c r="C1" s="24"/>
      <c r="D1" s="24"/>
      <c r="E1" s="24"/>
      <c r="F1" s="24"/>
      <c r="G1" s="24"/>
      <c r="H1" s="24"/>
      <c r="I1" s="24"/>
    </row>
    <row r="2">
      <c r="A2" s="24"/>
      <c r="B2" s="24"/>
      <c r="C2" s="24"/>
      <c r="D2" s="24"/>
      <c r="E2" s="24"/>
      <c r="F2" s="24"/>
      <c r="G2" s="24"/>
      <c r="H2" s="24"/>
      <c r="I2" s="24"/>
    </row>
    <row r="3">
      <c r="A3" s="28" t="s">
        <v>156</v>
      </c>
      <c r="B3" s="42"/>
      <c r="C3" s="24"/>
      <c r="D3" s="24"/>
      <c r="E3" s="24"/>
      <c r="F3" s="24"/>
      <c r="G3" s="24"/>
      <c r="H3" s="24"/>
      <c r="I3" s="24"/>
    </row>
    <row r="4">
      <c r="A4" s="23" t="s">
        <v>157</v>
      </c>
      <c r="B4" s="16">
        <v>0.879522914</v>
      </c>
      <c r="C4" s="24"/>
      <c r="D4" s="24"/>
      <c r="E4" s="24"/>
      <c r="F4" s="24"/>
      <c r="G4" s="24"/>
      <c r="H4" s="24"/>
      <c r="I4" s="24"/>
    </row>
    <row r="5">
      <c r="A5" s="23" t="s">
        <v>158</v>
      </c>
      <c r="B5" s="32">
        <v>0.773560557</v>
      </c>
      <c r="C5" s="24"/>
      <c r="D5" s="24"/>
      <c r="E5" s="24"/>
      <c r="F5" s="24"/>
      <c r="G5" s="24"/>
      <c r="H5" s="24"/>
      <c r="I5" s="24"/>
    </row>
    <row r="6">
      <c r="A6" s="23" t="s">
        <v>159</v>
      </c>
      <c r="B6" s="16">
        <v>0.766012576</v>
      </c>
      <c r="C6" s="24"/>
      <c r="D6" s="24"/>
      <c r="E6" s="24"/>
      <c r="F6" s="24"/>
      <c r="G6" s="24"/>
      <c r="H6" s="24"/>
      <c r="I6" s="24"/>
    </row>
    <row r="7">
      <c r="A7" s="23" t="s">
        <v>160</v>
      </c>
      <c r="B7" s="16">
        <v>5.64316833</v>
      </c>
      <c r="C7" s="24"/>
      <c r="D7" s="24"/>
      <c r="E7" s="24"/>
      <c r="F7" s="24"/>
      <c r="G7" s="24"/>
      <c r="H7" s="24"/>
      <c r="I7" s="24"/>
    </row>
    <row r="8">
      <c r="A8" s="37" t="s">
        <v>128</v>
      </c>
      <c r="B8" s="38">
        <v>32.0</v>
      </c>
      <c r="C8" s="24"/>
      <c r="D8" s="24"/>
      <c r="E8" s="24"/>
      <c r="F8" s="24"/>
      <c r="G8" s="24"/>
      <c r="H8" s="24"/>
      <c r="I8" s="24"/>
    </row>
    <row r="9">
      <c r="A9" s="24"/>
      <c r="B9" s="24"/>
      <c r="C9" s="24"/>
      <c r="D9" s="24"/>
      <c r="E9" s="24"/>
      <c r="F9" s="24"/>
      <c r="G9" s="24"/>
      <c r="H9" s="24"/>
      <c r="I9" s="24"/>
    </row>
    <row r="10">
      <c r="A10" s="23" t="s">
        <v>161</v>
      </c>
      <c r="B10" s="24"/>
      <c r="C10" s="24"/>
      <c r="D10" s="24"/>
      <c r="E10" s="24"/>
      <c r="F10" s="24"/>
      <c r="G10" s="24"/>
      <c r="H10" s="24"/>
      <c r="I10" s="24"/>
    </row>
    <row r="11">
      <c r="A11" s="27"/>
      <c r="B11" s="28" t="s">
        <v>130</v>
      </c>
      <c r="C11" s="28" t="s">
        <v>162</v>
      </c>
      <c r="D11" s="28" t="s">
        <v>163</v>
      </c>
      <c r="E11" s="28" t="s">
        <v>143</v>
      </c>
      <c r="F11" s="28" t="s">
        <v>164</v>
      </c>
      <c r="G11" s="24"/>
      <c r="H11" s="24"/>
      <c r="I11" s="24"/>
    </row>
    <row r="12">
      <c r="A12" s="23" t="s">
        <v>165</v>
      </c>
      <c r="B12" s="16">
        <v>1.0</v>
      </c>
      <c r="C12" s="16">
        <v>3263.695</v>
      </c>
      <c r="D12" s="16">
        <v>3263.695</v>
      </c>
      <c r="E12" s="16">
        <v>102.4858</v>
      </c>
      <c r="F12" s="30">
        <v>3.43E-11</v>
      </c>
      <c r="G12" s="24"/>
      <c r="H12" s="24"/>
      <c r="I12" s="24"/>
    </row>
    <row r="13">
      <c r="A13" s="23" t="s">
        <v>166</v>
      </c>
      <c r="B13" s="16">
        <v>30.0</v>
      </c>
      <c r="C13" s="16">
        <v>955.3605</v>
      </c>
      <c r="D13" s="16">
        <v>31.84535</v>
      </c>
      <c r="E13" s="24"/>
      <c r="F13" s="24"/>
      <c r="G13" s="24"/>
      <c r="H13" s="24"/>
      <c r="I13" s="24"/>
    </row>
    <row r="14">
      <c r="A14" s="37" t="s">
        <v>167</v>
      </c>
      <c r="B14" s="38">
        <v>31.0</v>
      </c>
      <c r="C14" s="38">
        <v>4219.055</v>
      </c>
      <c r="D14" s="39"/>
      <c r="E14" s="39"/>
      <c r="F14" s="39"/>
      <c r="G14" s="24"/>
      <c r="H14" s="24"/>
      <c r="I14" s="24"/>
    </row>
    <row r="15">
      <c r="A15" s="24"/>
      <c r="B15" s="24"/>
      <c r="C15" s="24"/>
      <c r="D15" s="24"/>
      <c r="E15" s="24"/>
      <c r="F15" s="24"/>
      <c r="G15" s="24"/>
      <c r="H15" s="24"/>
      <c r="I15" s="24"/>
    </row>
    <row r="16">
      <c r="A16" s="27"/>
      <c r="B16" s="28" t="s">
        <v>168</v>
      </c>
      <c r="C16" s="28" t="s">
        <v>160</v>
      </c>
      <c r="D16" s="28" t="s">
        <v>131</v>
      </c>
      <c r="E16" s="28" t="s">
        <v>169</v>
      </c>
      <c r="F16" s="28" t="s">
        <v>170</v>
      </c>
      <c r="G16" s="28" t="s">
        <v>171</v>
      </c>
      <c r="H16" s="28" t="s">
        <v>172</v>
      </c>
      <c r="I16" s="28" t="s">
        <v>173</v>
      </c>
    </row>
    <row r="17">
      <c r="A17" s="23" t="s">
        <v>174</v>
      </c>
      <c r="B17" s="16">
        <v>62.22539405</v>
      </c>
      <c r="C17" s="16">
        <v>3.261653</v>
      </c>
      <c r="D17" s="16">
        <v>19.07787</v>
      </c>
      <c r="E17" s="30">
        <v>2.52E-18</v>
      </c>
      <c r="F17" s="16">
        <v>55.56421</v>
      </c>
      <c r="G17" s="16">
        <v>68.88658</v>
      </c>
      <c r="H17" s="16">
        <v>55.56421</v>
      </c>
      <c r="I17" s="16">
        <v>68.88658</v>
      </c>
    </row>
    <row r="18">
      <c r="A18" s="37" t="s">
        <v>8</v>
      </c>
      <c r="B18" s="43">
        <v>6.486056676</v>
      </c>
      <c r="C18" s="38">
        <v>0.640692</v>
      </c>
      <c r="D18" s="38">
        <v>10.12352</v>
      </c>
      <c r="E18" s="44">
        <v>3.43E-11</v>
      </c>
      <c r="F18" s="38">
        <v>5.17759</v>
      </c>
      <c r="G18" s="38">
        <v>7.794523</v>
      </c>
      <c r="H18" s="38">
        <v>5.17759</v>
      </c>
      <c r="I18" s="38">
        <v>7.794523</v>
      </c>
    </row>
    <row r="19">
      <c r="A19" s="24"/>
      <c r="B19" s="24"/>
      <c r="C19" s="24"/>
      <c r="D19" s="24"/>
      <c r="E19" s="24"/>
      <c r="F19" s="24"/>
      <c r="G19" s="24"/>
      <c r="H19" s="24"/>
      <c r="I19" s="24"/>
    </row>
    <row r="20">
      <c r="A20" s="23" t="s">
        <v>181</v>
      </c>
      <c r="B20" s="24"/>
      <c r="C20" s="24"/>
      <c r="D20" s="24"/>
      <c r="E20" s="24"/>
      <c r="F20" s="24"/>
      <c r="G20" s="24"/>
      <c r="H20" s="24"/>
      <c r="I20" s="24"/>
    </row>
    <row r="21">
      <c r="A21" s="23" t="s">
        <v>182</v>
      </c>
      <c r="B21" s="24"/>
      <c r="C21" s="24"/>
      <c r="D21" s="24"/>
      <c r="E21" s="24"/>
      <c r="F21" s="24"/>
      <c r="G21" s="24"/>
      <c r="H21" s="24"/>
      <c r="I21" s="24"/>
    </row>
    <row r="22">
      <c r="A22" s="13" t="s">
        <v>183</v>
      </c>
    </row>
  </sheetData>
  <mergeCells count="1">
    <mergeCell ref="A3:B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1" t="s">
        <v>180</v>
      </c>
      <c r="B1" s="22"/>
      <c r="C1" s="22"/>
      <c r="D1" s="22"/>
      <c r="E1" s="22"/>
      <c r="F1" s="22"/>
      <c r="G1" s="22"/>
      <c r="H1" s="22"/>
      <c r="I1" s="22"/>
    </row>
    <row r="2">
      <c r="A2" s="22"/>
      <c r="B2" s="22"/>
      <c r="C2" s="22"/>
      <c r="D2" s="22"/>
      <c r="E2" s="22"/>
      <c r="F2" s="22"/>
      <c r="G2" s="22"/>
      <c r="H2" s="22"/>
      <c r="I2" s="22"/>
    </row>
    <row r="3">
      <c r="A3" s="26" t="s">
        <v>156</v>
      </c>
      <c r="B3" s="42"/>
      <c r="C3" s="22"/>
      <c r="D3" s="22"/>
      <c r="E3" s="22"/>
      <c r="F3" s="22"/>
      <c r="G3" s="22"/>
      <c r="H3" s="22"/>
      <c r="I3" s="22"/>
    </row>
    <row r="4">
      <c r="A4" s="21" t="s">
        <v>157</v>
      </c>
      <c r="B4" s="29">
        <v>0.85093107</v>
      </c>
      <c r="C4" s="22"/>
      <c r="D4" s="22"/>
      <c r="E4" s="22"/>
      <c r="F4" s="22"/>
      <c r="G4" s="22"/>
      <c r="H4" s="22"/>
      <c r="I4" s="22"/>
    </row>
    <row r="5">
      <c r="A5" s="21" t="s">
        <v>158</v>
      </c>
      <c r="B5" s="45">
        <v>0.72408369</v>
      </c>
      <c r="C5" s="22"/>
      <c r="D5" s="22"/>
      <c r="E5" s="22"/>
      <c r="F5" s="22"/>
      <c r="G5" s="22"/>
      <c r="H5" s="22"/>
      <c r="I5" s="22"/>
    </row>
    <row r="6">
      <c r="A6" s="21" t="s">
        <v>159</v>
      </c>
      <c r="B6" s="29">
        <v>0.71488648</v>
      </c>
      <c r="C6" s="22"/>
      <c r="D6" s="22"/>
      <c r="E6" s="22"/>
      <c r="F6" s="22"/>
      <c r="G6" s="22"/>
      <c r="H6" s="22"/>
      <c r="I6" s="22"/>
    </row>
    <row r="7">
      <c r="A7" s="21" t="s">
        <v>160</v>
      </c>
      <c r="B7" s="29">
        <v>6.22924841</v>
      </c>
      <c r="C7" s="22"/>
      <c r="D7" s="22"/>
      <c r="E7" s="22"/>
      <c r="F7" s="22"/>
      <c r="G7" s="22"/>
      <c r="H7" s="22"/>
      <c r="I7" s="22"/>
    </row>
    <row r="8">
      <c r="A8" s="34" t="s">
        <v>128</v>
      </c>
      <c r="B8" s="35">
        <v>32.0</v>
      </c>
      <c r="C8" s="22"/>
      <c r="D8" s="22"/>
      <c r="E8" s="22"/>
      <c r="F8" s="22"/>
      <c r="G8" s="22"/>
      <c r="H8" s="22"/>
      <c r="I8" s="22"/>
    </row>
    <row r="9">
      <c r="A9" s="22"/>
      <c r="B9" s="22"/>
      <c r="C9" s="22"/>
      <c r="D9" s="22"/>
      <c r="E9" s="22"/>
      <c r="F9" s="22"/>
      <c r="G9" s="22"/>
      <c r="H9" s="22"/>
      <c r="I9" s="22"/>
    </row>
    <row r="10">
      <c r="A10" s="21" t="s">
        <v>161</v>
      </c>
      <c r="B10" s="22"/>
      <c r="C10" s="22"/>
      <c r="D10" s="22"/>
      <c r="E10" s="22"/>
      <c r="F10" s="22"/>
      <c r="G10" s="22"/>
      <c r="H10" s="22"/>
      <c r="I10" s="22"/>
    </row>
    <row r="11">
      <c r="A11" s="25"/>
      <c r="B11" s="26" t="s">
        <v>130</v>
      </c>
      <c r="C11" s="26" t="s">
        <v>162</v>
      </c>
      <c r="D11" s="26" t="s">
        <v>163</v>
      </c>
      <c r="E11" s="26" t="s">
        <v>143</v>
      </c>
      <c r="F11" s="26" t="s">
        <v>164</v>
      </c>
      <c r="G11" s="22"/>
      <c r="H11" s="22"/>
      <c r="I11" s="22"/>
    </row>
    <row r="12">
      <c r="A12" s="21" t="s">
        <v>165</v>
      </c>
      <c r="B12" s="29">
        <v>1.0</v>
      </c>
      <c r="C12" s="29">
        <v>3054.94893</v>
      </c>
      <c r="D12" s="29">
        <v>3054.94893</v>
      </c>
      <c r="E12" s="29">
        <v>78.7286227</v>
      </c>
      <c r="F12" s="33">
        <v>6.86265E-10</v>
      </c>
      <c r="G12" s="22"/>
      <c r="H12" s="22"/>
      <c r="I12" s="22"/>
    </row>
    <row r="13">
      <c r="A13" s="21" t="s">
        <v>166</v>
      </c>
      <c r="B13" s="29">
        <v>30.0</v>
      </c>
      <c r="C13" s="29">
        <v>1164.10607</v>
      </c>
      <c r="D13" s="29">
        <v>38.8035358</v>
      </c>
      <c r="E13" s="22"/>
      <c r="F13" s="22"/>
      <c r="G13" s="22"/>
      <c r="H13" s="22"/>
      <c r="I13" s="22"/>
    </row>
    <row r="14">
      <c r="A14" s="34" t="s">
        <v>167</v>
      </c>
      <c r="B14" s="35">
        <v>31.0</v>
      </c>
      <c r="C14" s="35">
        <v>4219.055</v>
      </c>
      <c r="D14" s="36"/>
      <c r="E14" s="36"/>
      <c r="F14" s="36"/>
      <c r="G14" s="22"/>
      <c r="H14" s="22"/>
      <c r="I14" s="22"/>
    </row>
    <row r="15">
      <c r="A15" s="22"/>
      <c r="B15" s="22"/>
      <c r="C15" s="22"/>
      <c r="D15" s="22"/>
      <c r="E15" s="22"/>
      <c r="F15" s="22"/>
      <c r="G15" s="22"/>
      <c r="H15" s="22"/>
      <c r="I15" s="22"/>
    </row>
    <row r="16">
      <c r="A16" s="25"/>
      <c r="B16" s="26" t="s">
        <v>168</v>
      </c>
      <c r="C16" s="26" t="s">
        <v>160</v>
      </c>
      <c r="D16" s="26" t="s">
        <v>131</v>
      </c>
      <c r="E16" s="26" t="s">
        <v>169</v>
      </c>
      <c r="F16" s="26" t="s">
        <v>170</v>
      </c>
      <c r="G16" s="26" t="s">
        <v>171</v>
      </c>
      <c r="H16" s="26" t="s">
        <v>172</v>
      </c>
      <c r="I16" s="26" t="s">
        <v>173</v>
      </c>
    </row>
    <row r="17">
      <c r="A17" s="21" t="s">
        <v>174</v>
      </c>
      <c r="B17" s="29">
        <v>-11.212601</v>
      </c>
      <c r="C17" s="29">
        <v>11.8708748</v>
      </c>
      <c r="D17" s="29">
        <v>-0.9445471</v>
      </c>
      <c r="E17" s="33">
        <v>0.35243577</v>
      </c>
      <c r="F17" s="29">
        <v>-35.45616116</v>
      </c>
      <c r="G17" s="29">
        <v>13.0309599</v>
      </c>
      <c r="H17" s="29">
        <v>-35.456161</v>
      </c>
      <c r="I17" s="29">
        <v>13.0309599</v>
      </c>
    </row>
    <row r="18">
      <c r="A18" s="34" t="s">
        <v>12</v>
      </c>
      <c r="B18" s="46">
        <v>14.4468498</v>
      </c>
      <c r="C18" s="35">
        <v>1.62819656</v>
      </c>
      <c r="D18" s="35">
        <v>8.87291512</v>
      </c>
      <c r="E18" s="47">
        <v>6.8626E-10</v>
      </c>
      <c r="F18" s="35">
        <v>11.12162887</v>
      </c>
      <c r="G18" s="35">
        <v>17.7720708</v>
      </c>
      <c r="H18" s="35">
        <v>11.1216289</v>
      </c>
      <c r="I18" s="35">
        <v>17.7720708</v>
      </c>
    </row>
    <row r="19">
      <c r="A19" s="22"/>
      <c r="B19" s="22"/>
      <c r="C19" s="22"/>
      <c r="D19" s="22"/>
      <c r="E19" s="22"/>
      <c r="F19" s="22"/>
      <c r="G19" s="22"/>
      <c r="H19" s="22"/>
      <c r="I19" s="22"/>
    </row>
    <row r="20">
      <c r="A20" s="22"/>
      <c r="B20" s="22"/>
      <c r="C20" s="22"/>
      <c r="D20" s="22"/>
      <c r="E20" s="22"/>
      <c r="F20" s="22"/>
      <c r="G20" s="22"/>
      <c r="H20" s="22"/>
      <c r="I20" s="22"/>
    </row>
    <row r="21">
      <c r="A21" s="21" t="s">
        <v>184</v>
      </c>
      <c r="E21" s="22"/>
      <c r="F21" s="22"/>
      <c r="G21" s="22"/>
      <c r="H21" s="22"/>
      <c r="I21" s="22"/>
    </row>
    <row r="22">
      <c r="A22" s="48" t="s">
        <v>185</v>
      </c>
      <c r="G22" s="22"/>
      <c r="H22" s="22"/>
      <c r="I22" s="22"/>
    </row>
    <row r="23">
      <c r="A23" s="21" t="s">
        <v>186</v>
      </c>
      <c r="G23" s="22"/>
      <c r="H23" s="22"/>
      <c r="I23" s="22"/>
    </row>
    <row r="24">
      <c r="A24" s="21"/>
      <c r="G24" s="22"/>
      <c r="H24" s="22"/>
      <c r="I24" s="22"/>
    </row>
    <row r="25">
      <c r="G25" s="22"/>
      <c r="H25" s="22"/>
      <c r="I25" s="22"/>
    </row>
    <row r="26">
      <c r="G26" s="22"/>
      <c r="H26" s="22"/>
      <c r="I26" s="22"/>
    </row>
  </sheetData>
  <mergeCells count="5">
    <mergeCell ref="A3:B3"/>
    <mergeCell ref="A21:D21"/>
    <mergeCell ref="A22:F22"/>
    <mergeCell ref="A23:F23"/>
    <mergeCell ref="A24:F2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S2" s="49" t="s">
        <v>187</v>
      </c>
      <c r="T2" s="49" t="s">
        <v>62</v>
      </c>
    </row>
    <row r="3">
      <c r="S3" s="50">
        <v>1.0</v>
      </c>
      <c r="T3" s="51" t="s">
        <v>40</v>
      </c>
    </row>
    <row r="4">
      <c r="S4" s="50">
        <v>2.0</v>
      </c>
      <c r="T4" s="51" t="s">
        <v>28</v>
      </c>
    </row>
    <row r="5">
      <c r="S5" s="50">
        <v>3.0</v>
      </c>
      <c r="T5" s="51" t="s">
        <v>55</v>
      </c>
    </row>
    <row r="6">
      <c r="S6" s="50">
        <v>4.0</v>
      </c>
      <c r="T6" s="51" t="s">
        <v>26</v>
      </c>
    </row>
    <row r="7">
      <c r="S7" s="50">
        <v>5.0</v>
      </c>
      <c r="T7" s="51" t="s">
        <v>41</v>
      </c>
    </row>
    <row r="8">
      <c r="S8" s="50">
        <v>6.0</v>
      </c>
      <c r="T8" s="51" t="s">
        <v>45</v>
      </c>
    </row>
    <row r="9">
      <c r="S9" s="50">
        <v>7.0</v>
      </c>
      <c r="T9" s="51" t="s">
        <v>50</v>
      </c>
    </row>
    <row r="10">
      <c r="S10" s="50">
        <v>8.0</v>
      </c>
      <c r="T10" s="51" t="s">
        <v>47</v>
      </c>
    </row>
    <row r="11">
      <c r="S11" s="50">
        <v>9.0</v>
      </c>
      <c r="T11" s="51" t="s">
        <v>31</v>
      </c>
    </row>
    <row r="12">
      <c r="S12" s="50">
        <v>10.0</v>
      </c>
      <c r="T12" s="51" t="s">
        <v>49</v>
      </c>
    </row>
    <row r="13">
      <c r="S13" s="50">
        <v>11.0</v>
      </c>
      <c r="T13" s="51" t="s">
        <v>33</v>
      </c>
    </row>
    <row r="14">
      <c r="S14" s="50">
        <v>12.0</v>
      </c>
      <c r="T14" s="51" t="s">
        <v>32</v>
      </c>
    </row>
    <row r="15">
      <c r="S15" s="50">
        <v>13.0</v>
      </c>
      <c r="T15" s="51" t="s">
        <v>27</v>
      </c>
    </row>
    <row r="16">
      <c r="S16" s="50">
        <v>14.0</v>
      </c>
      <c r="T16" s="51" t="s">
        <v>34</v>
      </c>
    </row>
    <row r="17">
      <c r="S17" s="50">
        <v>15.0</v>
      </c>
      <c r="T17" s="51" t="s">
        <v>44</v>
      </c>
    </row>
    <row r="18">
      <c r="S18" s="50">
        <v>16.0</v>
      </c>
      <c r="T18" s="51" t="s">
        <v>24</v>
      </c>
    </row>
    <row r="19">
      <c r="S19" s="50">
        <v>17.0</v>
      </c>
      <c r="T19" s="51" t="s">
        <v>30</v>
      </c>
    </row>
    <row r="20">
      <c r="S20" s="50">
        <v>18.0</v>
      </c>
      <c r="T20" s="51" t="s">
        <v>29</v>
      </c>
    </row>
    <row r="21">
      <c r="S21" s="50">
        <v>19.0</v>
      </c>
      <c r="T21" s="51" t="s">
        <v>36</v>
      </c>
    </row>
    <row r="22">
      <c r="S22" s="50">
        <v>20.0</v>
      </c>
      <c r="T22" s="51" t="s">
        <v>43</v>
      </c>
    </row>
    <row r="23">
      <c r="S23" s="50">
        <v>21.0</v>
      </c>
      <c r="T23" s="51" t="s">
        <v>37</v>
      </c>
    </row>
    <row r="24">
      <c r="S24" s="50">
        <v>22.0</v>
      </c>
      <c r="T24" s="51" t="s">
        <v>53</v>
      </c>
    </row>
    <row r="25">
      <c r="S25" s="50">
        <v>23.0</v>
      </c>
      <c r="T25" s="51" t="s">
        <v>42</v>
      </c>
    </row>
    <row r="26">
      <c r="S26" s="50">
        <v>24.0</v>
      </c>
      <c r="T26" s="51" t="s">
        <v>52</v>
      </c>
    </row>
    <row r="27">
      <c r="S27" s="50">
        <v>25.0</v>
      </c>
      <c r="T27" s="51" t="s">
        <v>54</v>
      </c>
    </row>
    <row r="28">
      <c r="S28" s="50">
        <v>26.0</v>
      </c>
      <c r="T28" s="51" t="s">
        <v>51</v>
      </c>
    </row>
    <row r="29">
      <c r="S29" s="50">
        <v>27.0</v>
      </c>
      <c r="T29" s="51" t="s">
        <v>38</v>
      </c>
    </row>
    <row r="30">
      <c r="S30" s="50">
        <v>28.0</v>
      </c>
      <c r="T30" s="51" t="s">
        <v>35</v>
      </c>
    </row>
    <row r="31">
      <c r="S31" s="50">
        <v>29.0</v>
      </c>
      <c r="T31" s="51" t="s">
        <v>39</v>
      </c>
    </row>
    <row r="32">
      <c r="S32" s="50">
        <v>30.0</v>
      </c>
      <c r="T32" s="51" t="s">
        <v>25</v>
      </c>
    </row>
    <row r="33">
      <c r="S33" s="50">
        <v>31.0</v>
      </c>
      <c r="T33" s="51" t="s">
        <v>46</v>
      </c>
    </row>
    <row r="34">
      <c r="S34" s="50">
        <v>32.0</v>
      </c>
      <c r="T34" s="51" t="s">
        <v>48</v>
      </c>
    </row>
  </sheetData>
  <hyperlinks>
    <hyperlink r:id="rId1" ref="T3"/>
    <hyperlink r:id="rId2" ref="T4"/>
    <hyperlink r:id="rId3" ref="T5"/>
    <hyperlink r:id="rId4" ref="T6"/>
    <hyperlink r:id="rId5" ref="T7"/>
    <hyperlink r:id="rId6" ref="T8"/>
    <hyperlink r:id="rId7" ref="T9"/>
    <hyperlink r:id="rId8" ref="T10"/>
    <hyperlink r:id="rId9" ref="T11"/>
    <hyperlink r:id="rId10" ref="T12"/>
    <hyperlink r:id="rId11" ref="T13"/>
    <hyperlink r:id="rId12" ref="T14"/>
    <hyperlink r:id="rId13" ref="T15"/>
    <hyperlink r:id="rId14" ref="T16"/>
    <hyperlink r:id="rId15" ref="T17"/>
    <hyperlink r:id="rId16" ref="T18"/>
    <hyperlink r:id="rId17" ref="T19"/>
    <hyperlink r:id="rId18" ref="T20"/>
    <hyperlink r:id="rId19" ref="T21"/>
    <hyperlink r:id="rId20" ref="T22"/>
    <hyperlink r:id="rId21" ref="T23"/>
    <hyperlink r:id="rId22" ref="T24"/>
    <hyperlink r:id="rId23" ref="T25"/>
    <hyperlink r:id="rId24" ref="T26"/>
    <hyperlink r:id="rId25" ref="T27"/>
    <hyperlink r:id="rId26" ref="T28"/>
    <hyperlink r:id="rId27" ref="T29"/>
    <hyperlink r:id="rId28" ref="T30"/>
    <hyperlink r:id="rId29" ref="T31"/>
    <hyperlink r:id="rId30" ref="T32"/>
    <hyperlink r:id="rId31" ref="T33"/>
    <hyperlink r:id="rId32" ref="T34"/>
  </hyperlinks>
  <drawing r:id="rId3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1" max="11" width="15.43"/>
  </cols>
  <sheetData>
    <row r="1">
      <c r="A1" s="52" t="s">
        <v>66</v>
      </c>
      <c r="B1" s="53"/>
      <c r="C1" s="53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</row>
    <row r="2">
      <c r="A2" s="55" t="s">
        <v>188</v>
      </c>
      <c r="B2" s="56"/>
      <c r="C2" s="56"/>
      <c r="D2" s="57" t="s">
        <v>189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7" t="s">
        <v>190</v>
      </c>
      <c r="R2" s="56"/>
      <c r="S2" s="56"/>
      <c r="T2" s="56"/>
      <c r="U2" s="56"/>
      <c r="V2" s="57"/>
    </row>
    <row r="3">
      <c r="A3" s="55" t="s">
        <v>191</v>
      </c>
      <c r="B3" s="55" t="s">
        <v>192</v>
      </c>
      <c r="C3" s="55" t="s">
        <v>193</v>
      </c>
      <c r="D3" s="57" t="s">
        <v>194</v>
      </c>
      <c r="E3" s="57" t="s">
        <v>195</v>
      </c>
      <c r="F3" s="57" t="s">
        <v>196</v>
      </c>
      <c r="G3" s="57" t="s">
        <v>197</v>
      </c>
      <c r="H3" s="57"/>
      <c r="I3" s="57" t="s">
        <v>198</v>
      </c>
      <c r="J3" s="57" t="s">
        <v>7</v>
      </c>
      <c r="L3" s="57" t="s">
        <v>199</v>
      </c>
      <c r="M3" s="57" t="s">
        <v>200</v>
      </c>
      <c r="N3" s="57" t="s">
        <v>201</v>
      </c>
      <c r="O3" s="57" t="s">
        <v>202</v>
      </c>
      <c r="P3" s="57" t="s">
        <v>203</v>
      </c>
      <c r="Q3" s="57" t="s">
        <v>195</v>
      </c>
      <c r="R3" s="57" t="s">
        <v>196</v>
      </c>
      <c r="S3" s="57" t="s">
        <v>198</v>
      </c>
      <c r="T3" s="57" t="s">
        <v>7</v>
      </c>
      <c r="U3" s="57" t="s">
        <v>200</v>
      </c>
      <c r="V3" s="57" t="s">
        <v>200</v>
      </c>
    </row>
    <row r="4">
      <c r="A4" s="58">
        <v>44234.0</v>
      </c>
      <c r="B4" s="59" t="s">
        <v>204</v>
      </c>
      <c r="C4" s="60" t="s">
        <v>205</v>
      </c>
      <c r="D4" s="61">
        <v>26.0</v>
      </c>
      <c r="E4" s="61">
        <v>49.0</v>
      </c>
      <c r="F4" s="61">
        <v>270.0</v>
      </c>
      <c r="G4" s="61">
        <v>53.1</v>
      </c>
      <c r="H4" s="61"/>
      <c r="I4" s="61">
        <v>5.5</v>
      </c>
      <c r="J4" s="61">
        <v>0.0</v>
      </c>
      <c r="L4" s="61">
        <v>2.0</v>
      </c>
      <c r="M4" s="61">
        <v>33.0</v>
      </c>
      <c r="N4" s="61">
        <v>3.0</v>
      </c>
      <c r="O4" s="61">
        <v>52.3</v>
      </c>
      <c r="P4" s="61">
        <v>42.2</v>
      </c>
      <c r="Q4" s="61">
        <v>5.0</v>
      </c>
      <c r="R4" s="61">
        <v>33.0</v>
      </c>
      <c r="S4" s="61">
        <v>6.6</v>
      </c>
      <c r="T4" s="61">
        <v>0.0</v>
      </c>
      <c r="U4" s="61">
        <v>11.0</v>
      </c>
      <c r="V4" s="61">
        <v>11.0</v>
      </c>
    </row>
    <row r="5">
      <c r="A5" s="62" t="s">
        <v>206</v>
      </c>
      <c r="B5" s="63"/>
      <c r="C5" s="63"/>
      <c r="D5" s="63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2"/>
      <c r="R5" s="63"/>
      <c r="S5" s="63"/>
      <c r="T5" s="63"/>
      <c r="U5" s="63"/>
      <c r="V5" s="61"/>
    </row>
    <row r="6">
      <c r="A6" s="58">
        <v>44220.0</v>
      </c>
      <c r="B6" s="59" t="s">
        <v>207</v>
      </c>
      <c r="C6" s="64" t="s">
        <v>208</v>
      </c>
      <c r="D6" s="61">
        <v>29.0</v>
      </c>
      <c r="E6" s="61">
        <v>38.0</v>
      </c>
      <c r="F6" s="61">
        <v>325.0</v>
      </c>
      <c r="G6" s="61">
        <v>76.3</v>
      </c>
      <c r="H6" s="61"/>
      <c r="I6" s="61">
        <v>8.6</v>
      </c>
      <c r="J6" s="61">
        <v>3.0</v>
      </c>
      <c r="K6" s="61"/>
      <c r="L6" s="61">
        <v>0.0</v>
      </c>
      <c r="M6" s="61">
        <v>71.0</v>
      </c>
      <c r="N6" s="61">
        <v>1.0</v>
      </c>
      <c r="O6" s="61">
        <v>127.6</v>
      </c>
      <c r="P6" s="61">
        <v>94.3</v>
      </c>
      <c r="Q6" s="61">
        <v>5.0</v>
      </c>
      <c r="R6" s="61">
        <v>5.0</v>
      </c>
      <c r="S6" s="61">
        <v>1.0</v>
      </c>
      <c r="T6" s="61">
        <v>0.0</v>
      </c>
      <c r="U6" s="61">
        <v>9.0</v>
      </c>
      <c r="V6" s="61">
        <v>9.0</v>
      </c>
    </row>
    <row r="7">
      <c r="A7" s="62" t="s">
        <v>209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2"/>
      <c r="R7" s="63"/>
      <c r="S7" s="63"/>
      <c r="T7" s="63"/>
      <c r="U7" s="63"/>
      <c r="V7" s="61"/>
    </row>
    <row r="8">
      <c r="A8" s="58">
        <v>44213.0</v>
      </c>
      <c r="B8" s="59" t="s">
        <v>210</v>
      </c>
      <c r="C8" s="64" t="s">
        <v>211</v>
      </c>
      <c r="D8" s="61">
        <v>21.0</v>
      </c>
      <c r="E8" s="61">
        <v>30.0</v>
      </c>
      <c r="F8" s="61">
        <v>255.0</v>
      </c>
      <c r="G8" s="61">
        <v>70.0</v>
      </c>
      <c r="H8" s="61"/>
      <c r="I8" s="61">
        <v>8.5</v>
      </c>
      <c r="J8" s="61">
        <v>1.0</v>
      </c>
      <c r="K8" s="61"/>
      <c r="L8" s="61">
        <v>0.0</v>
      </c>
      <c r="M8" s="61">
        <v>42.0</v>
      </c>
      <c r="N8" s="61">
        <v>0.0</v>
      </c>
      <c r="O8" s="61">
        <v>106.9</v>
      </c>
      <c r="P8" s="61">
        <v>69.8</v>
      </c>
      <c r="Q8" s="61">
        <v>3.0</v>
      </c>
      <c r="R8" s="61">
        <v>14.0</v>
      </c>
      <c r="S8" s="61">
        <v>4.7</v>
      </c>
      <c r="T8" s="61">
        <v>1.0</v>
      </c>
      <c r="U8" s="61">
        <v>13.0</v>
      </c>
      <c r="V8" s="61">
        <v>13.0</v>
      </c>
    </row>
    <row r="9">
      <c r="A9" s="62" t="s">
        <v>212</v>
      </c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2"/>
      <c r="R9" s="63"/>
      <c r="S9" s="63"/>
      <c r="T9" s="63"/>
      <c r="U9" s="63"/>
      <c r="V9" s="61"/>
    </row>
    <row r="10">
      <c r="A10" s="65" t="s">
        <v>188</v>
      </c>
      <c r="B10" s="63"/>
      <c r="C10" s="63"/>
      <c r="D10" s="66">
        <v>76.0</v>
      </c>
      <c r="E10" s="66">
        <v>117.0</v>
      </c>
      <c r="F10" s="66">
        <v>850.0</v>
      </c>
      <c r="G10" s="66">
        <v>65.0</v>
      </c>
      <c r="H10" s="66"/>
      <c r="I10" s="66">
        <v>7.3</v>
      </c>
      <c r="J10" s="66">
        <v>4.0</v>
      </c>
      <c r="K10" s="66"/>
      <c r="L10" s="66">
        <v>2.0</v>
      </c>
      <c r="M10" s="66">
        <v>71.0</v>
      </c>
      <c r="N10" s="66">
        <v>4.0</v>
      </c>
      <c r="O10" s="66">
        <v>90.8</v>
      </c>
      <c r="P10" s="66">
        <v>75.3</v>
      </c>
      <c r="Q10" s="66">
        <v>13.0</v>
      </c>
      <c r="R10" s="66">
        <v>52.0</v>
      </c>
      <c r="S10" s="66">
        <v>4.0</v>
      </c>
      <c r="T10" s="66">
        <v>1.0</v>
      </c>
      <c r="U10" s="66">
        <v>13.0</v>
      </c>
      <c r="V10" s="66">
        <v>13.0</v>
      </c>
    </row>
    <row r="11">
      <c r="A11" s="55" t="s">
        <v>213</v>
      </c>
      <c r="B11" s="56"/>
      <c r="C11" s="56"/>
      <c r="D11" s="57" t="s">
        <v>189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7" t="s">
        <v>190</v>
      </c>
      <c r="R11" s="56"/>
      <c r="S11" s="56"/>
      <c r="T11" s="56"/>
      <c r="U11" s="56"/>
      <c r="V11" s="61">
        <v>0.0</v>
      </c>
    </row>
    <row r="12">
      <c r="A12" s="55" t="s">
        <v>191</v>
      </c>
      <c r="B12" s="55" t="s">
        <v>192</v>
      </c>
      <c r="C12" s="55" t="s">
        <v>193</v>
      </c>
      <c r="D12" s="57" t="s">
        <v>194</v>
      </c>
      <c r="E12" s="57" t="s">
        <v>195</v>
      </c>
      <c r="F12" s="57" t="s">
        <v>196</v>
      </c>
      <c r="G12" s="57" t="s">
        <v>197</v>
      </c>
      <c r="H12" s="67" t="s">
        <v>12</v>
      </c>
      <c r="I12" s="57" t="s">
        <v>198</v>
      </c>
      <c r="J12" s="57" t="s">
        <v>7</v>
      </c>
      <c r="K12" s="68" t="s">
        <v>126</v>
      </c>
      <c r="L12" s="57" t="s">
        <v>199</v>
      </c>
      <c r="M12" s="57" t="s">
        <v>200</v>
      </c>
      <c r="N12" s="57" t="s">
        <v>201</v>
      </c>
      <c r="O12" s="57" t="s">
        <v>202</v>
      </c>
      <c r="P12" s="57" t="s">
        <v>203</v>
      </c>
      <c r="Q12" s="57" t="s">
        <v>195</v>
      </c>
      <c r="R12" s="57" t="s">
        <v>196</v>
      </c>
      <c r="S12" s="57" t="s">
        <v>198</v>
      </c>
      <c r="T12" s="57" t="s">
        <v>7</v>
      </c>
      <c r="U12" s="57" t="s">
        <v>200</v>
      </c>
      <c r="V12" s="61">
        <v>0.0</v>
      </c>
    </row>
    <row r="13">
      <c r="A13" s="58">
        <v>44557.0</v>
      </c>
      <c r="B13" s="59" t="s">
        <v>214</v>
      </c>
      <c r="C13" s="64" t="s">
        <v>215</v>
      </c>
      <c r="D13" s="61">
        <v>24.0</v>
      </c>
      <c r="E13" s="61">
        <v>44.0</v>
      </c>
      <c r="F13" s="61">
        <v>278.0</v>
      </c>
      <c r="G13" s="61">
        <v>54.5</v>
      </c>
      <c r="H13" s="69">
        <v>6.59</v>
      </c>
      <c r="I13" s="61">
        <v>6.3</v>
      </c>
      <c r="J13" s="61">
        <v>2.0</v>
      </c>
      <c r="K13" s="61">
        <f t="shared" ref="K13:K27" si="1">J13/$J$27</f>
        <v>0.05263157895</v>
      </c>
      <c r="L13" s="61">
        <v>1.0</v>
      </c>
      <c r="M13" s="61">
        <v>31.0</v>
      </c>
      <c r="N13" s="61">
        <v>0.0</v>
      </c>
      <c r="O13" s="61">
        <v>79.5</v>
      </c>
      <c r="P13" s="61">
        <v>60.4</v>
      </c>
      <c r="Q13" s="61">
        <v>3.0</v>
      </c>
      <c r="R13" s="61">
        <v>21.0</v>
      </c>
      <c r="S13" s="61">
        <v>7.0</v>
      </c>
      <c r="T13" s="61">
        <v>0.0</v>
      </c>
      <c r="U13" s="61">
        <v>13.0</v>
      </c>
      <c r="V13" s="61">
        <v>9.0</v>
      </c>
    </row>
    <row r="14">
      <c r="A14" s="58">
        <v>44550.0</v>
      </c>
      <c r="B14" s="59" t="s">
        <v>216</v>
      </c>
      <c r="C14" s="64" t="s">
        <v>217</v>
      </c>
      <c r="D14" s="61">
        <v>26.0</v>
      </c>
      <c r="E14" s="61">
        <v>47.0</v>
      </c>
      <c r="F14" s="61">
        <v>254.0</v>
      </c>
      <c r="G14" s="61">
        <v>55.3</v>
      </c>
      <c r="H14" s="69">
        <v>6.43</v>
      </c>
      <c r="I14" s="61">
        <v>5.4</v>
      </c>
      <c r="J14" s="61">
        <v>3.0</v>
      </c>
      <c r="K14" s="61">
        <f t="shared" si="1"/>
        <v>0.07894736842</v>
      </c>
      <c r="L14" s="61">
        <v>0.0</v>
      </c>
      <c r="M14" s="61">
        <v>23.0</v>
      </c>
      <c r="N14" s="61">
        <v>4.0</v>
      </c>
      <c r="O14" s="61">
        <v>92.0</v>
      </c>
      <c r="P14" s="61">
        <v>68.7</v>
      </c>
      <c r="Q14" s="61">
        <v>7.0</v>
      </c>
      <c r="R14" s="61">
        <v>37.0</v>
      </c>
      <c r="S14" s="61">
        <v>5.3</v>
      </c>
      <c r="T14" s="61">
        <v>0.0</v>
      </c>
      <c r="U14" s="61">
        <v>24.0</v>
      </c>
      <c r="V14" s="61">
        <v>6.0</v>
      </c>
    </row>
    <row r="15">
      <c r="A15" s="58">
        <v>44543.0</v>
      </c>
      <c r="B15" s="59" t="s">
        <v>218</v>
      </c>
      <c r="C15" s="64" t="s">
        <v>219</v>
      </c>
      <c r="D15" s="61">
        <v>24.0</v>
      </c>
      <c r="E15" s="61">
        <v>34.0</v>
      </c>
      <c r="F15" s="61">
        <v>393.0</v>
      </c>
      <c r="G15" s="61">
        <v>70.6</v>
      </c>
      <c r="H15" s="69">
        <v>9.17</v>
      </c>
      <c r="I15" s="61">
        <v>11.6</v>
      </c>
      <c r="J15" s="61">
        <v>2.0</v>
      </c>
      <c r="K15" s="61">
        <f t="shared" si="1"/>
        <v>0.05263157895</v>
      </c>
      <c r="L15" s="61">
        <v>3.0</v>
      </c>
      <c r="M15" s="61">
        <v>44.0</v>
      </c>
      <c r="N15" s="61">
        <v>3.0</v>
      </c>
      <c r="O15" s="61">
        <v>91.9</v>
      </c>
      <c r="P15" s="61">
        <v>61.5</v>
      </c>
      <c r="Q15" s="61">
        <v>5.0</v>
      </c>
      <c r="R15" s="61">
        <v>9.0</v>
      </c>
      <c r="S15" s="61">
        <v>1.8</v>
      </c>
      <c r="T15" s="61">
        <v>0.0</v>
      </c>
      <c r="U15" s="61">
        <v>6.0</v>
      </c>
      <c r="V15" s="61">
        <v>18.0</v>
      </c>
    </row>
    <row r="16">
      <c r="A16" s="58">
        <v>44536.0</v>
      </c>
      <c r="B16" s="59" t="s">
        <v>220</v>
      </c>
      <c r="C16" s="64" t="s">
        <v>221</v>
      </c>
      <c r="D16" s="61">
        <v>25.0</v>
      </c>
      <c r="E16" s="61">
        <v>40.0</v>
      </c>
      <c r="F16" s="61">
        <v>318.0</v>
      </c>
      <c r="G16" s="61">
        <v>62.5</v>
      </c>
      <c r="H16" s="69">
        <v>8.14</v>
      </c>
      <c r="I16" s="61">
        <v>8.0</v>
      </c>
      <c r="J16" s="61">
        <v>1.0</v>
      </c>
      <c r="K16" s="61">
        <f t="shared" si="1"/>
        <v>0.02631578947</v>
      </c>
      <c r="L16" s="61">
        <v>0.0</v>
      </c>
      <c r="M16" s="61">
        <v>30.0</v>
      </c>
      <c r="N16" s="61">
        <v>1.0</v>
      </c>
      <c r="O16" s="61">
        <v>95.6</v>
      </c>
      <c r="P16" s="61">
        <v>75.2</v>
      </c>
      <c r="Q16" s="61">
        <v>4.0</v>
      </c>
      <c r="R16" s="61">
        <v>26.0</v>
      </c>
      <c r="S16" s="61">
        <v>6.5</v>
      </c>
      <c r="T16" s="61">
        <v>0.0</v>
      </c>
      <c r="U16" s="61">
        <v>20.0</v>
      </c>
      <c r="V16" s="61">
        <v>12.0</v>
      </c>
    </row>
    <row r="17">
      <c r="A17" s="58">
        <v>44529.0</v>
      </c>
      <c r="B17" s="59" t="s">
        <v>222</v>
      </c>
      <c r="C17" s="64" t="s">
        <v>223</v>
      </c>
      <c r="D17" s="61">
        <v>37.0</v>
      </c>
      <c r="E17" s="61">
        <v>49.0</v>
      </c>
      <c r="F17" s="61">
        <v>462.0</v>
      </c>
      <c r="G17" s="61">
        <v>75.5</v>
      </c>
      <c r="H17" s="69">
        <v>7.91</v>
      </c>
      <c r="I17" s="61">
        <v>9.4</v>
      </c>
      <c r="J17" s="61">
        <v>3.0</v>
      </c>
      <c r="K17" s="61">
        <f t="shared" si="1"/>
        <v>0.07894736842</v>
      </c>
      <c r="L17" s="61">
        <v>0.0</v>
      </c>
      <c r="M17" s="61">
        <v>75.0</v>
      </c>
      <c r="N17" s="61">
        <v>2.0</v>
      </c>
      <c r="O17" s="61">
        <v>124.7</v>
      </c>
      <c r="P17" s="61">
        <v>88.7</v>
      </c>
      <c r="Q17" s="61">
        <v>4.0</v>
      </c>
      <c r="R17" s="61">
        <v>28.0</v>
      </c>
      <c r="S17" s="61">
        <v>7.0</v>
      </c>
      <c r="T17" s="61">
        <v>0.0</v>
      </c>
      <c r="U17" s="61">
        <v>17.0</v>
      </c>
      <c r="V17" s="61">
        <v>21.0</v>
      </c>
    </row>
    <row r="18">
      <c r="A18" s="58">
        <v>44522.0</v>
      </c>
      <c r="B18" s="59" t="s">
        <v>224</v>
      </c>
      <c r="C18" s="64" t="s">
        <v>225</v>
      </c>
      <c r="D18" s="61">
        <v>34.0</v>
      </c>
      <c r="E18" s="61">
        <v>45.0</v>
      </c>
      <c r="F18" s="61">
        <v>348.0</v>
      </c>
      <c r="G18" s="61">
        <v>75.6</v>
      </c>
      <c r="H18" s="69">
        <v>8.65</v>
      </c>
      <c r="I18" s="61">
        <v>7.7</v>
      </c>
      <c r="J18" s="61">
        <v>2.0</v>
      </c>
      <c r="K18" s="61">
        <f t="shared" si="1"/>
        <v>0.05263157895</v>
      </c>
      <c r="L18" s="61">
        <v>1.0</v>
      </c>
      <c r="M18" s="61">
        <v>22.0</v>
      </c>
      <c r="N18" s="61">
        <v>0.0</v>
      </c>
      <c r="O18" s="61">
        <v>102.8</v>
      </c>
      <c r="P18" s="61">
        <v>86.5</v>
      </c>
      <c r="Q18" s="61">
        <v>4.0</v>
      </c>
      <c r="R18" s="61">
        <v>16.0</v>
      </c>
      <c r="S18" s="61">
        <v>4.0</v>
      </c>
      <c r="T18" s="61">
        <v>0.0</v>
      </c>
      <c r="U18" s="61">
        <v>11.0</v>
      </c>
      <c r="V18" s="61">
        <v>0.0</v>
      </c>
    </row>
    <row r="19">
      <c r="A19" s="58">
        <v>44508.0</v>
      </c>
      <c r="B19" s="59" t="s">
        <v>226</v>
      </c>
      <c r="C19" s="64" t="s">
        <v>227</v>
      </c>
      <c r="D19" s="61">
        <v>30.0</v>
      </c>
      <c r="E19" s="61">
        <v>45.0</v>
      </c>
      <c r="F19" s="70">
        <v>372.0</v>
      </c>
      <c r="G19" s="61">
        <v>66.7</v>
      </c>
      <c r="H19" s="69">
        <v>8.7</v>
      </c>
      <c r="I19" s="61">
        <v>8.3</v>
      </c>
      <c r="J19" s="61">
        <v>4.0</v>
      </c>
      <c r="K19" s="61">
        <f t="shared" si="1"/>
        <v>0.1052631579</v>
      </c>
      <c r="L19" s="61">
        <v>0.0</v>
      </c>
      <c r="M19" s="61">
        <v>44.0</v>
      </c>
      <c r="N19" s="61">
        <v>2.0</v>
      </c>
      <c r="O19" s="61">
        <v>121.7</v>
      </c>
      <c r="P19" s="61">
        <v>76.4</v>
      </c>
      <c r="Q19" s="61">
        <v>1.0</v>
      </c>
      <c r="R19" s="61">
        <v>6.0</v>
      </c>
      <c r="S19" s="61">
        <v>6.0</v>
      </c>
      <c r="T19" s="61">
        <v>0.0</v>
      </c>
      <c r="U19" s="61">
        <v>6.0</v>
      </c>
      <c r="V19" s="66">
        <v>24.0</v>
      </c>
    </row>
    <row r="20">
      <c r="A20" s="58">
        <v>44494.0</v>
      </c>
      <c r="B20" s="59" t="s">
        <v>228</v>
      </c>
      <c r="C20" s="64" t="s">
        <v>229</v>
      </c>
      <c r="D20" s="61">
        <v>15.0</v>
      </c>
      <c r="E20" s="61">
        <v>23.0</v>
      </c>
      <c r="F20" s="61">
        <v>200.0</v>
      </c>
      <c r="G20" s="61">
        <v>65.2</v>
      </c>
      <c r="H20" s="69">
        <v>8.27</v>
      </c>
      <c r="I20" s="61">
        <v>8.7</v>
      </c>
      <c r="J20" s="61">
        <v>1.0</v>
      </c>
      <c r="K20" s="61">
        <f t="shared" si="1"/>
        <v>0.02631578947</v>
      </c>
      <c r="L20" s="61">
        <v>0.0</v>
      </c>
      <c r="M20" s="61">
        <v>38.0</v>
      </c>
      <c r="N20" s="61">
        <v>3.0</v>
      </c>
      <c r="O20" s="61">
        <v>107.2</v>
      </c>
      <c r="P20" s="61">
        <v>37.4</v>
      </c>
      <c r="Q20" s="61">
        <v>0.0</v>
      </c>
      <c r="R20" s="61">
        <v>0.0</v>
      </c>
      <c r="S20" s="61">
        <v>0.0</v>
      </c>
      <c r="T20" s="61">
        <v>0.0</v>
      </c>
      <c r="U20" s="61">
        <v>0.0</v>
      </c>
    </row>
    <row r="21">
      <c r="A21" s="58">
        <v>44488.0</v>
      </c>
      <c r="B21" s="59" t="s">
        <v>230</v>
      </c>
      <c r="C21" s="64" t="s">
        <v>231</v>
      </c>
      <c r="D21" s="61">
        <v>21.0</v>
      </c>
      <c r="E21" s="61">
        <v>26.0</v>
      </c>
      <c r="F21" s="61">
        <v>225.0</v>
      </c>
      <c r="G21" s="61">
        <v>80.8</v>
      </c>
      <c r="H21" s="69">
        <v>7.73</v>
      </c>
      <c r="I21" s="61">
        <v>8.7</v>
      </c>
      <c r="J21" s="61">
        <v>2.0</v>
      </c>
      <c r="K21" s="61">
        <f t="shared" si="1"/>
        <v>0.05263157895</v>
      </c>
      <c r="L21" s="61">
        <v>0.0</v>
      </c>
      <c r="M21" s="61">
        <v>37.0</v>
      </c>
      <c r="N21" s="61">
        <v>1.0</v>
      </c>
      <c r="O21" s="61">
        <v>128.4</v>
      </c>
      <c r="P21" s="61">
        <v>81.7</v>
      </c>
      <c r="Q21" s="61">
        <v>10.0</v>
      </c>
      <c r="R21" s="61">
        <v>36.0</v>
      </c>
      <c r="S21" s="61">
        <v>3.6</v>
      </c>
      <c r="T21" s="61">
        <v>0.0</v>
      </c>
      <c r="U21" s="61">
        <v>9.0</v>
      </c>
    </row>
    <row r="22">
      <c r="A22" s="58">
        <v>44480.0</v>
      </c>
      <c r="B22" s="59" t="s">
        <v>232</v>
      </c>
      <c r="C22" s="60" t="s">
        <v>233</v>
      </c>
      <c r="D22" s="61">
        <v>22.0</v>
      </c>
      <c r="E22" s="61">
        <v>43.0</v>
      </c>
      <c r="F22" s="61">
        <v>340.0</v>
      </c>
      <c r="G22" s="61">
        <v>51.2</v>
      </c>
      <c r="H22" s="69">
        <v>9.43</v>
      </c>
      <c r="I22" s="61">
        <v>7.9</v>
      </c>
      <c r="J22" s="61">
        <v>2.0</v>
      </c>
      <c r="K22" s="61">
        <f t="shared" si="1"/>
        <v>0.05263157895</v>
      </c>
      <c r="L22" s="61">
        <v>1.0</v>
      </c>
      <c r="M22" s="61">
        <v>37.0</v>
      </c>
      <c r="N22" s="61">
        <v>3.0</v>
      </c>
      <c r="O22" s="61">
        <v>83.5</v>
      </c>
      <c r="P22" s="61">
        <v>63.4</v>
      </c>
      <c r="Q22" s="61">
        <v>6.0</v>
      </c>
      <c r="R22" s="61">
        <v>21.0</v>
      </c>
      <c r="S22" s="61">
        <v>3.5</v>
      </c>
      <c r="T22" s="61">
        <v>1.0</v>
      </c>
      <c r="U22" s="61">
        <v>6.0</v>
      </c>
    </row>
    <row r="23">
      <c r="A23" s="58">
        <v>44474.0</v>
      </c>
      <c r="B23" s="59" t="s">
        <v>234</v>
      </c>
      <c r="C23" s="64" t="s">
        <v>235</v>
      </c>
      <c r="D23" s="61">
        <v>19.0</v>
      </c>
      <c r="E23" s="61">
        <v>29.0</v>
      </c>
      <c r="F23" s="61">
        <v>236.0</v>
      </c>
      <c r="G23" s="61">
        <v>65.5</v>
      </c>
      <c r="H23" s="69">
        <v>7.95</v>
      </c>
      <c r="I23" s="61">
        <v>8.1</v>
      </c>
      <c r="J23" s="61">
        <v>2.0</v>
      </c>
      <c r="K23" s="61">
        <f t="shared" si="1"/>
        <v>0.05263157895</v>
      </c>
      <c r="L23" s="61">
        <v>0.0</v>
      </c>
      <c r="M23" s="61">
        <v>45.0</v>
      </c>
      <c r="N23" s="61">
        <v>1.0</v>
      </c>
      <c r="O23" s="61">
        <v>113.6</v>
      </c>
      <c r="P23" s="61">
        <v>47.8</v>
      </c>
      <c r="Q23" s="61">
        <v>8.0</v>
      </c>
      <c r="R23" s="61">
        <v>28.0</v>
      </c>
      <c r="S23" s="61">
        <v>3.5</v>
      </c>
      <c r="T23" s="61">
        <v>0.0</v>
      </c>
      <c r="U23" s="61">
        <v>18.0</v>
      </c>
    </row>
    <row r="24">
      <c r="A24" s="58">
        <v>44467.0</v>
      </c>
      <c r="B24" s="59" t="s">
        <v>236</v>
      </c>
      <c r="C24" s="64" t="s">
        <v>237</v>
      </c>
      <c r="D24" s="61">
        <v>31.0</v>
      </c>
      <c r="E24" s="61">
        <v>42.0</v>
      </c>
      <c r="F24" s="61">
        <v>385.0</v>
      </c>
      <c r="G24" s="61">
        <v>73.8</v>
      </c>
      <c r="H24" s="69">
        <v>11.56</v>
      </c>
      <c r="I24" s="61">
        <v>9.2</v>
      </c>
      <c r="J24" s="61">
        <v>4.0</v>
      </c>
      <c r="K24" s="61">
        <f t="shared" si="1"/>
        <v>0.1052631579</v>
      </c>
      <c r="L24" s="61">
        <v>0.0</v>
      </c>
      <c r="M24" s="61">
        <v>49.0</v>
      </c>
      <c r="N24" s="61">
        <v>0.0</v>
      </c>
      <c r="O24" s="61">
        <v>133.5</v>
      </c>
      <c r="P24" s="61">
        <v>98.0</v>
      </c>
      <c r="Q24" s="61">
        <v>4.0</v>
      </c>
      <c r="R24" s="61">
        <v>26.0</v>
      </c>
      <c r="S24" s="61">
        <v>6.5</v>
      </c>
      <c r="T24" s="61">
        <v>1.0</v>
      </c>
      <c r="U24" s="61">
        <v>12.0</v>
      </c>
    </row>
    <row r="25">
      <c r="A25" s="58">
        <v>44459.0</v>
      </c>
      <c r="B25" s="59" t="s">
        <v>238</v>
      </c>
      <c r="C25" s="64" t="s">
        <v>239</v>
      </c>
      <c r="D25" s="61">
        <v>27.0</v>
      </c>
      <c r="E25" s="61">
        <v>47.0</v>
      </c>
      <c r="F25" s="61">
        <v>302.0</v>
      </c>
      <c r="G25" s="61">
        <v>57.4</v>
      </c>
      <c r="H25" s="69">
        <v>5.4</v>
      </c>
      <c r="I25" s="61">
        <v>6.4</v>
      </c>
      <c r="J25" s="61">
        <v>2.0</v>
      </c>
      <c r="K25" s="61">
        <f t="shared" si="1"/>
        <v>0.05263157895</v>
      </c>
      <c r="L25" s="61">
        <v>0.0</v>
      </c>
      <c r="M25" s="61">
        <v>54.0</v>
      </c>
      <c r="N25" s="61">
        <v>1.0</v>
      </c>
      <c r="O25" s="61">
        <v>90.9</v>
      </c>
      <c r="P25" s="61">
        <v>79.2</v>
      </c>
      <c r="Q25" s="61">
        <v>6.0</v>
      </c>
      <c r="R25" s="61">
        <v>54.0</v>
      </c>
      <c r="S25" s="61">
        <v>9.0</v>
      </c>
      <c r="T25" s="61">
        <v>0.0</v>
      </c>
      <c r="U25" s="61">
        <v>21.0</v>
      </c>
    </row>
    <row r="26">
      <c r="A26" s="58">
        <v>44449.0</v>
      </c>
      <c r="B26" s="59" t="s">
        <v>240</v>
      </c>
      <c r="C26" s="64" t="s">
        <v>237</v>
      </c>
      <c r="D26" s="61">
        <v>24.0</v>
      </c>
      <c r="E26" s="61">
        <v>32.0</v>
      </c>
      <c r="F26" s="61">
        <v>211.0</v>
      </c>
      <c r="G26" s="61">
        <v>75.0</v>
      </c>
      <c r="H26" s="69">
        <v>6.32</v>
      </c>
      <c r="I26" s="61">
        <v>6.6</v>
      </c>
      <c r="J26" s="61">
        <v>3.0</v>
      </c>
      <c r="K26" s="61">
        <f t="shared" si="1"/>
        <v>0.07894736842</v>
      </c>
      <c r="L26" s="61">
        <v>0.0</v>
      </c>
      <c r="M26" s="61">
        <v>19.0</v>
      </c>
      <c r="N26" s="61">
        <v>1.0</v>
      </c>
      <c r="O26" s="61">
        <v>123.3</v>
      </c>
      <c r="P26" s="61">
        <v>80.7</v>
      </c>
      <c r="Q26" s="61">
        <v>0.0</v>
      </c>
      <c r="R26" s="61">
        <v>0.0</v>
      </c>
      <c r="S26" s="61">
        <v>0.0</v>
      </c>
      <c r="T26" s="61">
        <v>0.0</v>
      </c>
      <c r="U26" s="61">
        <v>0.0</v>
      </c>
    </row>
    <row r="27">
      <c r="A27" s="65" t="s">
        <v>241</v>
      </c>
      <c r="B27" s="63"/>
      <c r="C27" s="63"/>
      <c r="D27" s="66">
        <v>390.0</v>
      </c>
      <c r="E27" s="66">
        <v>588.0</v>
      </c>
      <c r="F27" s="71">
        <v>4740.0</v>
      </c>
      <c r="G27" s="66">
        <v>66.3</v>
      </c>
      <c r="H27" s="69">
        <v>8.06</v>
      </c>
      <c r="I27" s="66">
        <v>8.1</v>
      </c>
      <c r="J27" s="66">
        <v>38.0</v>
      </c>
      <c r="K27" s="61">
        <f t="shared" si="1"/>
        <v>1</v>
      </c>
      <c r="L27" s="66">
        <v>6.0</v>
      </c>
      <c r="M27" s="66">
        <v>75.0</v>
      </c>
      <c r="N27" s="66">
        <v>22.0</v>
      </c>
      <c r="O27" s="66">
        <v>108.2</v>
      </c>
      <c r="P27" s="66">
        <v>78.1</v>
      </c>
      <c r="Q27" s="66">
        <v>62.0</v>
      </c>
      <c r="R27" s="66">
        <v>308.0</v>
      </c>
      <c r="S27" s="66">
        <v>5.0</v>
      </c>
      <c r="T27" s="66">
        <v>2.0</v>
      </c>
      <c r="U27" s="66">
        <v>24.0</v>
      </c>
    </row>
    <row r="28">
      <c r="J28" s="13" t="s">
        <v>242</v>
      </c>
      <c r="K28" s="14">
        <f>average(K13:K26)</f>
        <v>0.06203007519</v>
      </c>
    </row>
    <row r="29">
      <c r="J29" s="13" t="s">
        <v>243</v>
      </c>
      <c r="K29" s="14">
        <f>_xlfn.STDEV.S(K13:K26)</f>
        <v>0.02444165083</v>
      </c>
    </row>
    <row r="30">
      <c r="J30" s="13" t="s">
        <v>244</v>
      </c>
      <c r="K30" s="14">
        <f>K28+2*K29</f>
        <v>0.1109133769</v>
      </c>
    </row>
    <row r="31">
      <c r="J31" s="13" t="s">
        <v>245</v>
      </c>
      <c r="K31" s="14">
        <f>K28-2*K29</f>
        <v>0.01314677352</v>
      </c>
    </row>
  </sheetData>
  <mergeCells count="14">
    <mergeCell ref="A9:P9"/>
    <mergeCell ref="Q9:U9"/>
    <mergeCell ref="A10:C10"/>
    <mergeCell ref="A11:C11"/>
    <mergeCell ref="D11:P11"/>
    <mergeCell ref="Q11:U11"/>
    <mergeCell ref="A27:C27"/>
    <mergeCell ref="A2:C2"/>
    <mergeCell ref="D2:P2"/>
    <mergeCell ref="Q2:U2"/>
    <mergeCell ref="A5:P5"/>
    <mergeCell ref="Q5:U5"/>
    <mergeCell ref="A7:P7"/>
    <mergeCell ref="Q7:U7"/>
  </mergeCells>
  <conditionalFormatting sqref="A1">
    <cfRule type="cellIs" dxfId="0" priority="1" operator="lessThan">
      <formula>0.007431778891</formula>
    </cfRule>
  </conditionalFormatting>
  <conditionalFormatting sqref="M33">
    <cfRule type="notContainsBlanks" dxfId="0" priority="2">
      <formula>LEN(TRIM(M33))&gt;0</formula>
    </cfRule>
  </conditionalFormatting>
  <conditionalFormatting sqref="K12:K26">
    <cfRule type="cellIs" dxfId="0" priority="3" operator="lessThan">
      <formula>0.007431778891</formula>
    </cfRule>
  </conditionalFormatting>
  <conditionalFormatting sqref="K12:K26">
    <cfRule type="cellIs" dxfId="0" priority="4" operator="greaterThan">
      <formula>0.125915544</formula>
    </cfRule>
  </conditionalFormatting>
  <hyperlinks>
    <hyperlink r:id="rId1" ref="B4"/>
    <hyperlink r:id="rId2" ref="C4"/>
    <hyperlink r:id="rId3" ref="B6"/>
    <hyperlink r:id="rId4" ref="C6"/>
    <hyperlink r:id="rId5" ref="B8"/>
    <hyperlink r:id="rId6" ref="C8"/>
    <hyperlink r:id="rId7" ref="B13"/>
    <hyperlink r:id="rId8" ref="C13"/>
    <hyperlink r:id="rId9" ref="B14"/>
    <hyperlink r:id="rId10" ref="C14"/>
    <hyperlink r:id="rId11" ref="B15"/>
    <hyperlink r:id="rId12" ref="C15"/>
    <hyperlink r:id="rId13" ref="B16"/>
    <hyperlink r:id="rId14" ref="C16"/>
    <hyperlink r:id="rId15" ref="B17"/>
    <hyperlink r:id="rId16" ref="C17"/>
    <hyperlink r:id="rId17" ref="B18"/>
    <hyperlink r:id="rId18" ref="C18"/>
    <hyperlink r:id="rId19" ref="B19"/>
    <hyperlink r:id="rId20" ref="C19"/>
    <hyperlink r:id="rId21" ref="B20"/>
    <hyperlink r:id="rId22" ref="C20"/>
    <hyperlink r:id="rId23" ref="B21"/>
    <hyperlink r:id="rId24" ref="C21"/>
    <hyperlink r:id="rId25" ref="B22"/>
    <hyperlink r:id="rId26" ref="C22"/>
    <hyperlink r:id="rId27" ref="B23"/>
    <hyperlink r:id="rId28" ref="C23"/>
    <hyperlink r:id="rId29" ref="B24"/>
    <hyperlink r:id="rId30" ref="C24"/>
    <hyperlink r:id="rId31" ref="B25"/>
    <hyperlink r:id="rId32" ref="C25"/>
    <hyperlink r:id="rId33" ref="B26"/>
    <hyperlink r:id="rId34" ref="C26"/>
  </hyperlinks>
  <drawing r:id="rId35"/>
</worksheet>
</file>