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dnan\New work\Machine Learning\Recording\Preprocessing\"/>
    </mc:Choice>
  </mc:AlternateContent>
  <bookViews>
    <workbookView xWindow="0" yWindow="0" windowWidth="14380" windowHeight="4410" tabRatio="869"/>
  </bookViews>
  <sheets>
    <sheet name="Indep and Dep Variables" sheetId="12" r:id="rId1"/>
    <sheet name="Missing Values" sheetId="1" r:id="rId2"/>
    <sheet name="Cat Val" sheetId="2" r:id="rId3"/>
    <sheet name="Cat Val inc" sheetId="5" r:id="rId4"/>
    <sheet name="Cat val OHE" sheetId="7" r:id="rId5"/>
    <sheet name="Cat Val OHE1" sheetId="6" r:id="rId6"/>
    <sheet name="Scaling" sheetId="9" r:id="rId7"/>
    <sheet name="Scaling1" sheetId="8" r:id="rId8"/>
    <sheet name="Scaling2" sheetId="10" r:id="rId9"/>
    <sheet name="TrainTestSplit_ns" sheetId="13" r:id="rId10"/>
    <sheet name="TrainTestSplit" sheetId="11" r:id="rId11"/>
  </sheets>
  <calcPr calcId="152511"/>
</workbook>
</file>

<file path=xl/calcChain.xml><?xml version="1.0" encoding="utf-8"?>
<calcChain xmlns="http://schemas.openxmlformats.org/spreadsheetml/2006/main">
  <c r="K4" i="13" l="1"/>
  <c r="J4" i="13"/>
  <c r="K3" i="13"/>
  <c r="J3" i="13"/>
  <c r="J3" i="11" l="1"/>
  <c r="K3" i="11"/>
  <c r="J4" i="11"/>
  <c r="K4" i="11"/>
  <c r="L3" i="10"/>
  <c r="G10" i="10" s="1"/>
  <c r="K3" i="10"/>
  <c r="L2" i="10"/>
  <c r="G8" i="10" s="1"/>
  <c r="K2" i="10"/>
  <c r="E6" i="10" s="1"/>
  <c r="G3" i="8"/>
  <c r="G4" i="8"/>
  <c r="G5" i="8"/>
  <c r="G6" i="8"/>
  <c r="G7" i="8"/>
  <c r="G8" i="8"/>
  <c r="G9" i="8"/>
  <c r="G10" i="8"/>
  <c r="G11" i="8"/>
  <c r="G2" i="8"/>
  <c r="E3" i="8"/>
  <c r="E4" i="8"/>
  <c r="E5" i="8"/>
  <c r="E6" i="8"/>
  <c r="E7" i="8"/>
  <c r="E8" i="8"/>
  <c r="E9" i="8"/>
  <c r="E10" i="8"/>
  <c r="E11" i="8"/>
  <c r="E2" i="8"/>
  <c r="K3" i="9"/>
  <c r="J3" i="9"/>
  <c r="K2" i="9"/>
  <c r="J2" i="9"/>
  <c r="L3" i="8"/>
  <c r="L4" i="8" s="1"/>
  <c r="K3" i="8"/>
  <c r="K4" i="8" s="1"/>
  <c r="L2" i="8"/>
  <c r="K2" i="8"/>
  <c r="H4" i="1"/>
  <c r="H5" i="1"/>
  <c r="G5" i="1"/>
  <c r="G4" i="1"/>
  <c r="I6" i="1"/>
  <c r="E5" i="10" l="1"/>
  <c r="G7" i="10"/>
  <c r="E2" i="10"/>
  <c r="E4" i="10"/>
  <c r="G6" i="10"/>
  <c r="E11" i="10"/>
  <c r="E3" i="10"/>
  <c r="G5" i="10"/>
  <c r="E10" i="10"/>
  <c r="G2" i="10"/>
  <c r="G4" i="10"/>
  <c r="E9" i="10"/>
  <c r="G11" i="10"/>
  <c r="G3" i="10"/>
  <c r="E8" i="10"/>
  <c r="E7" i="10"/>
  <c r="G9" i="10"/>
  <c r="J4" i="9"/>
  <c r="G7" i="11"/>
  <c r="K4" i="9"/>
  <c r="E12" i="11"/>
  <c r="E6" i="11"/>
  <c r="E7" i="11"/>
  <c r="G8" i="11"/>
  <c r="G12" i="11"/>
  <c r="E3" i="11"/>
  <c r="E5" i="11"/>
  <c r="E9" i="11"/>
  <c r="G3" i="11"/>
  <c r="G5" i="11"/>
  <c r="G9" i="11"/>
  <c r="G6" i="11"/>
  <c r="G10" i="11"/>
  <c r="E11" i="11"/>
  <c r="G4" i="11"/>
  <c r="G11" i="11"/>
  <c r="E10" i="11"/>
  <c r="E4" i="11"/>
  <c r="E8" i="11"/>
</calcChain>
</file>

<file path=xl/sharedStrings.xml><?xml version="1.0" encoding="utf-8"?>
<sst xmlns="http://schemas.openxmlformats.org/spreadsheetml/2006/main" count="256" uniqueCount="35">
  <si>
    <t>Country</t>
  </si>
  <si>
    <t>Age</t>
  </si>
  <si>
    <t>Salary</t>
  </si>
  <si>
    <t>Purchased</t>
  </si>
  <si>
    <t>France</t>
  </si>
  <si>
    <t>No</t>
  </si>
  <si>
    <t>Spain</t>
  </si>
  <si>
    <t>Yes</t>
  </si>
  <si>
    <t>Germany</t>
  </si>
  <si>
    <t>Mean</t>
  </si>
  <si>
    <t>Median</t>
  </si>
  <si>
    <t>Mode</t>
  </si>
  <si>
    <t>--</t>
  </si>
  <si>
    <t xml:space="preserve">Germany </t>
  </si>
  <si>
    <t>when data is large</t>
  </si>
  <si>
    <t>data is repeating</t>
  </si>
  <si>
    <t>min</t>
  </si>
  <si>
    <t>Sal</t>
  </si>
  <si>
    <t>max</t>
  </si>
  <si>
    <t>max-min</t>
  </si>
  <si>
    <t>(x-min/max-min)</t>
  </si>
  <si>
    <t>(x-mean/SD)</t>
  </si>
  <si>
    <t>mean</t>
  </si>
  <si>
    <t>SD</t>
  </si>
  <si>
    <t>Independent Variables (X)</t>
  </si>
  <si>
    <t>Dependent Variable (y)</t>
  </si>
  <si>
    <t>X Train</t>
  </si>
  <si>
    <t>X Test</t>
  </si>
  <si>
    <t>y Train</t>
  </si>
  <si>
    <t>y Test</t>
  </si>
  <si>
    <t>Training Set</t>
  </si>
  <si>
    <t>Test Set</t>
  </si>
  <si>
    <t>small data + outliers</t>
  </si>
  <si>
    <t>Independent Variables -- X</t>
  </si>
  <si>
    <t>Dependent Variable --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</si>
</sst>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6" fillId="33" borderId="10" xfId="0" applyFont="1" applyFill="1" applyBorder="1"/>
    <xf numFmtId="0" fontId="0" fillId="34" borderId="10" xfId="0" applyFill="1" applyBorder="1"/>
    <xf numFmtId="0" fontId="0" fillId="0" borderId="10" xfId="0" quotePrefix="1" applyBorder="1"/>
    <xf numFmtId="0" fontId="16" fillId="33" borderId="0" xfId="0" applyFont="1" applyFill="1" applyBorder="1"/>
    <xf numFmtId="0" fontId="16" fillId="33" borderId="0" xfId="0" applyFont="1" applyFill="1"/>
    <xf numFmtId="0" fontId="0" fillId="0" borderId="10" xfId="0" applyFill="1" applyBorder="1"/>
    <xf numFmtId="0" fontId="0" fillId="0" borderId="0" xfId="0" applyFill="1" applyBorder="1"/>
    <xf numFmtId="0" fontId="0" fillId="0" borderId="0" xfId="0" applyBorder="1"/>
    <xf numFmtId="0" fontId="16" fillId="0" borderId="0" xfId="0" applyFont="1" applyFill="1" applyBorder="1"/>
    <xf numFmtId="0" fontId="16" fillId="0" borderId="10" xfId="0" applyFont="1" applyFill="1" applyBorder="1"/>
    <xf numFmtId="0" fontId="0" fillId="36" borderId="0" xfId="0" applyFill="1"/>
    <xf numFmtId="0" fontId="0" fillId="34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16" fillId="39" borderId="10" xfId="0" applyFont="1" applyFill="1" applyBorder="1"/>
    <xf numFmtId="0" fontId="16" fillId="39" borderId="11" xfId="0" applyFont="1" applyFill="1" applyBorder="1"/>
    <xf numFmtId="0" fontId="0" fillId="39" borderId="10" xfId="0" applyFill="1" applyBorder="1"/>
    <xf numFmtId="0" fontId="16" fillId="39" borderId="0" xfId="0" applyFont="1" applyFill="1"/>
    <xf numFmtId="0" fontId="0" fillId="39" borderId="0" xfId="0" applyFill="1"/>
    <xf numFmtId="0" fontId="0" fillId="40" borderId="10" xfId="0" applyFill="1" applyBorder="1"/>
    <xf numFmtId="0" fontId="16" fillId="38" borderId="0" xfId="0" applyFont="1" applyFill="1" applyBorder="1"/>
    <xf numFmtId="0" fontId="0" fillId="38" borderId="0" xfId="0" applyFill="1"/>
    <xf numFmtId="0" fontId="0" fillId="35" borderId="10" xfId="0" applyFill="1" applyBorder="1"/>
    <xf numFmtId="0" fontId="0" fillId="35" borderId="0" xfId="0" applyFill="1"/>
    <xf numFmtId="0" fontId="0" fillId="0" borderId="0" xfId="0" applyFill="1"/>
    <xf numFmtId="0" fontId="16" fillId="41" borderId="10" xfId="0" applyFont="1" applyFill="1" applyBorder="1"/>
    <xf numFmtId="0" fontId="0" fillId="41" borderId="10" xfId="0" applyFill="1" applyBorder="1"/>
    <xf numFmtId="0" fontId="0" fillId="41" borderId="0" xfId="0" applyFill="1"/>
    <xf numFmtId="0" fontId="16" fillId="40" borderId="10" xfId="0" applyFont="1" applyFill="1" applyBorder="1"/>
    <xf numFmtId="0" fontId="0" fillId="0" borderId="10" xfId="0" applyFont="1" applyFill="1" applyBorder="1"/>
    <xf numFmtId="0" fontId="16" fillId="42" borderId="10" xfId="0" applyFont="1" applyFill="1" applyBorder="1"/>
    <xf numFmtId="0" fontId="0" fillId="36" borderId="10" xfId="0" applyFill="1" applyBorder="1"/>
    <xf numFmtId="0" fontId="0" fillId="43" borderId="10" xfId="0" applyFill="1" applyBorder="1"/>
    <xf numFmtId="0" fontId="0" fillId="43" borderId="0" xfId="0" applyFill="1"/>
    <xf numFmtId="0" fontId="16" fillId="0" borderId="0" xfId="0" applyFont="1" applyFill="1" applyAlignment="1">
      <alignment horizontal="center" vertical="center" textRotation="90"/>
    </xf>
    <xf numFmtId="0" fontId="16" fillId="0" borderId="0" xfId="0" applyFont="1" applyFill="1" applyAlignment="1">
      <alignment horizontal="center" textRotation="90" wrapText="1"/>
    </xf>
    <xf numFmtId="0" fontId="16" fillId="38" borderId="0" xfId="0" applyFont="1" applyFill="1" applyAlignment="1">
      <alignment wrapText="1"/>
    </xf>
    <xf numFmtId="0" fontId="16" fillId="39" borderId="13" xfId="0" applyFont="1" applyFill="1" applyBorder="1" applyAlignment="1">
      <alignment vertical="center" wrapText="1"/>
    </xf>
    <xf numFmtId="0" fontId="16" fillId="39" borderId="14" xfId="0" applyFont="1" applyFill="1" applyBorder="1"/>
    <xf numFmtId="0" fontId="0" fillId="39" borderId="14" xfId="0" applyFill="1" applyBorder="1"/>
    <xf numFmtId="0" fontId="0" fillId="39" borderId="15" xfId="0" applyFill="1" applyBorder="1"/>
    <xf numFmtId="0" fontId="16" fillId="38" borderId="19" xfId="0" applyFont="1" applyFill="1" applyBorder="1"/>
    <xf numFmtId="0" fontId="16" fillId="38" borderId="20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0" fillId="34" borderId="20" xfId="0" applyFill="1" applyBorder="1"/>
    <xf numFmtId="0" fontId="0" fillId="38" borderId="21" xfId="0" applyFill="1" applyBorder="1"/>
    <xf numFmtId="0" fontId="0" fillId="38" borderId="22" xfId="0" applyFill="1" applyBorder="1"/>
    <xf numFmtId="0" fontId="0" fillId="38" borderId="23" xfId="0" applyFill="1" applyBorder="1"/>
    <xf numFmtId="0" fontId="16" fillId="0" borderId="0" xfId="0" applyFont="1" applyBorder="1"/>
    <xf numFmtId="0" fontId="0" fillId="0" borderId="0" xfId="0" quotePrefix="1" applyBorder="1"/>
    <xf numFmtId="0" fontId="16" fillId="44" borderId="10" xfId="0" applyFont="1" applyFill="1" applyBorder="1"/>
    <xf numFmtId="0" fontId="0" fillId="44" borderId="10" xfId="0" applyFill="1" applyBorder="1"/>
    <xf numFmtId="0" fontId="0" fillId="44" borderId="0" xfId="0" applyFill="1"/>
    <xf numFmtId="0" fontId="16" fillId="42" borderId="12" xfId="0" applyFont="1" applyFill="1" applyBorder="1" applyAlignment="1">
      <alignment horizontal="center"/>
    </xf>
    <xf numFmtId="0" fontId="16" fillId="43" borderId="0" xfId="0" applyFont="1" applyFill="1" applyAlignment="1">
      <alignment horizontal="center" vertical="center" textRotation="90"/>
    </xf>
    <xf numFmtId="0" fontId="16" fillId="37" borderId="0" xfId="0" applyFont="1" applyFill="1" applyAlignment="1">
      <alignment horizontal="center" textRotation="90" wrapText="1"/>
    </xf>
    <xf numFmtId="0" fontId="16" fillId="38" borderId="16" xfId="0" applyFont="1" applyFill="1" applyBorder="1" applyAlignment="1">
      <alignment horizontal="center" vertical="center"/>
    </xf>
    <xf numFmtId="0" fontId="16" fillId="38" borderId="17" xfId="0" applyFont="1" applyFill="1" applyBorder="1" applyAlignment="1">
      <alignment horizontal="center" vertical="center"/>
    </xf>
    <xf numFmtId="0" fontId="16" fillId="38" borderId="18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60" zoomScaleNormal="160" workbookViewId="0">
      <selection activeCell="B3" sqref="B3"/>
    </sheetView>
  </sheetViews>
  <sheetFormatPr defaultRowHeight="14.5" x14ac:dyDescent="0.35"/>
  <cols>
    <col min="4" max="4" width="11" customWidth="1"/>
  </cols>
  <sheetData>
    <row r="1" spans="1:9" ht="33.5" customHeight="1" x14ac:dyDescent="0.35">
      <c r="A1" s="60" t="s">
        <v>33</v>
      </c>
      <c r="B1" s="61"/>
      <c r="C1" s="62"/>
      <c r="D1" s="40" t="s">
        <v>34</v>
      </c>
    </row>
    <row r="2" spans="1:9" x14ac:dyDescent="0.35">
      <c r="A2" s="44" t="s">
        <v>0</v>
      </c>
      <c r="B2" s="15" t="s">
        <v>1</v>
      </c>
      <c r="C2" s="45" t="s">
        <v>2</v>
      </c>
      <c r="D2" s="41" t="s">
        <v>3</v>
      </c>
    </row>
    <row r="3" spans="1:9" x14ac:dyDescent="0.35">
      <c r="A3" s="46" t="s">
        <v>4</v>
      </c>
      <c r="B3" s="16">
        <v>44</v>
      </c>
      <c r="C3" s="47">
        <v>72000</v>
      </c>
      <c r="D3" s="42" t="s">
        <v>5</v>
      </c>
      <c r="F3" s="10"/>
      <c r="G3" s="52"/>
      <c r="H3" s="52"/>
      <c r="I3" s="52"/>
    </row>
    <row r="4" spans="1:9" x14ac:dyDescent="0.35">
      <c r="A4" s="46" t="s">
        <v>6</v>
      </c>
      <c r="B4" s="16">
        <v>27</v>
      </c>
      <c r="C4" s="47">
        <v>48000</v>
      </c>
      <c r="D4" s="42" t="s">
        <v>7</v>
      </c>
      <c r="F4" s="52"/>
      <c r="G4" s="10"/>
      <c r="H4" s="10"/>
      <c r="I4" s="53"/>
    </row>
    <row r="5" spans="1:9" x14ac:dyDescent="0.35">
      <c r="A5" s="46" t="s">
        <v>8</v>
      </c>
      <c r="B5" s="16">
        <v>30</v>
      </c>
      <c r="C5" s="47">
        <v>54000</v>
      </c>
      <c r="D5" s="42" t="s">
        <v>5</v>
      </c>
      <c r="F5" s="52"/>
      <c r="G5" s="10"/>
      <c r="H5" s="10"/>
      <c r="I5" s="53"/>
    </row>
    <row r="6" spans="1:9" x14ac:dyDescent="0.35">
      <c r="A6" s="46" t="s">
        <v>6</v>
      </c>
      <c r="B6" s="16">
        <v>38</v>
      </c>
      <c r="C6" s="47">
        <v>61000</v>
      </c>
      <c r="D6" s="42" t="s">
        <v>5</v>
      </c>
      <c r="F6" s="52"/>
      <c r="G6" s="53"/>
      <c r="H6" s="53"/>
      <c r="I6" s="10"/>
    </row>
    <row r="7" spans="1:9" x14ac:dyDescent="0.35">
      <c r="A7" s="46" t="s">
        <v>8</v>
      </c>
      <c r="B7" s="16">
        <v>40</v>
      </c>
      <c r="C7" s="47"/>
      <c r="D7" s="42" t="s">
        <v>7</v>
      </c>
    </row>
    <row r="8" spans="1:9" x14ac:dyDescent="0.35">
      <c r="A8" s="46" t="s">
        <v>4</v>
      </c>
      <c r="B8" s="16">
        <v>35</v>
      </c>
      <c r="C8" s="47">
        <v>58000</v>
      </c>
      <c r="D8" s="42" t="s">
        <v>7</v>
      </c>
    </row>
    <row r="9" spans="1:9" x14ac:dyDescent="0.35">
      <c r="A9" s="46" t="s">
        <v>6</v>
      </c>
      <c r="B9" s="16"/>
      <c r="C9" s="47">
        <v>52000</v>
      </c>
      <c r="D9" s="42" t="s">
        <v>5</v>
      </c>
    </row>
    <row r="10" spans="1:9" x14ac:dyDescent="0.35">
      <c r="A10" s="46" t="s">
        <v>4</v>
      </c>
      <c r="B10" s="16">
        <v>48</v>
      </c>
      <c r="C10" s="47">
        <v>79000</v>
      </c>
      <c r="D10" s="42" t="s">
        <v>7</v>
      </c>
    </row>
    <row r="11" spans="1:9" x14ac:dyDescent="0.35">
      <c r="A11" s="46" t="s">
        <v>8</v>
      </c>
      <c r="B11" s="16">
        <v>50</v>
      </c>
      <c r="C11" s="47">
        <v>83000</v>
      </c>
      <c r="D11" s="42" t="s">
        <v>5</v>
      </c>
    </row>
    <row r="12" spans="1:9" ht="15" thickBot="1" x14ac:dyDescent="0.4">
      <c r="A12" s="49" t="s">
        <v>4</v>
      </c>
      <c r="B12" s="50">
        <v>37</v>
      </c>
      <c r="C12" s="51">
        <v>67000</v>
      </c>
      <c r="D12" s="43" t="s">
        <v>7</v>
      </c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160" zoomScaleNormal="160" workbookViewId="0">
      <selection activeCell="C10" sqref="C10"/>
    </sheetView>
  </sheetViews>
  <sheetFormatPr defaultRowHeight="14.5" x14ac:dyDescent="0.35"/>
  <cols>
    <col min="1" max="1" width="6.36328125" bestFit="1" customWidth="1"/>
    <col min="3" max="3" width="5.36328125" bestFit="1" customWidth="1"/>
    <col min="4" max="4" width="6.90625" hidden="1" customWidth="1"/>
    <col min="5" max="5" width="14.90625" customWidth="1"/>
    <col min="6" max="6" width="0" hidden="1" customWidth="1"/>
    <col min="7" max="7" width="15.08984375" customWidth="1"/>
    <col min="8" max="8" width="12.36328125" customWidth="1"/>
    <col min="9" max="9" width="5.54296875" hidden="1" customWidth="1"/>
    <col min="10" max="10" width="6.90625" hidden="1" customWidth="1"/>
    <col min="11" max="11" width="1.26953125" hidden="1" customWidth="1"/>
  </cols>
  <sheetData>
    <row r="1" spans="1:15" ht="28" customHeight="1" x14ac:dyDescent="0.35">
      <c r="A1" s="57" t="s">
        <v>24</v>
      </c>
      <c r="B1" s="57"/>
      <c r="C1" s="57"/>
      <c r="D1" s="57"/>
      <c r="E1" s="57"/>
      <c r="F1" s="57"/>
      <c r="G1" s="57"/>
      <c r="H1" s="39" t="s">
        <v>25</v>
      </c>
    </row>
    <row r="2" spans="1:15" x14ac:dyDescent="0.35">
      <c r="A2" s="33" t="s">
        <v>4</v>
      </c>
      <c r="B2" s="33" t="s">
        <v>8</v>
      </c>
      <c r="C2" s="33" t="s">
        <v>6</v>
      </c>
      <c r="D2" s="33" t="s">
        <v>1</v>
      </c>
      <c r="E2" s="33" t="s">
        <v>1</v>
      </c>
      <c r="F2" s="33" t="s">
        <v>2</v>
      </c>
      <c r="G2" s="33" t="s">
        <v>2</v>
      </c>
      <c r="H2" s="15" t="s">
        <v>3</v>
      </c>
      <c r="I2" s="1"/>
      <c r="J2" s="12" t="s">
        <v>1</v>
      </c>
      <c r="K2" s="12" t="s">
        <v>17</v>
      </c>
      <c r="L2" s="27"/>
      <c r="M2" s="27"/>
    </row>
    <row r="3" spans="1:15" x14ac:dyDescent="0.35">
      <c r="A3" s="55">
        <v>1</v>
      </c>
      <c r="B3" s="55">
        <v>0</v>
      </c>
      <c r="C3" s="55">
        <v>0</v>
      </c>
      <c r="D3" s="55">
        <v>44</v>
      </c>
      <c r="E3" s="55">
        <v>44</v>
      </c>
      <c r="F3" s="55">
        <v>72000</v>
      </c>
      <c r="G3" s="55">
        <v>72000</v>
      </c>
      <c r="H3" s="34">
        <v>0</v>
      </c>
      <c r="I3" s="31" t="s">
        <v>22</v>
      </c>
      <c r="J3" s="32">
        <f>AVERAGE(D3:D12)</f>
        <v>38.777799999999999</v>
      </c>
      <c r="K3" s="8">
        <f>AVERAGE(F3:F12)</f>
        <v>63777.780000000006</v>
      </c>
      <c r="L3" s="58" t="s">
        <v>30</v>
      </c>
      <c r="M3" s="37"/>
      <c r="N3" s="56" t="s">
        <v>26</v>
      </c>
      <c r="O3" s="13" t="s">
        <v>28</v>
      </c>
    </row>
    <row r="4" spans="1:15" x14ac:dyDescent="0.35">
      <c r="A4" s="55">
        <v>0</v>
      </c>
      <c r="B4" s="55">
        <v>0</v>
      </c>
      <c r="C4" s="55">
        <v>1</v>
      </c>
      <c r="D4" s="55">
        <v>27</v>
      </c>
      <c r="E4" s="55">
        <v>27</v>
      </c>
      <c r="F4" s="55">
        <v>48000</v>
      </c>
      <c r="G4" s="55">
        <v>48000</v>
      </c>
      <c r="H4" s="34">
        <v>1</v>
      </c>
      <c r="I4" s="31" t="s">
        <v>23</v>
      </c>
      <c r="J4" s="1">
        <f>STDEV(D3:D12)</f>
        <v>7.2537772198734736</v>
      </c>
      <c r="K4" s="8">
        <f>STDEV(F3:F12)</f>
        <v>11564.09940556445</v>
      </c>
      <c r="L4" s="58"/>
      <c r="M4" s="37"/>
      <c r="N4" s="14" t="s">
        <v>27</v>
      </c>
      <c r="O4" s="26" t="s">
        <v>29</v>
      </c>
    </row>
    <row r="5" spans="1:15" x14ac:dyDescent="0.35">
      <c r="A5" s="55">
        <v>0</v>
      </c>
      <c r="B5" s="55">
        <v>1</v>
      </c>
      <c r="C5" s="55">
        <v>0</v>
      </c>
      <c r="D5" s="55">
        <v>30</v>
      </c>
      <c r="E5" s="55">
        <v>30</v>
      </c>
      <c r="F5" s="55">
        <v>54000</v>
      </c>
      <c r="G5" s="55">
        <v>54000</v>
      </c>
      <c r="H5" s="34">
        <v>0</v>
      </c>
      <c r="I5" s="9"/>
      <c r="J5" s="9"/>
      <c r="K5" s="9"/>
      <c r="L5" s="58"/>
      <c r="M5" s="37"/>
    </row>
    <row r="6" spans="1:15" x14ac:dyDescent="0.35">
      <c r="A6" s="55">
        <v>0</v>
      </c>
      <c r="B6" s="55">
        <v>0</v>
      </c>
      <c r="C6" s="55">
        <v>1</v>
      </c>
      <c r="D6" s="55">
        <v>38</v>
      </c>
      <c r="E6" s="55">
        <v>38</v>
      </c>
      <c r="F6" s="55">
        <v>61000</v>
      </c>
      <c r="G6" s="55">
        <v>61000</v>
      </c>
      <c r="H6" s="34">
        <v>0</v>
      </c>
      <c r="I6" s="9"/>
      <c r="J6" s="9"/>
      <c r="K6" s="9"/>
      <c r="L6" s="58"/>
      <c r="M6" s="37"/>
    </row>
    <row r="7" spans="1:15" x14ac:dyDescent="0.35">
      <c r="A7" s="55">
        <v>0</v>
      </c>
      <c r="B7" s="55">
        <v>1</v>
      </c>
      <c r="C7" s="55">
        <v>0</v>
      </c>
      <c r="D7" s="55">
        <v>40</v>
      </c>
      <c r="E7" s="55">
        <v>40</v>
      </c>
      <c r="F7" s="56">
        <v>63777.8</v>
      </c>
      <c r="G7" s="56">
        <v>63777.8</v>
      </c>
      <c r="H7" s="34">
        <v>1</v>
      </c>
      <c r="I7" s="11"/>
      <c r="J7" s="9"/>
      <c r="K7" s="9"/>
      <c r="L7" s="58"/>
      <c r="M7" s="37"/>
    </row>
    <row r="8" spans="1:15" x14ac:dyDescent="0.35">
      <c r="A8" s="55">
        <v>1</v>
      </c>
      <c r="B8" s="55">
        <v>0</v>
      </c>
      <c r="C8" s="55">
        <v>0</v>
      </c>
      <c r="D8" s="55">
        <v>35</v>
      </c>
      <c r="E8" s="55">
        <v>35</v>
      </c>
      <c r="F8" s="55">
        <v>58000</v>
      </c>
      <c r="G8" s="55">
        <v>58000</v>
      </c>
      <c r="H8" s="34">
        <v>1</v>
      </c>
      <c r="I8" s="11"/>
      <c r="J8" s="9"/>
      <c r="K8" s="9"/>
      <c r="L8" s="58"/>
      <c r="M8" s="37"/>
    </row>
    <row r="9" spans="1:15" x14ac:dyDescent="0.35">
      <c r="A9" s="55">
        <v>0</v>
      </c>
      <c r="B9" s="55">
        <v>0</v>
      </c>
      <c r="C9" s="55">
        <v>1</v>
      </c>
      <c r="D9" s="55">
        <v>38.777999999999999</v>
      </c>
      <c r="E9" s="55">
        <v>38.777999999999999</v>
      </c>
      <c r="F9" s="55">
        <v>52000</v>
      </c>
      <c r="G9" s="55">
        <v>52000</v>
      </c>
      <c r="H9" s="34">
        <v>0</v>
      </c>
      <c r="I9" s="9"/>
      <c r="J9" s="9"/>
      <c r="K9" s="9"/>
      <c r="L9" s="58"/>
      <c r="M9" s="37"/>
    </row>
    <row r="10" spans="1:15" x14ac:dyDescent="0.35">
      <c r="A10" s="55">
        <v>1</v>
      </c>
      <c r="B10" s="55">
        <v>0</v>
      </c>
      <c r="C10" s="55">
        <v>0</v>
      </c>
      <c r="D10" s="55">
        <v>48</v>
      </c>
      <c r="E10" s="55">
        <v>48</v>
      </c>
      <c r="F10" s="55">
        <v>79000</v>
      </c>
      <c r="G10" s="55">
        <v>79000</v>
      </c>
      <c r="H10" s="34">
        <v>1</v>
      </c>
      <c r="I10" s="9"/>
      <c r="J10" s="9"/>
      <c r="K10" s="9"/>
      <c r="L10" s="58"/>
      <c r="M10" s="37"/>
    </row>
    <row r="11" spans="1:15" x14ac:dyDescent="0.35">
      <c r="A11" s="4">
        <v>0</v>
      </c>
      <c r="B11" s="4">
        <v>1</v>
      </c>
      <c r="C11" s="4">
        <v>0</v>
      </c>
      <c r="D11" s="4">
        <v>50</v>
      </c>
      <c r="E11" s="4">
        <v>50</v>
      </c>
      <c r="F11" s="4">
        <v>83000</v>
      </c>
      <c r="G11" s="4">
        <v>83000</v>
      </c>
      <c r="H11" s="25">
        <v>0</v>
      </c>
      <c r="L11" s="59" t="s">
        <v>31</v>
      </c>
      <c r="M11" s="38"/>
    </row>
    <row r="12" spans="1:15" x14ac:dyDescent="0.35">
      <c r="A12" s="4">
        <v>1</v>
      </c>
      <c r="B12" s="4">
        <v>0</v>
      </c>
      <c r="C12" s="4">
        <v>0</v>
      </c>
      <c r="D12" s="4">
        <v>37</v>
      </c>
      <c r="E12" s="4">
        <v>37</v>
      </c>
      <c r="F12" s="4">
        <v>67000</v>
      </c>
      <c r="G12" s="4">
        <v>67000</v>
      </c>
      <c r="H12" s="25">
        <v>1</v>
      </c>
      <c r="L12" s="59"/>
      <c r="M12" s="38"/>
    </row>
  </sheetData>
  <mergeCells count="3">
    <mergeCell ref="A1:G1"/>
    <mergeCell ref="L3:L10"/>
    <mergeCell ref="L11:L1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160" zoomScaleNormal="160" workbookViewId="0">
      <selection activeCell="E14" sqref="E14"/>
    </sheetView>
  </sheetViews>
  <sheetFormatPr defaultRowHeight="14.5" x14ac:dyDescent="0.35"/>
  <cols>
    <col min="1" max="1" width="6.36328125" bestFit="1" customWidth="1"/>
    <col min="3" max="3" width="5.36328125" bestFit="1" customWidth="1"/>
    <col min="4" max="4" width="6.90625" hidden="1" customWidth="1"/>
    <col min="5" max="5" width="14.90625" customWidth="1"/>
    <col min="6" max="6" width="0" hidden="1" customWidth="1"/>
    <col min="7" max="7" width="15.08984375" customWidth="1"/>
    <col min="8" max="8" width="12.36328125" customWidth="1"/>
    <col min="9" max="9" width="5.54296875" hidden="1" customWidth="1"/>
    <col min="10" max="10" width="6.90625" hidden="1" customWidth="1"/>
    <col min="11" max="11" width="1.26953125" hidden="1" customWidth="1"/>
  </cols>
  <sheetData>
    <row r="1" spans="1:15" ht="28" customHeight="1" x14ac:dyDescent="0.35">
      <c r="A1" s="57" t="s">
        <v>24</v>
      </c>
      <c r="B1" s="57"/>
      <c r="C1" s="57"/>
      <c r="D1" s="57"/>
      <c r="E1" s="57"/>
      <c r="F1" s="57"/>
      <c r="G1" s="57"/>
      <c r="H1" s="39" t="s">
        <v>25</v>
      </c>
    </row>
    <row r="2" spans="1:15" x14ac:dyDescent="0.35">
      <c r="A2" s="33" t="s">
        <v>4</v>
      </c>
      <c r="B2" s="33" t="s">
        <v>8</v>
      </c>
      <c r="C2" s="33" t="s">
        <v>6</v>
      </c>
      <c r="D2" s="33" t="s">
        <v>1</v>
      </c>
      <c r="E2" s="33" t="s">
        <v>1</v>
      </c>
      <c r="F2" s="33" t="s">
        <v>2</v>
      </c>
      <c r="G2" s="33" t="s">
        <v>2</v>
      </c>
      <c r="H2" s="15" t="s">
        <v>3</v>
      </c>
      <c r="I2" s="1"/>
      <c r="J2" s="12" t="s">
        <v>1</v>
      </c>
      <c r="K2" s="12" t="s">
        <v>17</v>
      </c>
      <c r="L2" s="27"/>
      <c r="M2" s="27"/>
    </row>
    <row r="3" spans="1:15" x14ac:dyDescent="0.35">
      <c r="A3" s="35">
        <v>1</v>
      </c>
      <c r="B3" s="35">
        <v>0</v>
      </c>
      <c r="C3" s="35">
        <v>0</v>
      </c>
      <c r="D3" s="35">
        <v>44</v>
      </c>
      <c r="E3" s="35">
        <f t="shared" ref="E3:E12" si="0">(D3-$J$3)/$J$4</f>
        <v>0.71992836858740616</v>
      </c>
      <c r="F3" s="35">
        <v>72000</v>
      </c>
      <c r="G3" s="35">
        <f>(F3-$K$3)/$K$4</f>
        <v>0.71101256670654356</v>
      </c>
      <c r="H3" s="34">
        <v>0</v>
      </c>
      <c r="I3" s="31" t="s">
        <v>22</v>
      </c>
      <c r="J3" s="32">
        <f>AVERAGE(D3:D12)</f>
        <v>38.777799999999999</v>
      </c>
      <c r="K3" s="8">
        <f>AVERAGE(F3:F12)</f>
        <v>63777.780000000006</v>
      </c>
      <c r="L3" s="58" t="s">
        <v>30</v>
      </c>
      <c r="M3" s="37"/>
      <c r="N3" s="36" t="s">
        <v>26</v>
      </c>
      <c r="O3" s="13" t="s">
        <v>28</v>
      </c>
    </row>
    <row r="4" spans="1:15" x14ac:dyDescent="0.35">
      <c r="A4" s="35">
        <v>0</v>
      </c>
      <c r="B4" s="35">
        <v>0</v>
      </c>
      <c r="C4" s="35">
        <v>1</v>
      </c>
      <c r="D4" s="35">
        <v>27</v>
      </c>
      <c r="E4" s="35">
        <f t="shared" si="0"/>
        <v>-1.6236782083314985</v>
      </c>
      <c r="F4" s="35">
        <v>48000</v>
      </c>
      <c r="G4" s="35">
        <f t="shared" ref="G4:G12" si="1">(F4-$K$3)/$K$4</f>
        <v>-1.364376026758124</v>
      </c>
      <c r="H4" s="34">
        <v>1</v>
      </c>
      <c r="I4" s="31" t="s">
        <v>23</v>
      </c>
      <c r="J4" s="1">
        <f>STDEV(D3:D12)</f>
        <v>7.2537772198734736</v>
      </c>
      <c r="K4" s="8">
        <f>STDEV(F3:F12)</f>
        <v>11564.09940556445</v>
      </c>
      <c r="L4" s="58"/>
      <c r="M4" s="37"/>
      <c r="N4" s="14" t="s">
        <v>27</v>
      </c>
      <c r="O4" s="26" t="s">
        <v>29</v>
      </c>
    </row>
    <row r="5" spans="1:15" x14ac:dyDescent="0.35">
      <c r="A5" s="35">
        <v>0</v>
      </c>
      <c r="B5" s="35">
        <v>1</v>
      </c>
      <c r="C5" s="35">
        <v>0</v>
      </c>
      <c r="D5" s="35">
        <v>30</v>
      </c>
      <c r="E5" s="35">
        <f t="shared" si="0"/>
        <v>-1.2101005771105153</v>
      </c>
      <c r="F5" s="35">
        <v>54000</v>
      </c>
      <c r="G5" s="35">
        <f t="shared" si="1"/>
        <v>-0.84552887839195701</v>
      </c>
      <c r="H5" s="34">
        <v>0</v>
      </c>
      <c r="I5" s="9"/>
      <c r="J5" s="9"/>
      <c r="K5" s="9"/>
      <c r="L5" s="58"/>
      <c r="M5" s="37"/>
    </row>
    <row r="6" spans="1:15" x14ac:dyDescent="0.35">
      <c r="A6" s="35">
        <v>0</v>
      </c>
      <c r="B6" s="35">
        <v>0</v>
      </c>
      <c r="C6" s="35">
        <v>1</v>
      </c>
      <c r="D6" s="35">
        <v>38</v>
      </c>
      <c r="E6" s="35">
        <f t="shared" si="0"/>
        <v>-0.10722689385456012</v>
      </c>
      <c r="F6" s="35">
        <v>61000</v>
      </c>
      <c r="G6" s="35">
        <f t="shared" si="1"/>
        <v>-0.24020720529809569</v>
      </c>
      <c r="H6" s="34">
        <v>0</v>
      </c>
      <c r="I6" s="9"/>
      <c r="J6" s="9"/>
      <c r="K6" s="9"/>
      <c r="L6" s="58"/>
      <c r="M6" s="37"/>
    </row>
    <row r="7" spans="1:15" x14ac:dyDescent="0.35">
      <c r="A7" s="35">
        <v>0</v>
      </c>
      <c r="B7" s="35">
        <v>1</v>
      </c>
      <c r="C7" s="35">
        <v>0</v>
      </c>
      <c r="D7" s="35">
        <v>40</v>
      </c>
      <c r="E7" s="35">
        <f t="shared" si="0"/>
        <v>0.16849152695942865</v>
      </c>
      <c r="F7" s="36">
        <v>63777.8</v>
      </c>
      <c r="G7" s="35">
        <f t="shared" si="1"/>
        <v>1.7294904942770481E-6</v>
      </c>
      <c r="H7" s="34">
        <v>1</v>
      </c>
      <c r="I7" s="11"/>
      <c r="J7" s="9"/>
      <c r="K7" s="9"/>
      <c r="L7" s="58"/>
      <c r="M7" s="37"/>
    </row>
    <row r="8" spans="1:15" x14ac:dyDescent="0.35">
      <c r="A8" s="35">
        <v>1</v>
      </c>
      <c r="B8" s="35">
        <v>0</v>
      </c>
      <c r="C8" s="35">
        <v>0</v>
      </c>
      <c r="D8" s="35">
        <v>35</v>
      </c>
      <c r="E8" s="35">
        <f t="shared" si="0"/>
        <v>-0.52080452507554331</v>
      </c>
      <c r="F8" s="35">
        <v>58000</v>
      </c>
      <c r="G8" s="35">
        <f t="shared" si="1"/>
        <v>-0.49963077948117912</v>
      </c>
      <c r="H8" s="34">
        <v>1</v>
      </c>
      <c r="I8" s="11"/>
      <c r="J8" s="9"/>
      <c r="K8" s="9"/>
      <c r="L8" s="58"/>
      <c r="M8" s="37"/>
    </row>
    <row r="9" spans="1:15" x14ac:dyDescent="0.35">
      <c r="A9" s="35">
        <v>0</v>
      </c>
      <c r="B9" s="35">
        <v>0</v>
      </c>
      <c r="C9" s="35">
        <v>1</v>
      </c>
      <c r="D9" s="35">
        <v>38.777999999999999</v>
      </c>
      <c r="E9" s="35">
        <f t="shared" si="0"/>
        <v>2.7571842081334618E-5</v>
      </c>
      <c r="F9" s="35">
        <v>52000</v>
      </c>
      <c r="G9" s="35">
        <f t="shared" si="1"/>
        <v>-1.0184779278473459</v>
      </c>
      <c r="H9" s="34">
        <v>0</v>
      </c>
      <c r="I9" s="9"/>
      <c r="J9" s="9"/>
      <c r="K9" s="9"/>
      <c r="L9" s="58"/>
      <c r="M9" s="37"/>
    </row>
    <row r="10" spans="1:15" x14ac:dyDescent="0.35">
      <c r="A10" s="35">
        <v>1</v>
      </c>
      <c r="B10" s="35">
        <v>0</v>
      </c>
      <c r="C10" s="35">
        <v>0</v>
      </c>
      <c r="D10" s="35">
        <v>48</v>
      </c>
      <c r="E10" s="35">
        <f t="shared" si="0"/>
        <v>1.2713652102153838</v>
      </c>
      <c r="F10" s="35">
        <v>79000</v>
      </c>
      <c r="G10" s="35">
        <f t="shared" si="1"/>
        <v>1.316334239800405</v>
      </c>
      <c r="H10" s="34">
        <v>1</v>
      </c>
      <c r="I10" s="9"/>
      <c r="J10" s="9"/>
      <c r="K10" s="9"/>
      <c r="L10" s="58"/>
      <c r="M10" s="37"/>
    </row>
    <row r="11" spans="1:15" x14ac:dyDescent="0.35">
      <c r="A11" s="4">
        <v>0</v>
      </c>
      <c r="B11" s="4">
        <v>1</v>
      </c>
      <c r="C11" s="4">
        <v>0</v>
      </c>
      <c r="D11" s="4">
        <v>50</v>
      </c>
      <c r="E11" s="4">
        <f t="shared" si="0"/>
        <v>1.5470836310293725</v>
      </c>
      <c r="F11" s="4">
        <v>83000</v>
      </c>
      <c r="G11" s="4">
        <f t="shared" si="1"/>
        <v>1.6622323387111828</v>
      </c>
      <c r="H11" s="25">
        <v>0</v>
      </c>
      <c r="L11" s="59" t="s">
        <v>31</v>
      </c>
      <c r="M11" s="38"/>
    </row>
    <row r="12" spans="1:15" x14ac:dyDescent="0.35">
      <c r="A12" s="4">
        <v>1</v>
      </c>
      <c r="B12" s="4">
        <v>0</v>
      </c>
      <c r="C12" s="4">
        <v>0</v>
      </c>
      <c r="D12" s="4">
        <v>37</v>
      </c>
      <c r="E12" s="4">
        <f t="shared" si="0"/>
        <v>-0.2450861042615545</v>
      </c>
      <c r="F12" s="4">
        <v>67000</v>
      </c>
      <c r="G12" s="4">
        <f t="shared" si="1"/>
        <v>0.27863994306807116</v>
      </c>
      <c r="H12" s="25">
        <v>1</v>
      </c>
      <c r="L12" s="59"/>
      <c r="M12" s="38"/>
    </row>
  </sheetData>
  <mergeCells count="3">
    <mergeCell ref="A1:G1"/>
    <mergeCell ref="L3:L10"/>
    <mergeCell ref="L11:L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A2" zoomScale="160" zoomScaleNormal="160" workbookViewId="0">
      <selection activeCell="B12" sqref="B12"/>
    </sheetView>
  </sheetViews>
  <sheetFormatPr defaultRowHeight="14.5" x14ac:dyDescent="0.35"/>
  <cols>
    <col min="4" max="4" width="11" customWidth="1"/>
  </cols>
  <sheetData>
    <row r="1" spans="1:10" ht="33.5" customHeight="1" x14ac:dyDescent="0.35">
      <c r="A1" s="60" t="s">
        <v>33</v>
      </c>
      <c r="B1" s="61"/>
      <c r="C1" s="62"/>
      <c r="D1" s="40" t="s">
        <v>34</v>
      </c>
    </row>
    <row r="2" spans="1:10" x14ac:dyDescent="0.35">
      <c r="A2" s="44" t="s">
        <v>0</v>
      </c>
      <c r="B2" s="15" t="s">
        <v>1</v>
      </c>
      <c r="C2" s="45" t="s">
        <v>2</v>
      </c>
      <c r="D2" s="41" t="s">
        <v>3</v>
      </c>
    </row>
    <row r="3" spans="1:10" x14ac:dyDescent="0.35">
      <c r="A3" s="46" t="s">
        <v>4</v>
      </c>
      <c r="B3" s="16">
        <v>44</v>
      </c>
      <c r="C3" s="47">
        <v>72000</v>
      </c>
      <c r="D3" s="42" t="s">
        <v>5</v>
      </c>
      <c r="F3" s="1"/>
      <c r="G3" s="2" t="s">
        <v>1</v>
      </c>
      <c r="H3" s="2" t="s">
        <v>2</v>
      </c>
      <c r="I3" s="2" t="s">
        <v>0</v>
      </c>
    </row>
    <row r="4" spans="1:10" x14ac:dyDescent="0.35">
      <c r="A4" s="46" t="s">
        <v>6</v>
      </c>
      <c r="B4" s="16">
        <v>27</v>
      </c>
      <c r="C4" s="47">
        <v>48000</v>
      </c>
      <c r="D4" s="42" t="s">
        <v>7</v>
      </c>
      <c r="F4" s="2" t="s">
        <v>9</v>
      </c>
      <c r="G4" s="1">
        <f>AVERAGE(B3:B12)</f>
        <v>38.777777777777779</v>
      </c>
      <c r="H4" s="1">
        <f>AVERAGE(C3:C12)</f>
        <v>63777.777777777781</v>
      </c>
      <c r="I4" s="5" t="s">
        <v>12</v>
      </c>
      <c r="J4" t="s">
        <v>14</v>
      </c>
    </row>
    <row r="5" spans="1:10" x14ac:dyDescent="0.35">
      <c r="A5" s="46" t="s">
        <v>8</v>
      </c>
      <c r="B5" s="16">
        <v>30</v>
      </c>
      <c r="C5" s="47">
        <v>54000</v>
      </c>
      <c r="D5" s="42" t="s">
        <v>5</v>
      </c>
      <c r="F5" s="2" t="s">
        <v>10</v>
      </c>
      <c r="G5" s="1">
        <f>MEDIAN(B3:B12)</f>
        <v>38</v>
      </c>
      <c r="H5" s="1">
        <f>MEDIAN(C3:C12)</f>
        <v>61000</v>
      </c>
      <c r="I5" s="5" t="s">
        <v>12</v>
      </c>
      <c r="J5" t="s">
        <v>32</v>
      </c>
    </row>
    <row r="6" spans="1:10" x14ac:dyDescent="0.35">
      <c r="A6" s="46" t="s">
        <v>6</v>
      </c>
      <c r="B6" s="16">
        <v>38</v>
      </c>
      <c r="C6" s="47">
        <v>61000</v>
      </c>
      <c r="D6" s="42" t="s">
        <v>5</v>
      </c>
      <c r="F6" s="2" t="s">
        <v>11</v>
      </c>
      <c r="G6" s="5" t="s">
        <v>12</v>
      </c>
      <c r="H6" s="5" t="s">
        <v>12</v>
      </c>
      <c r="I6" s="1" t="str">
        <f>INDEX(A3:A12,MODE(MATCH(A3:A12,A3:A12,0)))</f>
        <v>France</v>
      </c>
      <c r="J6" t="s">
        <v>15</v>
      </c>
    </row>
    <row r="7" spans="1:10" x14ac:dyDescent="0.35">
      <c r="A7" s="46" t="s">
        <v>8</v>
      </c>
      <c r="B7" s="16">
        <v>40</v>
      </c>
      <c r="C7" s="48"/>
      <c r="D7" s="42" t="s">
        <v>7</v>
      </c>
    </row>
    <row r="8" spans="1:10" x14ac:dyDescent="0.35">
      <c r="A8" s="46" t="s">
        <v>4</v>
      </c>
      <c r="B8" s="16">
        <v>35</v>
      </c>
      <c r="C8" s="47">
        <v>58000</v>
      </c>
      <c r="D8" s="42" t="s">
        <v>7</v>
      </c>
    </row>
    <row r="9" spans="1:10" x14ac:dyDescent="0.35">
      <c r="A9" s="46" t="s">
        <v>6</v>
      </c>
      <c r="B9" s="4"/>
      <c r="C9" s="47">
        <v>52000</v>
      </c>
      <c r="D9" s="42" t="s">
        <v>5</v>
      </c>
    </row>
    <row r="10" spans="1:10" x14ac:dyDescent="0.35">
      <c r="A10" s="46" t="s">
        <v>4</v>
      </c>
      <c r="B10" s="16">
        <v>48</v>
      </c>
      <c r="C10" s="47">
        <v>79000</v>
      </c>
      <c r="D10" s="42" t="s">
        <v>7</v>
      </c>
    </row>
    <row r="11" spans="1:10" x14ac:dyDescent="0.35">
      <c r="A11" s="46" t="s">
        <v>8</v>
      </c>
      <c r="B11" s="16">
        <v>50</v>
      </c>
      <c r="C11" s="47">
        <v>83000</v>
      </c>
      <c r="D11" s="42" t="s">
        <v>5</v>
      </c>
    </row>
    <row r="12" spans="1:10" ht="15" thickBot="1" x14ac:dyDescent="0.4">
      <c r="A12" s="49" t="s">
        <v>4</v>
      </c>
      <c r="B12" s="50">
        <v>37</v>
      </c>
      <c r="C12" s="51">
        <v>67000</v>
      </c>
      <c r="D12" s="43" t="s">
        <v>7</v>
      </c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60" zoomScaleNormal="160" workbookViewId="0">
      <selection activeCell="C2" sqref="C2:C11"/>
    </sheetView>
  </sheetViews>
  <sheetFormatPr defaultRowHeight="14.5" x14ac:dyDescent="0.35"/>
  <cols>
    <col min="4" max="4" width="9.54296875" bestFit="1" customWidth="1"/>
    <col min="7" max="7" width="9.54296875" bestFit="1" customWidth="1"/>
  </cols>
  <sheetData>
    <row r="1" spans="1:8" x14ac:dyDescent="0.35">
      <c r="A1" s="15" t="s">
        <v>0</v>
      </c>
      <c r="B1" s="3" t="s">
        <v>1</v>
      </c>
      <c r="C1" s="3" t="s">
        <v>2</v>
      </c>
      <c r="D1" s="17" t="s">
        <v>3</v>
      </c>
      <c r="G1" s="11"/>
      <c r="H1" s="10"/>
    </row>
    <row r="2" spans="1:8" x14ac:dyDescent="0.35">
      <c r="A2" s="16" t="s">
        <v>4</v>
      </c>
      <c r="B2" s="1">
        <v>44</v>
      </c>
      <c r="C2" s="1">
        <v>72000</v>
      </c>
      <c r="D2" s="19" t="s">
        <v>5</v>
      </c>
      <c r="G2" s="9"/>
      <c r="H2" s="10"/>
    </row>
    <row r="3" spans="1:8" x14ac:dyDescent="0.35">
      <c r="A3" s="16" t="s">
        <v>6</v>
      </c>
      <c r="B3" s="1">
        <v>27</v>
      </c>
      <c r="C3" s="1">
        <v>48000</v>
      </c>
      <c r="D3" s="19" t="s">
        <v>7</v>
      </c>
      <c r="G3" s="9"/>
      <c r="H3" s="10"/>
    </row>
    <row r="4" spans="1:8" x14ac:dyDescent="0.35">
      <c r="A4" s="16" t="s">
        <v>8</v>
      </c>
      <c r="B4" s="1">
        <v>30</v>
      </c>
      <c r="C4" s="1">
        <v>54000</v>
      </c>
      <c r="D4" s="19" t="s">
        <v>5</v>
      </c>
      <c r="G4" s="9"/>
      <c r="H4" s="10"/>
    </row>
    <row r="5" spans="1:8" x14ac:dyDescent="0.35">
      <c r="A5" s="16" t="s">
        <v>6</v>
      </c>
      <c r="B5" s="1">
        <v>38</v>
      </c>
      <c r="C5" s="1">
        <v>61000</v>
      </c>
      <c r="D5" s="19" t="s">
        <v>5</v>
      </c>
      <c r="G5" s="9"/>
      <c r="H5" s="10"/>
    </row>
    <row r="6" spans="1:8" x14ac:dyDescent="0.35">
      <c r="A6" s="16" t="s">
        <v>8</v>
      </c>
      <c r="B6" s="1">
        <v>40</v>
      </c>
      <c r="C6" s="14">
        <v>63777.8</v>
      </c>
      <c r="D6" s="19" t="s">
        <v>7</v>
      </c>
      <c r="G6" s="11"/>
      <c r="H6" s="10"/>
    </row>
    <row r="7" spans="1:8" x14ac:dyDescent="0.35">
      <c r="A7" s="16" t="s">
        <v>4</v>
      </c>
      <c r="B7" s="1">
        <v>35</v>
      </c>
      <c r="C7" s="1">
        <v>58000</v>
      </c>
      <c r="D7" s="19" t="s">
        <v>7</v>
      </c>
      <c r="G7" s="9"/>
      <c r="H7" s="10"/>
    </row>
    <row r="8" spans="1:8" x14ac:dyDescent="0.35">
      <c r="A8" s="16" t="s">
        <v>6</v>
      </c>
      <c r="B8" s="4">
        <v>38.777999999999999</v>
      </c>
      <c r="C8" s="1">
        <v>52000</v>
      </c>
      <c r="D8" s="19" t="s">
        <v>5</v>
      </c>
      <c r="G8" s="9"/>
      <c r="H8" s="10"/>
    </row>
    <row r="9" spans="1:8" x14ac:dyDescent="0.35">
      <c r="A9" s="16" t="s">
        <v>4</v>
      </c>
      <c r="B9" s="1">
        <v>48</v>
      </c>
      <c r="C9" s="1">
        <v>79000</v>
      </c>
      <c r="D9" s="19" t="s">
        <v>7</v>
      </c>
    </row>
    <row r="10" spans="1:8" x14ac:dyDescent="0.35">
      <c r="A10" s="16" t="s">
        <v>8</v>
      </c>
      <c r="B10" s="1">
        <v>50</v>
      </c>
      <c r="C10" s="1">
        <v>83000</v>
      </c>
      <c r="D10" s="19" t="s">
        <v>5</v>
      </c>
    </row>
    <row r="11" spans="1:8" x14ac:dyDescent="0.35">
      <c r="A11" s="16" t="s">
        <v>4</v>
      </c>
      <c r="B11" s="1">
        <v>37</v>
      </c>
      <c r="C11" s="1">
        <v>67000</v>
      </c>
      <c r="D11" s="19" t="s">
        <v>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60" zoomScaleNormal="160" workbookViewId="0">
      <selection activeCell="H1" sqref="H1:I4"/>
    </sheetView>
  </sheetViews>
  <sheetFormatPr defaultRowHeight="14.5" x14ac:dyDescent="0.35"/>
  <cols>
    <col min="5" max="6" width="9.54296875" bestFit="1" customWidth="1"/>
    <col min="8" max="8" width="9.54296875" bestFit="1" customWidth="1"/>
  </cols>
  <sheetData>
    <row r="1" spans="1:9" x14ac:dyDescent="0.35">
      <c r="A1" s="15" t="s">
        <v>0</v>
      </c>
      <c r="B1" s="15" t="s">
        <v>0</v>
      </c>
      <c r="C1" s="3" t="s">
        <v>1</v>
      </c>
      <c r="D1" s="3" t="s">
        <v>2</v>
      </c>
      <c r="E1" s="17" t="s">
        <v>3</v>
      </c>
      <c r="F1" s="18" t="s">
        <v>3</v>
      </c>
      <c r="H1" s="23" t="s">
        <v>0</v>
      </c>
      <c r="I1" s="24"/>
    </row>
    <row r="2" spans="1:9" x14ac:dyDescent="0.35">
      <c r="A2" s="16" t="s">
        <v>4</v>
      </c>
      <c r="B2" s="16">
        <v>0</v>
      </c>
      <c r="C2" s="1">
        <v>44</v>
      </c>
      <c r="D2" s="1">
        <v>72000</v>
      </c>
      <c r="E2" s="19" t="s">
        <v>5</v>
      </c>
      <c r="F2" s="19">
        <v>0</v>
      </c>
      <c r="H2" s="16" t="s">
        <v>4</v>
      </c>
      <c r="I2" s="16">
        <v>0</v>
      </c>
    </row>
    <row r="3" spans="1:9" x14ac:dyDescent="0.35">
      <c r="A3" s="16" t="s">
        <v>6</v>
      </c>
      <c r="B3" s="16">
        <v>2</v>
      </c>
      <c r="C3" s="1">
        <v>27</v>
      </c>
      <c r="D3" s="1">
        <v>48000</v>
      </c>
      <c r="E3" s="19" t="s">
        <v>7</v>
      </c>
      <c r="F3" s="19">
        <v>1</v>
      </c>
      <c r="H3" s="16" t="s">
        <v>13</v>
      </c>
      <c r="I3" s="16">
        <v>1</v>
      </c>
    </row>
    <row r="4" spans="1:9" x14ac:dyDescent="0.35">
      <c r="A4" s="16" t="s">
        <v>8</v>
      </c>
      <c r="B4" s="16">
        <v>1</v>
      </c>
      <c r="C4" s="1">
        <v>30</v>
      </c>
      <c r="D4" s="1">
        <v>54000</v>
      </c>
      <c r="E4" s="19" t="s">
        <v>5</v>
      </c>
      <c r="F4" s="19">
        <v>0</v>
      </c>
      <c r="H4" s="16" t="s">
        <v>6</v>
      </c>
      <c r="I4" s="16">
        <v>2</v>
      </c>
    </row>
    <row r="5" spans="1:9" x14ac:dyDescent="0.35">
      <c r="A5" s="16" t="s">
        <v>6</v>
      </c>
      <c r="B5" s="16">
        <v>2</v>
      </c>
      <c r="C5" s="1">
        <v>38</v>
      </c>
      <c r="D5" s="1">
        <v>61000</v>
      </c>
      <c r="E5" s="19" t="s">
        <v>5</v>
      </c>
      <c r="F5" s="19">
        <v>0</v>
      </c>
    </row>
    <row r="6" spans="1:9" x14ac:dyDescent="0.35">
      <c r="A6" s="16" t="s">
        <v>8</v>
      </c>
      <c r="B6" s="16">
        <v>1</v>
      </c>
      <c r="C6" s="1">
        <v>40</v>
      </c>
      <c r="D6" s="14">
        <v>63777.8</v>
      </c>
      <c r="E6" s="19" t="s">
        <v>7</v>
      </c>
      <c r="F6" s="19">
        <v>1</v>
      </c>
      <c r="H6" s="20" t="s">
        <v>3</v>
      </c>
      <c r="I6" s="21"/>
    </row>
    <row r="7" spans="1:9" x14ac:dyDescent="0.35">
      <c r="A7" s="16" t="s">
        <v>4</v>
      </c>
      <c r="B7" s="16">
        <v>0</v>
      </c>
      <c r="C7" s="1">
        <v>35</v>
      </c>
      <c r="D7" s="1">
        <v>58000</v>
      </c>
      <c r="E7" s="19" t="s">
        <v>7</v>
      </c>
      <c r="F7" s="19">
        <v>1</v>
      </c>
      <c r="H7" s="19" t="s">
        <v>5</v>
      </c>
      <c r="I7" s="19">
        <v>0</v>
      </c>
    </row>
    <row r="8" spans="1:9" x14ac:dyDescent="0.35">
      <c r="A8" s="16" t="s">
        <v>6</v>
      </c>
      <c r="B8" s="16">
        <v>2</v>
      </c>
      <c r="C8" s="4">
        <v>38.777999999999999</v>
      </c>
      <c r="D8" s="1">
        <v>52000</v>
      </c>
      <c r="E8" s="19" t="s">
        <v>5</v>
      </c>
      <c r="F8" s="19">
        <v>0</v>
      </c>
      <c r="H8" s="19" t="s">
        <v>7</v>
      </c>
      <c r="I8" s="19">
        <v>1</v>
      </c>
    </row>
    <row r="9" spans="1:9" x14ac:dyDescent="0.35">
      <c r="A9" s="16" t="s">
        <v>4</v>
      </c>
      <c r="B9" s="16">
        <v>0</v>
      </c>
      <c r="C9" s="1">
        <v>48</v>
      </c>
      <c r="D9" s="1">
        <v>79000</v>
      </c>
      <c r="E9" s="19" t="s">
        <v>7</v>
      </c>
      <c r="F9" s="19">
        <v>1</v>
      </c>
    </row>
    <row r="10" spans="1:9" x14ac:dyDescent="0.35">
      <c r="A10" s="16" t="s">
        <v>8</v>
      </c>
      <c r="B10" s="16">
        <v>1</v>
      </c>
      <c r="C10" s="1">
        <v>50</v>
      </c>
      <c r="D10" s="1">
        <v>83000</v>
      </c>
      <c r="E10" s="19" t="s">
        <v>5</v>
      </c>
      <c r="F10" s="19">
        <v>0</v>
      </c>
    </row>
    <row r="11" spans="1:9" x14ac:dyDescent="0.35">
      <c r="A11" s="16" t="s">
        <v>4</v>
      </c>
      <c r="B11" s="16">
        <v>0</v>
      </c>
      <c r="C11" s="1">
        <v>37</v>
      </c>
      <c r="D11" s="1">
        <v>67000</v>
      </c>
      <c r="E11" s="19" t="s">
        <v>7</v>
      </c>
      <c r="F11" s="19">
        <v>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60" zoomScaleNormal="160" workbookViewId="0">
      <selection activeCell="J10" sqref="J10"/>
    </sheetView>
  </sheetViews>
  <sheetFormatPr defaultRowHeight="14.5" x14ac:dyDescent="0.35"/>
  <cols>
    <col min="4" max="4" width="9.54296875" bestFit="1" customWidth="1"/>
    <col min="7" max="7" width="9.54296875" bestFit="1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3</v>
      </c>
      <c r="G1" s="6" t="s">
        <v>0</v>
      </c>
    </row>
    <row r="2" spans="1:9" x14ac:dyDescent="0.35">
      <c r="A2" s="1" t="s">
        <v>4</v>
      </c>
      <c r="B2" s="1">
        <v>44</v>
      </c>
      <c r="C2" s="1">
        <v>72000</v>
      </c>
      <c r="D2" s="1" t="s">
        <v>5</v>
      </c>
      <c r="G2" s="2" t="s">
        <v>4</v>
      </c>
      <c r="H2" s="2" t="s">
        <v>8</v>
      </c>
      <c r="I2" s="12" t="s">
        <v>6</v>
      </c>
    </row>
    <row r="3" spans="1:9" x14ac:dyDescent="0.35">
      <c r="A3" s="1" t="s">
        <v>6</v>
      </c>
      <c r="B3" s="1">
        <v>27</v>
      </c>
      <c r="C3" s="1">
        <v>48000</v>
      </c>
      <c r="D3" s="1" t="s">
        <v>7</v>
      </c>
      <c r="F3" s="2" t="s">
        <v>6</v>
      </c>
      <c r="G3" s="1">
        <v>0</v>
      </c>
      <c r="H3" s="1">
        <v>0</v>
      </c>
      <c r="I3" s="1">
        <v>1</v>
      </c>
    </row>
    <row r="4" spans="1:9" x14ac:dyDescent="0.35">
      <c r="A4" s="1" t="s">
        <v>8</v>
      </c>
      <c r="B4" s="1">
        <v>30</v>
      </c>
      <c r="C4" s="1">
        <v>54000</v>
      </c>
      <c r="D4" s="1" t="s">
        <v>5</v>
      </c>
      <c r="F4" s="2" t="s">
        <v>4</v>
      </c>
      <c r="G4" s="1">
        <v>1</v>
      </c>
      <c r="H4" s="1">
        <v>0</v>
      </c>
      <c r="I4" s="1">
        <v>0</v>
      </c>
    </row>
    <row r="5" spans="1:9" x14ac:dyDescent="0.35">
      <c r="A5" s="1" t="s">
        <v>6</v>
      </c>
      <c r="B5" s="1">
        <v>38</v>
      </c>
      <c r="C5" s="1">
        <v>61000</v>
      </c>
      <c r="D5" s="1" t="s">
        <v>5</v>
      </c>
      <c r="F5" s="2" t="s">
        <v>8</v>
      </c>
      <c r="G5" s="1">
        <v>0</v>
      </c>
      <c r="H5" s="1">
        <v>1</v>
      </c>
      <c r="I5" s="1">
        <v>0</v>
      </c>
    </row>
    <row r="6" spans="1:9" x14ac:dyDescent="0.35">
      <c r="A6" s="1" t="s">
        <v>8</v>
      </c>
      <c r="B6" s="1">
        <v>40</v>
      </c>
      <c r="C6" s="1"/>
      <c r="D6" s="1" t="s">
        <v>7</v>
      </c>
      <c r="G6" s="11"/>
      <c r="H6" s="10"/>
    </row>
    <row r="7" spans="1:9" x14ac:dyDescent="0.35">
      <c r="A7" s="1" t="s">
        <v>4</v>
      </c>
      <c r="B7" s="1">
        <v>35</v>
      </c>
      <c r="C7" s="1">
        <v>58000</v>
      </c>
      <c r="D7" s="1" t="s">
        <v>7</v>
      </c>
      <c r="G7" s="10"/>
      <c r="H7" s="10"/>
    </row>
    <row r="8" spans="1:9" x14ac:dyDescent="0.35">
      <c r="A8" s="1" t="s">
        <v>6</v>
      </c>
      <c r="B8" s="1"/>
      <c r="C8" s="1">
        <v>52000</v>
      </c>
      <c r="D8" s="1" t="s">
        <v>5</v>
      </c>
      <c r="G8" s="10"/>
      <c r="H8" s="10"/>
    </row>
    <row r="9" spans="1:9" x14ac:dyDescent="0.35">
      <c r="A9" s="1" t="s">
        <v>4</v>
      </c>
      <c r="B9" s="1">
        <v>48</v>
      </c>
      <c r="C9" s="1">
        <v>79000</v>
      </c>
      <c r="D9" s="1" t="s">
        <v>7</v>
      </c>
    </row>
    <row r="10" spans="1:9" x14ac:dyDescent="0.35">
      <c r="A10" s="1" t="s">
        <v>8</v>
      </c>
      <c r="B10" s="1">
        <v>50</v>
      </c>
      <c r="C10" s="1">
        <v>83000</v>
      </c>
      <c r="D10" s="1" t="s">
        <v>5</v>
      </c>
    </row>
    <row r="11" spans="1:9" x14ac:dyDescent="0.35">
      <c r="A11" s="1" t="s">
        <v>4</v>
      </c>
      <c r="B11" s="1">
        <v>37</v>
      </c>
      <c r="C11" s="1">
        <v>67000</v>
      </c>
      <c r="D11" s="1" t="s">
        <v>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160" zoomScaleNormal="160" workbookViewId="0">
      <selection activeCell="G1" sqref="G1:G11"/>
    </sheetView>
  </sheetViews>
  <sheetFormatPr defaultRowHeight="14.5" x14ac:dyDescent="0.35"/>
  <cols>
    <col min="7" max="7" width="9.54296875" bestFit="1" customWidth="1"/>
    <col min="8" max="8" width="3.6328125" customWidth="1"/>
    <col min="10" max="10" width="9.54296875" bestFit="1" customWidth="1"/>
  </cols>
  <sheetData>
    <row r="1" spans="1:12" x14ac:dyDescent="0.35">
      <c r="A1" s="54" t="s">
        <v>0</v>
      </c>
      <c r="B1" s="15" t="s">
        <v>4</v>
      </c>
      <c r="C1" s="15" t="s">
        <v>8</v>
      </c>
      <c r="D1" s="15" t="s">
        <v>6</v>
      </c>
      <c r="E1" s="3" t="s">
        <v>1</v>
      </c>
      <c r="F1" s="3" t="s">
        <v>2</v>
      </c>
      <c r="G1" s="3" t="s">
        <v>3</v>
      </c>
      <c r="I1" s="24"/>
      <c r="J1" s="23" t="s">
        <v>0</v>
      </c>
      <c r="K1" s="24"/>
      <c r="L1" s="24"/>
    </row>
    <row r="2" spans="1:12" x14ac:dyDescent="0.35">
      <c r="A2" s="55" t="s">
        <v>4</v>
      </c>
      <c r="B2" s="16">
        <v>1</v>
      </c>
      <c r="C2" s="16">
        <v>0</v>
      </c>
      <c r="D2" s="16">
        <v>0</v>
      </c>
      <c r="E2" s="1">
        <v>44</v>
      </c>
      <c r="F2" s="1">
        <v>72000</v>
      </c>
      <c r="G2" s="1">
        <v>0</v>
      </c>
      <c r="I2" s="24"/>
      <c r="J2" s="15" t="s">
        <v>4</v>
      </c>
      <c r="K2" s="15" t="s">
        <v>8</v>
      </c>
      <c r="L2" s="15" t="s">
        <v>6</v>
      </c>
    </row>
    <row r="3" spans="1:12" x14ac:dyDescent="0.35">
      <c r="A3" s="55" t="s">
        <v>6</v>
      </c>
      <c r="B3" s="16">
        <v>0</v>
      </c>
      <c r="C3" s="16">
        <v>0</v>
      </c>
      <c r="D3" s="16">
        <v>1</v>
      </c>
      <c r="E3" s="1">
        <v>27</v>
      </c>
      <c r="F3" s="1">
        <v>48000</v>
      </c>
      <c r="G3" s="1">
        <v>1</v>
      </c>
      <c r="I3" s="15" t="s">
        <v>6</v>
      </c>
      <c r="J3" s="16">
        <v>0</v>
      </c>
      <c r="K3" s="16">
        <v>0</v>
      </c>
      <c r="L3" s="16">
        <v>1</v>
      </c>
    </row>
    <row r="4" spans="1:12" x14ac:dyDescent="0.35">
      <c r="A4" s="55" t="s">
        <v>8</v>
      </c>
      <c r="B4" s="16">
        <v>0</v>
      </c>
      <c r="C4" s="16">
        <v>1</v>
      </c>
      <c r="D4" s="16">
        <v>0</v>
      </c>
      <c r="E4" s="1">
        <v>30</v>
      </c>
      <c r="F4" s="1">
        <v>54000</v>
      </c>
      <c r="G4" s="1">
        <v>0</v>
      </c>
      <c r="I4" s="15" t="s">
        <v>4</v>
      </c>
      <c r="J4" s="16">
        <v>1</v>
      </c>
      <c r="K4" s="16">
        <v>0</v>
      </c>
      <c r="L4" s="16">
        <v>0</v>
      </c>
    </row>
    <row r="5" spans="1:12" x14ac:dyDescent="0.35">
      <c r="A5" s="55" t="s">
        <v>6</v>
      </c>
      <c r="B5" s="16">
        <v>0</v>
      </c>
      <c r="C5" s="16">
        <v>0</v>
      </c>
      <c r="D5" s="16">
        <v>1</v>
      </c>
      <c r="E5" s="1">
        <v>38</v>
      </c>
      <c r="F5" s="1">
        <v>61000</v>
      </c>
      <c r="G5" s="1">
        <v>0</v>
      </c>
      <c r="I5" s="15" t="s">
        <v>8</v>
      </c>
      <c r="J5" s="16">
        <v>0</v>
      </c>
      <c r="K5" s="16">
        <v>1</v>
      </c>
      <c r="L5" s="16">
        <v>0</v>
      </c>
    </row>
    <row r="6" spans="1:12" x14ac:dyDescent="0.35">
      <c r="A6" s="55" t="s">
        <v>8</v>
      </c>
      <c r="B6" s="16">
        <v>0</v>
      </c>
      <c r="C6" s="16">
        <v>1</v>
      </c>
      <c r="D6" s="16">
        <v>0</v>
      </c>
      <c r="E6" s="1">
        <v>40</v>
      </c>
      <c r="F6" s="14">
        <v>63777.8</v>
      </c>
      <c r="G6" s="1">
        <v>1</v>
      </c>
      <c r="J6" s="11"/>
      <c r="K6" s="10"/>
    </row>
    <row r="7" spans="1:12" x14ac:dyDescent="0.35">
      <c r="A7" s="55" t="s">
        <v>4</v>
      </c>
      <c r="B7" s="16">
        <v>1</v>
      </c>
      <c r="C7" s="16">
        <v>0</v>
      </c>
      <c r="D7" s="16">
        <v>0</v>
      </c>
      <c r="E7" s="1">
        <v>35</v>
      </c>
      <c r="F7" s="1">
        <v>58000</v>
      </c>
      <c r="G7" s="1">
        <v>1</v>
      </c>
      <c r="J7" s="7" t="s">
        <v>3</v>
      </c>
    </row>
    <row r="8" spans="1:12" x14ac:dyDescent="0.35">
      <c r="A8" s="55" t="s">
        <v>6</v>
      </c>
      <c r="B8" s="16">
        <v>0</v>
      </c>
      <c r="C8" s="16">
        <v>0</v>
      </c>
      <c r="D8" s="16">
        <v>1</v>
      </c>
      <c r="E8" s="4">
        <v>38.777999999999999</v>
      </c>
      <c r="F8" s="1">
        <v>52000</v>
      </c>
      <c r="G8" s="1">
        <v>0</v>
      </c>
      <c r="J8" s="1" t="s">
        <v>5</v>
      </c>
      <c r="K8" s="1">
        <v>0</v>
      </c>
    </row>
    <row r="9" spans="1:12" x14ac:dyDescent="0.35">
      <c r="A9" s="55" t="s">
        <v>4</v>
      </c>
      <c r="B9" s="16">
        <v>1</v>
      </c>
      <c r="C9" s="16">
        <v>0</v>
      </c>
      <c r="D9" s="16">
        <v>0</v>
      </c>
      <c r="E9" s="1">
        <v>48</v>
      </c>
      <c r="F9" s="1">
        <v>79000</v>
      </c>
      <c r="G9" s="1">
        <v>1</v>
      </c>
      <c r="J9" s="1" t="s">
        <v>7</v>
      </c>
      <c r="K9" s="1">
        <v>1</v>
      </c>
    </row>
    <row r="10" spans="1:12" x14ac:dyDescent="0.35">
      <c r="A10" s="55" t="s">
        <v>8</v>
      </c>
      <c r="B10" s="16">
        <v>0</v>
      </c>
      <c r="C10" s="16">
        <v>1</v>
      </c>
      <c r="D10" s="16">
        <v>0</v>
      </c>
      <c r="E10" s="1">
        <v>50</v>
      </c>
      <c r="F10" s="1">
        <v>83000</v>
      </c>
      <c r="G10" s="1">
        <v>0</v>
      </c>
    </row>
    <row r="11" spans="1:12" x14ac:dyDescent="0.35">
      <c r="A11" s="55" t="s">
        <v>4</v>
      </c>
      <c r="B11" s="16">
        <v>1</v>
      </c>
      <c r="C11" s="16">
        <v>0</v>
      </c>
      <c r="D11" s="16">
        <v>0</v>
      </c>
      <c r="E11" s="1">
        <v>37</v>
      </c>
      <c r="F11" s="1">
        <v>67000</v>
      </c>
      <c r="G11" s="1">
        <v>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160" zoomScaleNormal="160" workbookViewId="0">
      <selection activeCell="D1" sqref="D1"/>
    </sheetView>
  </sheetViews>
  <sheetFormatPr defaultRowHeight="14.5" x14ac:dyDescent="0.35"/>
  <cols>
    <col min="6" max="6" width="9.54296875" bestFit="1" customWidth="1"/>
    <col min="7" max="7" width="3.6328125" customWidth="1"/>
    <col min="9" max="9" width="9.54296875" bestFit="1" customWidth="1"/>
  </cols>
  <sheetData>
    <row r="1" spans="1:12" x14ac:dyDescent="0.35">
      <c r="A1" s="12" t="s">
        <v>4</v>
      </c>
      <c r="B1" s="12" t="s">
        <v>8</v>
      </c>
      <c r="C1" s="12" t="s">
        <v>6</v>
      </c>
      <c r="D1" s="28" t="s">
        <v>1</v>
      </c>
      <c r="E1" s="28" t="s">
        <v>2</v>
      </c>
      <c r="F1" s="12" t="s">
        <v>3</v>
      </c>
      <c r="H1" s="27"/>
      <c r="I1" s="1"/>
      <c r="J1" s="12" t="s">
        <v>1</v>
      </c>
      <c r="K1" s="12" t="s">
        <v>17</v>
      </c>
      <c r="L1" s="27"/>
    </row>
    <row r="2" spans="1:12" x14ac:dyDescent="0.35">
      <c r="A2" s="8">
        <v>1</v>
      </c>
      <c r="B2" s="8">
        <v>0</v>
      </c>
      <c r="C2" s="8">
        <v>0</v>
      </c>
      <c r="D2" s="29">
        <v>44</v>
      </c>
      <c r="E2" s="29">
        <v>72000</v>
      </c>
      <c r="F2" s="8">
        <v>0</v>
      </c>
      <c r="H2" s="9"/>
      <c r="I2" s="12" t="s">
        <v>16</v>
      </c>
      <c r="J2" s="12">
        <f>MIN(D2:D11)</f>
        <v>27</v>
      </c>
      <c r="K2" s="12">
        <f>MIN(E2:E11)</f>
        <v>48000</v>
      </c>
    </row>
    <row r="3" spans="1:12" x14ac:dyDescent="0.35">
      <c r="A3" s="8">
        <v>0</v>
      </c>
      <c r="B3" s="8">
        <v>0</v>
      </c>
      <c r="C3" s="8">
        <v>1</v>
      </c>
      <c r="D3" s="29">
        <v>27</v>
      </c>
      <c r="E3" s="29">
        <v>48000</v>
      </c>
      <c r="F3" s="8">
        <v>1</v>
      </c>
      <c r="H3" s="11"/>
      <c r="I3" s="12" t="s">
        <v>18</v>
      </c>
      <c r="J3" s="8">
        <f>MAX(D2:D11)</f>
        <v>50</v>
      </c>
      <c r="K3" s="8">
        <f>MAX(E2:E11)</f>
        <v>83000</v>
      </c>
    </row>
    <row r="4" spans="1:12" x14ac:dyDescent="0.35">
      <c r="A4" s="8">
        <v>0</v>
      </c>
      <c r="B4" s="8">
        <v>1</v>
      </c>
      <c r="C4" s="8">
        <v>0</v>
      </c>
      <c r="D4" s="29">
        <v>30</v>
      </c>
      <c r="E4" s="29">
        <v>54000</v>
      </c>
      <c r="F4" s="8">
        <v>0</v>
      </c>
      <c r="H4" s="11"/>
      <c r="I4" s="12" t="s">
        <v>19</v>
      </c>
      <c r="J4" s="8">
        <f>J3-J2</f>
        <v>23</v>
      </c>
      <c r="K4" s="8">
        <f>K3-K2</f>
        <v>35000</v>
      </c>
    </row>
    <row r="5" spans="1:12" x14ac:dyDescent="0.35">
      <c r="A5" s="8">
        <v>0</v>
      </c>
      <c r="B5" s="8">
        <v>0</v>
      </c>
      <c r="C5" s="8">
        <v>1</v>
      </c>
      <c r="D5" s="29">
        <v>38</v>
      </c>
      <c r="E5" s="29">
        <v>61000</v>
      </c>
      <c r="F5" s="8">
        <v>0</v>
      </c>
      <c r="H5" s="11"/>
      <c r="I5" s="9"/>
      <c r="J5" s="9"/>
      <c r="K5" s="9"/>
    </row>
    <row r="6" spans="1:12" x14ac:dyDescent="0.35">
      <c r="A6" s="8">
        <v>0</v>
      </c>
      <c r="B6" s="8">
        <v>1</v>
      </c>
      <c r="C6" s="8">
        <v>0</v>
      </c>
      <c r="D6" s="29">
        <v>40</v>
      </c>
      <c r="E6" s="30">
        <v>63777.8</v>
      </c>
      <c r="F6" s="8">
        <v>1</v>
      </c>
      <c r="H6" s="9"/>
      <c r="I6" s="11"/>
      <c r="J6" s="9"/>
      <c r="K6" s="9"/>
    </row>
    <row r="7" spans="1:12" x14ac:dyDescent="0.35">
      <c r="A7" s="8">
        <v>1</v>
      </c>
      <c r="B7" s="8">
        <v>0</v>
      </c>
      <c r="C7" s="8">
        <v>0</v>
      </c>
      <c r="D7" s="29">
        <v>35</v>
      </c>
      <c r="E7" s="29">
        <v>58000</v>
      </c>
      <c r="F7" s="8">
        <v>1</v>
      </c>
      <c r="H7" s="9"/>
      <c r="I7" s="11"/>
      <c r="J7" s="9"/>
      <c r="K7" s="9"/>
    </row>
    <row r="8" spans="1:12" x14ac:dyDescent="0.35">
      <c r="A8" s="8">
        <v>0</v>
      </c>
      <c r="B8" s="8">
        <v>0</v>
      </c>
      <c r="C8" s="8">
        <v>1</v>
      </c>
      <c r="D8" s="29">
        <v>38.777999999999999</v>
      </c>
      <c r="E8" s="29">
        <v>52000</v>
      </c>
      <c r="F8" s="8">
        <v>0</v>
      </c>
      <c r="H8" s="9"/>
      <c r="I8" s="9"/>
      <c r="J8" s="9"/>
      <c r="K8" s="9"/>
    </row>
    <row r="9" spans="1:12" x14ac:dyDescent="0.35">
      <c r="A9" s="8">
        <v>1</v>
      </c>
      <c r="B9" s="8">
        <v>0</v>
      </c>
      <c r="C9" s="8">
        <v>0</v>
      </c>
      <c r="D9" s="29">
        <v>48</v>
      </c>
      <c r="E9" s="29">
        <v>79000</v>
      </c>
      <c r="F9" s="8">
        <v>1</v>
      </c>
      <c r="H9" s="9"/>
      <c r="I9" s="9"/>
      <c r="J9" s="9"/>
      <c r="K9" s="9"/>
    </row>
    <row r="10" spans="1:12" x14ac:dyDescent="0.35">
      <c r="A10" s="8">
        <v>0</v>
      </c>
      <c r="B10" s="8">
        <v>1</v>
      </c>
      <c r="C10" s="8">
        <v>0</v>
      </c>
      <c r="D10" s="29">
        <v>50</v>
      </c>
      <c r="E10" s="29">
        <v>83000</v>
      </c>
      <c r="F10" s="8">
        <v>0</v>
      </c>
    </row>
    <row r="11" spans="1:12" x14ac:dyDescent="0.35">
      <c r="A11" s="8">
        <v>1</v>
      </c>
      <c r="B11" s="8">
        <v>0</v>
      </c>
      <c r="C11" s="8">
        <v>0</v>
      </c>
      <c r="D11" s="29">
        <v>37</v>
      </c>
      <c r="E11" s="29">
        <v>67000</v>
      </c>
      <c r="F11" s="8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B1" zoomScale="160" zoomScaleNormal="160" workbookViewId="0">
      <selection activeCell="G3" sqref="G3"/>
    </sheetView>
  </sheetViews>
  <sheetFormatPr defaultRowHeight="14.5" x14ac:dyDescent="0.35"/>
  <cols>
    <col min="1" max="1" width="6.36328125" bestFit="1" customWidth="1"/>
    <col min="3" max="3" width="5.36328125" bestFit="1" customWidth="1"/>
    <col min="4" max="4" width="6.90625" bestFit="1" customWidth="1"/>
    <col min="5" max="5" width="14.90625" customWidth="1"/>
    <col min="7" max="7" width="15.08984375" customWidth="1"/>
    <col min="8" max="8" width="9.54296875" bestFit="1" customWidth="1"/>
    <col min="9" max="9" width="3.6328125" customWidth="1"/>
    <col min="10" max="10" width="9.54296875" bestFit="1" customWidth="1"/>
  </cols>
  <sheetData>
    <row r="1" spans="1:13" x14ac:dyDescent="0.35">
      <c r="A1" s="12" t="s">
        <v>4</v>
      </c>
      <c r="B1" s="12" t="s">
        <v>8</v>
      </c>
      <c r="C1" s="12" t="s">
        <v>6</v>
      </c>
      <c r="D1" s="28" t="s">
        <v>1</v>
      </c>
      <c r="E1" s="31" t="s">
        <v>20</v>
      </c>
      <c r="F1" s="28" t="s">
        <v>2</v>
      </c>
      <c r="G1" s="31" t="s">
        <v>20</v>
      </c>
      <c r="H1" s="12" t="s">
        <v>3</v>
      </c>
      <c r="J1" s="1"/>
      <c r="K1" s="12" t="s">
        <v>1</v>
      </c>
      <c r="L1" s="12" t="s">
        <v>17</v>
      </c>
      <c r="M1" s="27"/>
    </row>
    <row r="2" spans="1:13" x14ac:dyDescent="0.35">
      <c r="A2" s="8">
        <v>1</v>
      </c>
      <c r="B2" s="8">
        <v>0</v>
      </c>
      <c r="C2" s="8">
        <v>0</v>
      </c>
      <c r="D2" s="29">
        <v>44</v>
      </c>
      <c r="E2" s="22">
        <f>(D2-27)/23</f>
        <v>0.73913043478260865</v>
      </c>
      <c r="F2" s="29">
        <v>72000</v>
      </c>
      <c r="G2" s="22">
        <f>(F2-48000)/35000</f>
        <v>0.68571428571428572</v>
      </c>
      <c r="H2" s="8">
        <v>0</v>
      </c>
      <c r="J2" s="12" t="s">
        <v>16</v>
      </c>
      <c r="K2" s="32">
        <f>MIN(D2:D11)</f>
        <v>27</v>
      </c>
      <c r="L2" s="32">
        <f>MIN(F2:F11)</f>
        <v>48000</v>
      </c>
    </row>
    <row r="3" spans="1:13" x14ac:dyDescent="0.35">
      <c r="A3" s="8">
        <v>0</v>
      </c>
      <c r="B3" s="8">
        <v>0</v>
      </c>
      <c r="C3" s="8">
        <v>1</v>
      </c>
      <c r="D3" s="29">
        <v>27</v>
      </c>
      <c r="E3" s="22">
        <f t="shared" ref="E3:E11" si="0">(D3-27)/23</f>
        <v>0</v>
      </c>
      <c r="F3" s="29">
        <v>48000</v>
      </c>
      <c r="G3" s="22">
        <f t="shared" ref="G3:G11" si="1">(F3-48000)/35000</f>
        <v>0</v>
      </c>
      <c r="H3" s="8">
        <v>1</v>
      </c>
      <c r="J3" s="12" t="s">
        <v>18</v>
      </c>
      <c r="K3" s="8">
        <f>MAX(D2:D11)</f>
        <v>50</v>
      </c>
      <c r="L3" s="8">
        <f>MAX(F2:F11)</f>
        <v>83000</v>
      </c>
    </row>
    <row r="4" spans="1:13" x14ac:dyDescent="0.35">
      <c r="A4" s="8">
        <v>0</v>
      </c>
      <c r="B4" s="8">
        <v>1</v>
      </c>
      <c r="C4" s="8">
        <v>0</v>
      </c>
      <c r="D4" s="29">
        <v>30</v>
      </c>
      <c r="E4" s="22">
        <f t="shared" si="0"/>
        <v>0.13043478260869565</v>
      </c>
      <c r="F4" s="29">
        <v>54000</v>
      </c>
      <c r="G4" s="22">
        <f t="shared" si="1"/>
        <v>0.17142857142857143</v>
      </c>
      <c r="H4" s="8">
        <v>0</v>
      </c>
      <c r="J4" s="12" t="s">
        <v>19</v>
      </c>
      <c r="K4" s="8">
        <f>K3-K2</f>
        <v>23</v>
      </c>
      <c r="L4" s="8">
        <f>L3-L2</f>
        <v>35000</v>
      </c>
    </row>
    <row r="5" spans="1:13" x14ac:dyDescent="0.35">
      <c r="A5" s="8">
        <v>0</v>
      </c>
      <c r="B5" s="8">
        <v>0</v>
      </c>
      <c r="C5" s="8">
        <v>1</v>
      </c>
      <c r="D5" s="29">
        <v>38</v>
      </c>
      <c r="E5" s="22">
        <f t="shared" si="0"/>
        <v>0.47826086956521741</v>
      </c>
      <c r="F5" s="29">
        <v>61000</v>
      </c>
      <c r="G5" s="22">
        <f t="shared" si="1"/>
        <v>0.37142857142857144</v>
      </c>
      <c r="H5" s="8">
        <v>0</v>
      </c>
      <c r="J5" s="9"/>
      <c r="K5" s="9"/>
      <c r="L5" s="9"/>
    </row>
    <row r="6" spans="1:13" x14ac:dyDescent="0.35">
      <c r="A6" s="8">
        <v>0</v>
      </c>
      <c r="B6" s="8">
        <v>1</v>
      </c>
      <c r="C6" s="8">
        <v>0</v>
      </c>
      <c r="D6" s="29">
        <v>40</v>
      </c>
      <c r="E6" s="22">
        <f t="shared" si="0"/>
        <v>0.56521739130434778</v>
      </c>
      <c r="F6" s="30">
        <v>63777.8</v>
      </c>
      <c r="G6" s="22">
        <f t="shared" si="1"/>
        <v>0.45079428571428581</v>
      </c>
      <c r="H6" s="8">
        <v>1</v>
      </c>
      <c r="J6" s="11"/>
      <c r="K6" s="9"/>
      <c r="L6" s="9"/>
    </row>
    <row r="7" spans="1:13" x14ac:dyDescent="0.35">
      <c r="A7" s="8">
        <v>1</v>
      </c>
      <c r="B7" s="8">
        <v>0</v>
      </c>
      <c r="C7" s="8">
        <v>0</v>
      </c>
      <c r="D7" s="29">
        <v>35</v>
      </c>
      <c r="E7" s="22">
        <f t="shared" si="0"/>
        <v>0.34782608695652173</v>
      </c>
      <c r="F7" s="29">
        <v>58000</v>
      </c>
      <c r="G7" s="22">
        <f t="shared" si="1"/>
        <v>0.2857142857142857</v>
      </c>
      <c r="H7" s="8">
        <v>1</v>
      </c>
      <c r="J7" s="11"/>
      <c r="K7" s="9"/>
      <c r="L7" s="9"/>
    </row>
    <row r="8" spans="1:13" x14ac:dyDescent="0.35">
      <c r="A8" s="8">
        <v>0</v>
      </c>
      <c r="B8" s="8">
        <v>0</v>
      </c>
      <c r="C8" s="8">
        <v>1</v>
      </c>
      <c r="D8" s="29">
        <v>38.777999999999999</v>
      </c>
      <c r="E8" s="22">
        <f t="shared" si="0"/>
        <v>0.51208695652173908</v>
      </c>
      <c r="F8" s="29">
        <v>52000</v>
      </c>
      <c r="G8" s="22">
        <f t="shared" si="1"/>
        <v>0.11428571428571428</v>
      </c>
      <c r="H8" s="8">
        <v>0</v>
      </c>
      <c r="J8" s="9"/>
      <c r="K8" s="9"/>
      <c r="L8" s="9"/>
    </row>
    <row r="9" spans="1:13" x14ac:dyDescent="0.35">
      <c r="A9" s="8">
        <v>1</v>
      </c>
      <c r="B9" s="8">
        <v>0</v>
      </c>
      <c r="C9" s="8">
        <v>0</v>
      </c>
      <c r="D9" s="29">
        <v>48</v>
      </c>
      <c r="E9" s="22">
        <f t="shared" si="0"/>
        <v>0.91304347826086951</v>
      </c>
      <c r="F9" s="29">
        <v>79000</v>
      </c>
      <c r="G9" s="22">
        <f t="shared" si="1"/>
        <v>0.88571428571428568</v>
      </c>
      <c r="H9" s="8">
        <v>1</v>
      </c>
      <c r="J9" s="9"/>
      <c r="K9" s="9"/>
      <c r="L9" s="9"/>
    </row>
    <row r="10" spans="1:13" x14ac:dyDescent="0.35">
      <c r="A10" s="8">
        <v>0</v>
      </c>
      <c r="B10" s="8">
        <v>1</v>
      </c>
      <c r="C10" s="8">
        <v>0</v>
      </c>
      <c r="D10" s="29">
        <v>50</v>
      </c>
      <c r="E10" s="22">
        <f t="shared" si="0"/>
        <v>1</v>
      </c>
      <c r="F10" s="29">
        <v>83000</v>
      </c>
      <c r="G10" s="22">
        <f t="shared" si="1"/>
        <v>1</v>
      </c>
      <c r="H10" s="8">
        <v>0</v>
      </c>
    </row>
    <row r="11" spans="1:13" x14ac:dyDescent="0.35">
      <c r="A11" s="8">
        <v>1</v>
      </c>
      <c r="B11" s="8">
        <v>0</v>
      </c>
      <c r="C11" s="8">
        <v>0</v>
      </c>
      <c r="D11" s="29">
        <v>37</v>
      </c>
      <c r="E11" s="22">
        <f t="shared" si="0"/>
        <v>0.43478260869565216</v>
      </c>
      <c r="F11" s="29">
        <v>67000</v>
      </c>
      <c r="G11" s="22">
        <f t="shared" si="1"/>
        <v>0.54285714285714282</v>
      </c>
      <c r="H11" s="8">
        <v>1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60" zoomScaleNormal="160" workbookViewId="0">
      <selection activeCell="K2" sqref="K2"/>
    </sheetView>
  </sheetViews>
  <sheetFormatPr defaultRowHeight="14.5" x14ac:dyDescent="0.35"/>
  <cols>
    <col min="1" max="1" width="6.36328125" bestFit="1" customWidth="1"/>
    <col min="3" max="3" width="5.36328125" bestFit="1" customWidth="1"/>
    <col min="4" max="4" width="6.90625" bestFit="1" customWidth="1"/>
    <col min="5" max="5" width="14.90625" customWidth="1"/>
    <col min="7" max="7" width="15.08984375" customWidth="1"/>
    <col min="8" max="8" width="9.54296875" bestFit="1" customWidth="1"/>
    <col min="9" max="9" width="3.6328125" customWidth="1"/>
    <col min="10" max="10" width="5.54296875" bestFit="1" customWidth="1"/>
  </cols>
  <sheetData>
    <row r="1" spans="1:13" x14ac:dyDescent="0.35">
      <c r="A1" s="12" t="s">
        <v>4</v>
      </c>
      <c r="B1" s="12" t="s">
        <v>8</v>
      </c>
      <c r="C1" s="12" t="s">
        <v>6</v>
      </c>
      <c r="D1" s="28" t="s">
        <v>1</v>
      </c>
      <c r="E1" s="31" t="s">
        <v>21</v>
      </c>
      <c r="F1" s="28" t="s">
        <v>2</v>
      </c>
      <c r="G1" s="31" t="s">
        <v>21</v>
      </c>
      <c r="H1" s="12" t="s">
        <v>3</v>
      </c>
      <c r="J1" s="1"/>
      <c r="K1" s="12" t="s">
        <v>1</v>
      </c>
      <c r="L1" s="12" t="s">
        <v>17</v>
      </c>
      <c r="M1" s="27"/>
    </row>
    <row r="2" spans="1:13" x14ac:dyDescent="0.35">
      <c r="A2" s="8">
        <v>1</v>
      </c>
      <c r="B2" s="8">
        <v>0</v>
      </c>
      <c r="C2" s="8">
        <v>0</v>
      </c>
      <c r="D2" s="29">
        <v>44</v>
      </c>
      <c r="E2" s="22">
        <f>(D2-$K$2)/$K$3</f>
        <v>0.71992836858740616</v>
      </c>
      <c r="F2" s="29">
        <v>72000</v>
      </c>
      <c r="G2" s="22">
        <f>(F2-$L$2)/$L$3</f>
        <v>0.71101256670654356</v>
      </c>
      <c r="H2" s="8">
        <v>0</v>
      </c>
      <c r="J2" s="31" t="s">
        <v>22</v>
      </c>
      <c r="K2" s="32">
        <f>AVERAGE(D2:D11)</f>
        <v>38.777799999999999</v>
      </c>
      <c r="L2" s="8">
        <f>AVERAGE(F2:F11)</f>
        <v>63777.780000000006</v>
      </c>
    </row>
    <row r="3" spans="1:13" x14ac:dyDescent="0.35">
      <c r="A3" s="8">
        <v>0</v>
      </c>
      <c r="B3" s="8">
        <v>0</v>
      </c>
      <c r="C3" s="8">
        <v>1</v>
      </c>
      <c r="D3" s="29">
        <v>27</v>
      </c>
      <c r="E3" s="22">
        <f t="shared" ref="E3:E11" si="0">(D3-$K$2)/$K$3</f>
        <v>-1.6236782083314985</v>
      </c>
      <c r="F3" s="29">
        <v>48000</v>
      </c>
      <c r="G3" s="22">
        <f t="shared" ref="G3:G11" si="1">(F3-$L$2)/$L$3</f>
        <v>-1.364376026758124</v>
      </c>
      <c r="H3" s="8">
        <v>1</v>
      </c>
      <c r="J3" s="31" t="s">
        <v>23</v>
      </c>
      <c r="K3" s="1">
        <f>STDEV(D2:D11)</f>
        <v>7.2537772198734736</v>
      </c>
      <c r="L3" s="8">
        <f>STDEV(F2:F11)</f>
        <v>11564.09940556445</v>
      </c>
    </row>
    <row r="4" spans="1:13" x14ac:dyDescent="0.35">
      <c r="A4" s="8">
        <v>0</v>
      </c>
      <c r="B4" s="8">
        <v>1</v>
      </c>
      <c r="C4" s="8">
        <v>0</v>
      </c>
      <c r="D4" s="29">
        <v>30</v>
      </c>
      <c r="E4" s="22">
        <f t="shared" si="0"/>
        <v>-1.2101005771105153</v>
      </c>
      <c r="F4" s="29">
        <v>54000</v>
      </c>
      <c r="G4" s="22">
        <f t="shared" si="1"/>
        <v>-0.84552887839195701</v>
      </c>
      <c r="H4" s="8">
        <v>0</v>
      </c>
      <c r="J4" s="9"/>
      <c r="K4" s="9"/>
      <c r="L4" s="9"/>
    </row>
    <row r="5" spans="1:13" x14ac:dyDescent="0.35">
      <c r="A5" s="8">
        <v>0</v>
      </c>
      <c r="B5" s="8">
        <v>0</v>
      </c>
      <c r="C5" s="8">
        <v>1</v>
      </c>
      <c r="D5" s="29">
        <v>38</v>
      </c>
      <c r="E5" s="22">
        <f t="shared" si="0"/>
        <v>-0.10722689385456012</v>
      </c>
      <c r="F5" s="29">
        <v>61000</v>
      </c>
      <c r="G5" s="22">
        <f t="shared" si="1"/>
        <v>-0.24020720529809569</v>
      </c>
      <c r="H5" s="8">
        <v>0</v>
      </c>
      <c r="J5" s="9"/>
      <c r="K5" s="9"/>
      <c r="L5" s="9"/>
    </row>
    <row r="6" spans="1:13" x14ac:dyDescent="0.35">
      <c r="A6" s="8">
        <v>0</v>
      </c>
      <c r="B6" s="8">
        <v>1</v>
      </c>
      <c r="C6" s="8">
        <v>0</v>
      </c>
      <c r="D6" s="29">
        <v>40</v>
      </c>
      <c r="E6" s="22">
        <f t="shared" si="0"/>
        <v>0.16849152695942865</v>
      </c>
      <c r="F6" s="30">
        <v>63777.8</v>
      </c>
      <c r="G6" s="22">
        <f t="shared" si="1"/>
        <v>1.7294904942770481E-6</v>
      </c>
      <c r="H6" s="8">
        <v>1</v>
      </c>
      <c r="J6" s="11"/>
      <c r="K6" s="9"/>
      <c r="L6" s="9"/>
    </row>
    <row r="7" spans="1:13" x14ac:dyDescent="0.35">
      <c r="A7" s="8">
        <v>1</v>
      </c>
      <c r="B7" s="8">
        <v>0</v>
      </c>
      <c r="C7" s="8">
        <v>0</v>
      </c>
      <c r="D7" s="29">
        <v>35</v>
      </c>
      <c r="E7" s="22">
        <f t="shared" si="0"/>
        <v>-0.52080452507554331</v>
      </c>
      <c r="F7" s="29">
        <v>58000</v>
      </c>
      <c r="G7" s="22">
        <f t="shared" si="1"/>
        <v>-0.49963077948117912</v>
      </c>
      <c r="H7" s="8">
        <v>1</v>
      </c>
      <c r="J7" s="11"/>
      <c r="K7" s="9"/>
      <c r="L7" s="9"/>
    </row>
    <row r="8" spans="1:13" x14ac:dyDescent="0.35">
      <c r="A8" s="8">
        <v>0</v>
      </c>
      <c r="B8" s="8">
        <v>0</v>
      </c>
      <c r="C8" s="8">
        <v>1</v>
      </c>
      <c r="D8" s="29">
        <v>38.777999999999999</v>
      </c>
      <c r="E8" s="22">
        <f t="shared" si="0"/>
        <v>2.7571842081334618E-5</v>
      </c>
      <c r="F8" s="29">
        <v>52000</v>
      </c>
      <c r="G8" s="22">
        <f t="shared" si="1"/>
        <v>-1.0184779278473459</v>
      </c>
      <c r="H8" s="8">
        <v>0</v>
      </c>
      <c r="J8" s="9"/>
      <c r="K8" s="9"/>
      <c r="L8" s="9"/>
    </row>
    <row r="9" spans="1:13" x14ac:dyDescent="0.35">
      <c r="A9" s="8">
        <v>1</v>
      </c>
      <c r="B9" s="8">
        <v>0</v>
      </c>
      <c r="C9" s="8">
        <v>0</v>
      </c>
      <c r="D9" s="29">
        <v>48</v>
      </c>
      <c r="E9" s="22">
        <f t="shared" si="0"/>
        <v>1.2713652102153838</v>
      </c>
      <c r="F9" s="29">
        <v>79000</v>
      </c>
      <c r="G9" s="22">
        <f t="shared" si="1"/>
        <v>1.316334239800405</v>
      </c>
      <c r="H9" s="8">
        <v>1</v>
      </c>
      <c r="J9" s="9"/>
      <c r="K9" s="9"/>
      <c r="L9" s="9"/>
    </row>
    <row r="10" spans="1:13" x14ac:dyDescent="0.35">
      <c r="A10" s="8">
        <v>0</v>
      </c>
      <c r="B10" s="8">
        <v>1</v>
      </c>
      <c r="C10" s="8">
        <v>0</v>
      </c>
      <c r="D10" s="29">
        <v>50</v>
      </c>
      <c r="E10" s="22">
        <f t="shared" si="0"/>
        <v>1.5470836310293725</v>
      </c>
      <c r="F10" s="29">
        <v>83000</v>
      </c>
      <c r="G10" s="22">
        <f t="shared" si="1"/>
        <v>1.6622323387111828</v>
      </c>
      <c r="H10" s="8">
        <v>0</v>
      </c>
    </row>
    <row r="11" spans="1:13" x14ac:dyDescent="0.35">
      <c r="A11" s="8">
        <v>1</v>
      </c>
      <c r="B11" s="8">
        <v>0</v>
      </c>
      <c r="C11" s="8">
        <v>0</v>
      </c>
      <c r="D11" s="29">
        <v>37</v>
      </c>
      <c r="E11" s="22">
        <f t="shared" si="0"/>
        <v>-0.2450861042615545</v>
      </c>
      <c r="F11" s="29">
        <v>67000</v>
      </c>
      <c r="G11" s="22">
        <f t="shared" si="1"/>
        <v>0.27863994306807116</v>
      </c>
      <c r="H11" s="8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Indep and Dep Variables</vt:lpstr>
      <vt:lpstr>Missing Values</vt:lpstr>
      <vt:lpstr>Cat Val</vt:lpstr>
      <vt:lpstr>Cat Val inc</vt:lpstr>
      <vt:lpstr>Cat val OHE</vt:lpstr>
      <vt:lpstr>Cat Val OHE1</vt:lpstr>
      <vt:lpstr>Scaling</vt:lpstr>
      <vt:lpstr>Scaling1</vt:lpstr>
      <vt:lpstr>Scaling2</vt:lpstr>
      <vt:lpstr>TrainTestSplit_ns</vt:lpstr>
      <vt:lpstr>TrainTestSplit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Adnan</cp:lastModifiedBy>
  <dcterms:created xsi:type="dcterms:W3CDTF">2023-01-07T10:42:15Z</dcterms:created>
  <dcterms:modified xsi:type="dcterms:W3CDTF">2023-10-31T09:42:15Z</dcterms:modified>
</cp:coreProperties>
</file>