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syeda\OneDrive\Desktop\DATA ANALYST\EXCEL\power pivot\"/>
    </mc:Choice>
  </mc:AlternateContent>
  <xr:revisionPtr revIDLastSave="0" documentId="13_ncr:1_{5458EFCD-E8E1-4454-851E-A2C52D7C8ECE}" xr6:coauthVersionLast="47" xr6:coauthVersionMax="47" xr10:uidLastSave="{00000000-0000-0000-0000-000000000000}"/>
  <bookViews>
    <workbookView xWindow="-108" yWindow="-108" windowWidth="23256" windowHeight="12456" activeTab="3" xr2:uid="{DEC8F124-E2B6-4989-8D56-274D19CE928C}"/>
  </bookViews>
  <sheets>
    <sheet name="customers" sheetId="1" r:id="rId1"/>
    <sheet name="view" sheetId="3" r:id="rId2"/>
    <sheet name="Pivot table" sheetId="2" r:id="rId3"/>
    <sheet name="Report" sheetId="4" r:id="rId4"/>
  </sheets>
  <definedNames>
    <definedName name="_xlcn.WorksheetConnection_Book1Table11" hidden="1">Table1[]</definedName>
    <definedName name="_xlcn.WorksheetConnection_PowerPivotofcookiesold.xlsxTable31" hidden="1">Table3[]</definedName>
    <definedName name="Slicer_Product">#N/A</definedName>
    <definedName name="Slicer_Views">#N/A</definedName>
    <definedName name="Timeline_Date">#N/A</definedName>
  </definedNames>
  <calcPr calcId="191029"/>
  <pivotCaches>
    <pivotCache cacheId="362" r:id="rId5"/>
    <pivotCache cacheId="365" r:id="rId6"/>
    <pivotCache cacheId="368" r:id="rId7"/>
  </pivotCaches>
  <extLst>
    <ext xmlns:x14="http://schemas.microsoft.com/office/spreadsheetml/2009/9/main" uri="{876F7934-8845-4945-9796-88D515C7AA90}">
      <x14:pivotCaches>
        <pivotCache cacheId="84"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5" r:id="rId11"/>
      </x15:timelineCachePivotCaches>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okie Types_61db6fcc-6801-4b1e-ad30-c76270480151" name="Cookie Types" connection="Excel Cookie Types"/>
          <x15:modelTable id="Orders_01512f3a-7bd6-4f38-a9e2-7c06b24f2392" name="Orders" connection="Excel Orders"/>
          <x15:modelTable id="Table3" name="Views" connection="WorksheetConnection_Power Pivot of cookie sold.xlsx!Table3"/>
          <x15:modelTable id="Table1" name="Customers" connection="WorksheetConnection_Book1!Table1"/>
        </x15:modelTables>
        <x15:modelRelationships>
          <x15:modelRelationship fromTable="Orders" fromColumn="Customer ID" toTable="Customers" toColumn="Customer ID"/>
          <x15:modelRelationship fromTable="Orders" fromColumn="Product" toTable="Cookie Types" toColumn="Cookie Type"/>
        </x15:modelRelationships>
        <x15:extLst>
          <ext xmlns:x16="http://schemas.microsoft.com/office/spreadsheetml/2014/11/main" uri="{9835A34E-60A6-4A7C-AAB8-D5F71C897F49}">
            <x16:modelTimeGroupings>
              <x16:modelTimeGrouping tableName="Order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2" l="1"/>
  <c r="A6" i="2"/>
  <c r="C6" i="2"/>
  <c r="D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726398-F593-423E-AECB-716B619DB35A}" name="Excel Cookie Types" type="100" refreshedVersion="8">
    <extLst>
      <ext xmlns:x15="http://schemas.microsoft.com/office/spreadsheetml/2010/11/main" uri="{DE250136-89BD-433C-8126-D09CA5730AF9}">
        <x15:connection id="2633c1c2-d9c0-476e-8d6d-9f0e2d785187"/>
      </ext>
    </extLst>
  </connection>
  <connection id="2" xr16:uid="{39FAF43F-1C06-4E4A-857E-B9D53BE707FD}" name="Excel Orders" type="100" refreshedVersion="8">
    <extLst>
      <ext xmlns:x15="http://schemas.microsoft.com/office/spreadsheetml/2010/11/main" uri="{DE250136-89BD-433C-8126-D09CA5730AF9}">
        <x15:connection id="6227c950-da8d-4898-aca0-c236e4bbd1a1"/>
      </ext>
    </extLst>
  </connection>
  <connection id="3" xr16:uid="{E2F9BC82-ACFE-4D6F-8C62-636073BBDC1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9BE9C5EA-A769-46EA-A58A-7EB1DC661494}" name="WorksheetConnection_Book1!Table1" type="102" refreshedVersion="8" minRefreshableVersion="5">
    <extLst>
      <ext xmlns:x15="http://schemas.microsoft.com/office/spreadsheetml/2010/11/main" uri="{DE250136-89BD-433C-8126-D09CA5730AF9}">
        <x15:connection id="Table1">
          <x15:rangePr sourceName="_xlcn.WorksheetConnection_Book1Table11"/>
        </x15:connection>
      </ext>
    </extLst>
  </connection>
  <connection id="5" xr16:uid="{19DC7DFB-ECC4-4891-BF52-C7D347A1B9BD}" name="WorksheetConnection_Power Pivot of cookie sold.xlsx!Table3" type="102" refreshedVersion="8" minRefreshableVersion="5">
    <extLst>
      <ext xmlns:x15="http://schemas.microsoft.com/office/spreadsheetml/2010/11/main" uri="{DE250136-89BD-433C-8126-D09CA5730AF9}">
        <x15:connection id="Table3">
          <x15:rangePr sourceName="_xlcn.WorksheetConnection_PowerPivotofcookiesold.xlsxTable31"/>
        </x15:connection>
      </ext>
    </extLst>
  </connection>
</connections>
</file>

<file path=xl/sharedStrings.xml><?xml version="1.0" encoding="utf-8"?>
<sst xmlns="http://schemas.openxmlformats.org/spreadsheetml/2006/main" count="83" uniqueCount="70">
  <si>
    <t>Customer ID</t>
  </si>
  <si>
    <t>Name</t>
  </si>
  <si>
    <t>Phone</t>
  </si>
  <si>
    <t>Address</t>
  </si>
  <si>
    <t>City</t>
  </si>
  <si>
    <t>State</t>
  </si>
  <si>
    <t>Zip</t>
  </si>
  <si>
    <t>Country</t>
  </si>
  <si>
    <t>Notes</t>
  </si>
  <si>
    <t>Tres Delicious</t>
  </si>
  <si>
    <t>999-999-9999</t>
  </si>
  <si>
    <t>123 Main Street</t>
  </si>
  <si>
    <t>Seattle</t>
  </si>
  <si>
    <t>WA</t>
  </si>
  <si>
    <t>98112</t>
  </si>
  <si>
    <t>United States</t>
  </si>
  <si>
    <t>High maintenance, not sure if it's worth having them as a customer, but don't tell them that!</t>
  </si>
  <si>
    <t>ABC Groceries</t>
  </si>
  <si>
    <t>801-583-8695</t>
  </si>
  <si>
    <t>3215 Tori Lane</t>
  </si>
  <si>
    <t>Salt Lake City</t>
  </si>
  <si>
    <t>UT</t>
  </si>
  <si>
    <t>84113</t>
  </si>
  <si>
    <t>Friendly but a little old school. Talks way too much, set a time limit on calls.</t>
  </si>
  <si>
    <t>ACME Bites</t>
  </si>
  <si>
    <t>920-419-6270</t>
  </si>
  <si>
    <t>4660 Sycamore Lake Road</t>
  </si>
  <si>
    <t>Green Bay</t>
  </si>
  <si>
    <t>WI</t>
  </si>
  <si>
    <t>54303</t>
  </si>
  <si>
    <t>One of our best customers! Likes to talk about sports.</t>
  </si>
  <si>
    <t>Wholesome Foods</t>
  </si>
  <si>
    <t>347-789-7688</t>
  </si>
  <si>
    <t>1521 Redbud Drive</t>
  </si>
  <si>
    <t>Huntington</t>
  </si>
  <si>
    <t>NY</t>
  </si>
  <si>
    <t>11743</t>
  </si>
  <si>
    <t>CEO has three kids, first one is Charles, don't know the rest. CEO cares about Charles the most, so all good.</t>
  </si>
  <si>
    <t>Park &amp; Shop Convenience Stores</t>
  </si>
  <si>
    <t>251-655-2909</t>
  </si>
  <si>
    <t>2217 Lonely Oak Drive</t>
  </si>
  <si>
    <t>Mobile</t>
  </si>
  <si>
    <t>AL</t>
  </si>
  <si>
    <t>36602</t>
  </si>
  <si>
    <t>New customer, make sure to please them!</t>
  </si>
  <si>
    <t>Grand Total</t>
  </si>
  <si>
    <t>Views</t>
  </si>
  <si>
    <t>Orders</t>
  </si>
  <si>
    <t>Profits</t>
  </si>
  <si>
    <t>Revenue</t>
  </si>
  <si>
    <t>KPI</t>
  </si>
  <si>
    <t>Avg Profit</t>
  </si>
  <si>
    <t xml:space="preserve"> Customer's Name</t>
  </si>
  <si>
    <t>Total Revenue</t>
  </si>
  <si>
    <t>Orders Count</t>
  </si>
  <si>
    <t>Profit Margin</t>
  </si>
  <si>
    <t>Metrics</t>
  </si>
  <si>
    <t>Sep</t>
  </si>
  <si>
    <t>Oct</t>
  </si>
  <si>
    <t>Nov</t>
  </si>
  <si>
    <t>Dec</t>
  </si>
  <si>
    <t>Jan</t>
  </si>
  <si>
    <t>Feb</t>
  </si>
  <si>
    <t>Mar</t>
  </si>
  <si>
    <t>Apr</t>
  </si>
  <si>
    <t>May</t>
  </si>
  <si>
    <t>Jun</t>
  </si>
  <si>
    <t>Jul</t>
  </si>
  <si>
    <t>Aug</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</si>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</sst>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8" formatCode="&quot;$&quot;#,##0"/>
  </numFmts>
  <fonts count="5" x14ac:knownFonts="1">
    <font>
      <sz val="11"/>
      <color theme="1"/>
      <name val="Aptos Narrow"/>
      <family val="2"/>
      <scheme val="minor"/>
    </font>
    <font>
      <sz val="10"/>
      <color indexed="8"/>
      <name val="Arial"/>
      <family val="2"/>
    </font>
    <font>
      <sz val="11"/>
      <color indexed="8"/>
      <name val="Calibri"/>
      <family val="2"/>
    </font>
    <font>
      <sz val="11"/>
      <color theme="0"/>
      <name val="Calibri"/>
      <family val="2"/>
    </font>
    <font>
      <b/>
      <sz val="16"/>
      <color theme="0"/>
      <name val="Aptos Narrow"/>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5" tint="-0.249977111117893"/>
        <bgColor indexed="64"/>
      </patternFill>
    </fill>
  </fills>
  <borders count="4">
    <border>
      <left/>
      <right/>
      <top/>
      <bottom/>
      <diagonal/>
    </border>
    <border>
      <left style="thin">
        <color indexed="8"/>
      </left>
      <right style="thin">
        <color indexed="8"/>
      </right>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s>
  <cellStyleXfs count="2">
    <xf numFmtId="0" fontId="0" fillId="0" borderId="0"/>
    <xf numFmtId="0" fontId="1" fillId="0" borderId="0"/>
  </cellStyleXfs>
  <cellXfs count="13">
    <xf numFmtId="0" fontId="0" fillId="0" borderId="0" xfId="0"/>
    <xf numFmtId="0" fontId="2" fillId="0" borderId="2" xfId="1" applyFont="1" applyBorder="1" applyAlignment="1">
      <alignment horizontal="right"/>
    </xf>
    <xf numFmtId="0" fontId="2" fillId="0" borderId="2" xfId="1" applyFont="1" applyBorder="1" applyAlignment="1"/>
    <xf numFmtId="0" fontId="2" fillId="0" borderId="3" xfId="1" applyFont="1" applyBorder="1" applyAlignment="1">
      <alignment horizontal="right"/>
    </xf>
    <xf numFmtId="0" fontId="2" fillId="0" borderId="3" xfId="1" applyFont="1" applyBorder="1" applyAlignment="1"/>
    <xf numFmtId="0" fontId="3" fillId="0" borderId="1" xfId="1" applyFont="1" applyFill="1" applyBorder="1" applyAlignment="1">
      <alignment horizontal="center"/>
    </xf>
    <xf numFmtId="0" fontId="0" fillId="0" borderId="0" xfId="0" pivotButton="1"/>
    <xf numFmtId="0" fontId="0" fillId="0" borderId="0" xfId="0" applyAlignment="1">
      <alignment horizontal="left"/>
    </xf>
    <xf numFmtId="4" fontId="0" fillId="0" borderId="0" xfId="0" applyNumberFormat="1"/>
    <xf numFmtId="0" fontId="0" fillId="2" borderId="0" xfId="0" applyFill="1"/>
    <xf numFmtId="3" fontId="0" fillId="0" borderId="0" xfId="0" applyNumberFormat="1"/>
    <xf numFmtId="0" fontId="4" fillId="3" borderId="0" xfId="0" applyFont="1" applyFill="1" applyAlignment="1">
      <alignment horizontal="center" vertical="center"/>
    </xf>
    <xf numFmtId="168" fontId="0" fillId="0" borderId="0" xfId="0" applyNumberFormat="1"/>
  </cellXfs>
  <cellStyles count="2">
    <cellStyle name="Normal" xfId="0" builtinId="0"/>
    <cellStyle name="Normal_Sheet1" xfId="1" xr:uid="{CE1BCEA8-FDFF-4656-A1B5-770E32B7580F}"/>
  </cellStyles>
  <dxfs count="18">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bottom"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0" indent="0" justifyLastLine="0" shrinkToFit="0" readingOrder="0"/>
    </dxf>
    <dxf>
      <border outline="0">
        <bottom style="thin">
          <color indexed="8"/>
        </bottom>
      </border>
    </dxf>
    <dxf>
      <font>
        <b val="0"/>
        <i val="0"/>
        <strike val="0"/>
        <condense val="0"/>
        <extend val="0"/>
        <outline val="0"/>
        <shadow val="0"/>
        <u val="none"/>
        <vertAlign val="baseline"/>
        <sz val="11"/>
        <color theme="0"/>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8"/>
        </left>
        <right style="thin">
          <color indexed="8"/>
        </right>
        <top/>
        <bottom/>
      </border>
    </dxf>
    <dxf>
      <font>
        <b/>
        <sz val="11"/>
        <color theme="1"/>
      </font>
      <border>
        <vertical/>
        <horizontal/>
      </border>
    </dxf>
    <dxf>
      <font>
        <color theme="1"/>
      </font>
      <fill>
        <patternFill>
          <bgColor theme="5" tint="0.79998168889431442"/>
        </patternFill>
      </fill>
      <border diagonalUp="0" diagonalDown="0">
        <left/>
        <right/>
        <top/>
        <bottom/>
        <vertical/>
        <horizontal/>
      </border>
    </dxf>
    <dxf>
      <font>
        <b/>
        <i val="0"/>
        <color theme="1"/>
      </font>
      <border>
        <bottom style="thin">
          <color theme="5"/>
        </bottom>
        <vertical/>
        <horizontal/>
      </border>
    </dxf>
    <dxf>
      <font>
        <color theme="1"/>
      </font>
      <fill>
        <patternFill>
          <bgColor theme="5" tint="0.79998168889431442"/>
        </patternFill>
      </fill>
      <border diagonalUp="0" diagonalDown="0">
        <left/>
        <right/>
        <top/>
        <bottom/>
        <vertical/>
        <horizontal/>
      </border>
    </dxf>
  </dxfs>
  <tableStyles count="2" defaultTableStyle="TableStyleMedium2" defaultPivotStyle="PivotStyleLight16">
    <tableStyle name="SlicerStyleLight2 2" pivot="0" table="0" count="10" xr9:uid="{8C4C3D6C-0515-46B9-81B6-2DD2C59ABC71}">
      <tableStyleElement type="wholeTable" dxfId="17"/>
      <tableStyleElement type="headerRow" dxfId="16"/>
    </tableStyle>
    <tableStyle name="TimeSlicerStyleLight2 2" pivot="0" table="0" count="9" xr9:uid="{37047B8E-2D9A-4728-8C9E-F9D95378D5FB}">
      <tableStyleElement type="wholeTable" dxfId="15"/>
      <tableStyleElement type="headerRow" dxfId="1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b/>
            <i val="0"/>
            <sz val="9"/>
            <color theme="1" tint="0.499984740745262"/>
          </font>
          <border>
            <left/>
            <right/>
            <top/>
            <bottom/>
            <vertical/>
            <horizontal/>
          </border>
        </dxf>
        <dxf>
          <font>
            <b/>
            <i val="0"/>
            <sz val="9"/>
            <color theme="1" tint="0.499984740745262"/>
          </font>
          <border>
            <left/>
            <right/>
            <top/>
            <bottom/>
            <vertical/>
            <horizontal/>
          </border>
        </dxf>
        <dxf>
          <font>
            <b/>
            <i val="0"/>
            <sz val="9"/>
            <color theme="1" tint="0.499984740745262"/>
          </font>
          <border>
            <left/>
            <right/>
            <top/>
            <bottom/>
            <vertical/>
            <horizontal/>
          </border>
        </dxf>
        <dxf>
          <font>
            <b/>
            <i val="0"/>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2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3.xml"/><Relationship Id="rId12" Type="http://schemas.microsoft.com/office/2011/relationships/timelineCache" Target="timelineCaches/timelineCache1.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5.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microsoft.com/office/2007/relationships/slicerCache" Target="slicerCaches/slicerCache2.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of KCC.xlsx]Pivot table!PivotTable1</c:name>
    <c:fmtId val="10"/>
  </c:pivotSource>
  <c:chart>
    <c:autoTitleDeleted val="1"/>
    <c:pivotFmts>
      <c:pivotFmt>
        <c:idx val="0"/>
        <c:spPr>
          <a:solidFill>
            <a:schemeClr val="accent2"/>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outerShdw blurRad="63500" sx="102000" sy="102000" algn="ctr" rotWithShape="0">
              <a:prstClr val="black">
                <a:alpha val="20000"/>
              </a:prstClr>
            </a:outerShdw>
          </a:effectLst>
        </c:spPr>
      </c:pivotFmt>
      <c:pivotFmt>
        <c:idx val="8"/>
        <c:spPr>
          <a:solidFill>
            <a:schemeClr val="accent2"/>
          </a:solidFill>
          <a:ln>
            <a:noFill/>
          </a:ln>
          <a:effectLst>
            <a:outerShdw blurRad="63500" sx="102000" sy="102000" algn="ctr" rotWithShape="0">
              <a:prstClr val="black">
                <a:alpha val="20000"/>
              </a:prstClr>
            </a:outerShdw>
          </a:effectLst>
        </c:spPr>
      </c:pivotFmt>
      <c:pivotFmt>
        <c:idx val="9"/>
        <c:spPr>
          <a:solidFill>
            <a:schemeClr val="accent2"/>
          </a:solidFill>
          <a:ln>
            <a:noFill/>
          </a:ln>
          <a:effectLst>
            <a:outerShdw blurRad="63500" sx="102000" sy="102000" algn="ctr" rotWithShape="0">
              <a:prstClr val="black">
                <a:alpha val="20000"/>
              </a:prstClr>
            </a:outerShdw>
          </a:effectLst>
        </c:spPr>
      </c:pivotFmt>
      <c:pivotFmt>
        <c:idx val="10"/>
        <c:spPr>
          <a:solidFill>
            <a:schemeClr val="accent2"/>
          </a:solidFill>
          <a:ln>
            <a:noFill/>
          </a:ln>
          <a:effectLst>
            <a:outerShdw blurRad="63500" sx="102000" sy="102000" algn="ctr" rotWithShape="0">
              <a:prstClr val="black">
                <a:alpha val="20000"/>
              </a:prstClr>
            </a:outerShdw>
          </a:effectLst>
        </c:spPr>
      </c:pivotFmt>
      <c:pivotFmt>
        <c:idx val="11"/>
        <c:spPr>
          <a:solidFill>
            <a:schemeClr val="accent2"/>
          </a:solidFill>
          <a:ln>
            <a:noFill/>
          </a:ln>
          <a:effectLst>
            <a:outerShdw blurRad="63500" sx="102000" sy="102000" algn="ctr" rotWithShape="0">
              <a:prstClr val="black">
                <a:alpha val="20000"/>
              </a:prstClr>
            </a:outerShdw>
          </a:effectLst>
        </c:spPr>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2"/>
          </a:solidFill>
          <a:ln>
            <a:noFill/>
          </a:ln>
          <a:effectLst>
            <a:outerShdw blurRad="63500" sx="102000" sy="102000" algn="ctr" rotWithShape="0">
              <a:prstClr val="black">
                <a:alpha val="20000"/>
              </a:prstClr>
            </a:outerShdw>
          </a:effectLst>
        </c:spPr>
      </c:pivotFmt>
      <c:pivotFmt>
        <c:idx val="14"/>
        <c:spPr>
          <a:solidFill>
            <a:schemeClr val="accent2"/>
          </a:solidFill>
          <a:ln>
            <a:noFill/>
          </a:ln>
          <a:effectLst>
            <a:outerShdw blurRad="63500" sx="102000" sy="102000" algn="ctr" rotWithShape="0">
              <a:prstClr val="black">
                <a:alpha val="20000"/>
              </a:prstClr>
            </a:outerShdw>
          </a:effectLst>
        </c:spPr>
      </c:pivotFmt>
      <c:pivotFmt>
        <c:idx val="15"/>
        <c:spPr>
          <a:solidFill>
            <a:schemeClr val="accent2"/>
          </a:solidFill>
          <a:ln>
            <a:noFill/>
          </a:ln>
          <a:effectLst>
            <a:outerShdw blurRad="63500" sx="102000" sy="102000" algn="ctr" rotWithShape="0">
              <a:prstClr val="black">
                <a:alpha val="20000"/>
              </a:prstClr>
            </a:outerShdw>
          </a:effectLst>
        </c:spPr>
      </c:pivotFmt>
      <c:pivotFmt>
        <c:idx val="16"/>
        <c:spPr>
          <a:solidFill>
            <a:schemeClr val="accent2"/>
          </a:solidFill>
          <a:ln>
            <a:noFill/>
          </a:ln>
          <a:effectLst>
            <a:outerShdw blurRad="63500" sx="102000" sy="102000" algn="ctr" rotWithShape="0">
              <a:prstClr val="black">
                <a:alpha val="20000"/>
              </a:prstClr>
            </a:outerShdw>
          </a:effectLst>
        </c:spPr>
      </c:pivotFmt>
      <c:pivotFmt>
        <c:idx val="17"/>
        <c:spPr>
          <a:solidFill>
            <a:schemeClr val="accent2"/>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 table'!$G$4</c:f>
              <c:strCache>
                <c:ptCount val="1"/>
                <c:pt idx="0">
                  <c:v>Total</c:v>
                </c:pt>
              </c:strCache>
            </c:strRef>
          </c:tx>
          <c:dPt>
            <c:idx val="0"/>
            <c:bubble3D val="0"/>
            <c:spPr>
              <a:solidFill>
                <a:schemeClr val="accent2">
                  <a:tint val="54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A56-4D91-B497-F0A9C376C522}"/>
              </c:ext>
            </c:extLst>
          </c:dPt>
          <c:dPt>
            <c:idx val="1"/>
            <c:bubble3D val="0"/>
            <c:spPr>
              <a:solidFill>
                <a:schemeClr val="accent2">
                  <a:tint val="77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A56-4D91-B497-F0A9C376C522}"/>
              </c:ext>
            </c:extLst>
          </c:dPt>
          <c:dPt>
            <c:idx val="2"/>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A56-4D91-B497-F0A9C376C522}"/>
              </c:ext>
            </c:extLst>
          </c:dPt>
          <c:dPt>
            <c:idx val="3"/>
            <c:bubble3D val="0"/>
            <c:spPr>
              <a:solidFill>
                <a:schemeClr val="accent2">
                  <a:shade val="76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A56-4D91-B497-F0A9C376C522}"/>
              </c:ext>
            </c:extLst>
          </c:dPt>
          <c:dPt>
            <c:idx val="4"/>
            <c:bubble3D val="0"/>
            <c:spPr>
              <a:solidFill>
                <a:schemeClr val="accent2">
                  <a:shade val="53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A56-4D91-B497-F0A9C376C52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prstDash val="solid"/>
                  <a:round/>
                </a:ln>
                <a:effectLst/>
              </c:spPr>
            </c:leaderLines>
            <c:extLst>
              <c:ext xmlns:c15="http://schemas.microsoft.com/office/drawing/2012/chart" uri="{CE6537A1-D6FC-4f65-9D91-7224C49458BB}"/>
            </c:extLst>
          </c:dLbls>
          <c:cat>
            <c:strRef>
              <c:f>'Pivot table'!$F$5:$F$10</c:f>
              <c:strCache>
                <c:ptCount val="5"/>
                <c:pt idx="0">
                  <c:v>ABC Groceries</c:v>
                </c:pt>
                <c:pt idx="1">
                  <c:v>ACME Bites</c:v>
                </c:pt>
                <c:pt idx="2">
                  <c:v>Park &amp; Shop Convenience Stores</c:v>
                </c:pt>
                <c:pt idx="3">
                  <c:v>Tres Delicious</c:v>
                </c:pt>
                <c:pt idx="4">
                  <c:v>Wholesome Foods</c:v>
                </c:pt>
              </c:strCache>
            </c:strRef>
          </c:cat>
          <c:val>
            <c:numRef>
              <c:f>'Pivot table'!$G$5:$G$10</c:f>
              <c:numCache>
                <c:formatCode>#,##0.00</c:formatCode>
                <c:ptCount val="5"/>
                <c:pt idx="0">
                  <c:v>903407</c:v>
                </c:pt>
                <c:pt idx="1">
                  <c:v>1431191</c:v>
                </c:pt>
                <c:pt idx="2">
                  <c:v>725758.5</c:v>
                </c:pt>
                <c:pt idx="3">
                  <c:v>521251</c:v>
                </c:pt>
                <c:pt idx="4">
                  <c:v>1108643</c:v>
                </c:pt>
              </c:numCache>
            </c:numRef>
          </c:val>
          <c:extLst>
            <c:ext xmlns:c16="http://schemas.microsoft.com/office/drawing/2014/chart" uri="{C3380CC4-5D6E-409C-BE32-E72D297353CC}">
              <c16:uniqueId val="{00000000-0A56-4D91-B497-F0A9C376C522}"/>
            </c:ext>
          </c:extLst>
        </c:ser>
        <c:dLbls>
          <c:dLblPos val="outEnd"/>
          <c:showLegendKey val="0"/>
          <c:showVal val="1"/>
          <c:showCatName val="0"/>
          <c:showSerName val="0"/>
          <c:showPercent val="0"/>
          <c:showBubbleSize val="0"/>
          <c:showLeaderLines val="1"/>
        </c:dLbls>
        <c:firstSliceAng val="11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of KCC.xlsx]Pivot table!PivotTable1</c:name>
    <c:fmtId val="11"/>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905829596412557E-2"/>
          <c:y val="6.7605648797970236E-2"/>
          <c:w val="0.95067264573991028"/>
          <c:h val="0.80942260384220999"/>
        </c:manualLayout>
      </c:layout>
      <c:barChart>
        <c:barDir val="col"/>
        <c:grouping val="clustered"/>
        <c:varyColors val="0"/>
        <c:ser>
          <c:idx val="0"/>
          <c:order val="0"/>
          <c:tx>
            <c:strRef>
              <c:f>'Pivot table'!$G$4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table'!$F$5:$F$10</c:f>
              <c:strCache>
                <c:ptCount val="5"/>
                <c:pt idx="0">
                  <c:v>ABC Groceries</c:v>
                </c:pt>
                <c:pt idx="1">
                  <c:v>ACME Bites</c:v>
                </c:pt>
                <c:pt idx="2">
                  <c:v>Park &amp; Shop Convenience Stores</c:v>
                </c:pt>
                <c:pt idx="3">
                  <c:v>Tres Delicious</c:v>
                </c:pt>
                <c:pt idx="4">
                  <c:v>Wholesome Foods</c:v>
                </c:pt>
              </c:strCache>
            </c:strRef>
          </c:cat>
          <c:val>
            <c:numRef>
              <c:f>'Pivot table'!$G$5:$G$10</c:f>
              <c:numCache>
                <c:formatCode>#,##0.00</c:formatCode>
                <c:ptCount val="5"/>
                <c:pt idx="0">
                  <c:v>903407</c:v>
                </c:pt>
                <c:pt idx="1">
                  <c:v>1431191</c:v>
                </c:pt>
                <c:pt idx="2">
                  <c:v>725758.5</c:v>
                </c:pt>
                <c:pt idx="3">
                  <c:v>521251</c:v>
                </c:pt>
                <c:pt idx="4">
                  <c:v>1108643</c:v>
                </c:pt>
              </c:numCache>
            </c:numRef>
          </c:val>
          <c:extLst>
            <c:ext xmlns:c16="http://schemas.microsoft.com/office/drawing/2014/chart" uri="{C3380CC4-5D6E-409C-BE32-E72D297353CC}">
              <c16:uniqueId val="{00000000-1A99-4564-A469-E39BC36188A3}"/>
            </c:ext>
          </c:extLst>
        </c:ser>
        <c:dLbls>
          <c:dLblPos val="outEnd"/>
          <c:showLegendKey val="0"/>
          <c:showVal val="1"/>
          <c:showCatName val="0"/>
          <c:showSerName val="0"/>
          <c:showPercent val="0"/>
          <c:showBubbleSize val="0"/>
        </c:dLbls>
        <c:gapWidth val="100"/>
        <c:overlap val="-24"/>
        <c:axId val="2105708927"/>
        <c:axId val="2105709887"/>
      </c:barChart>
      <c:catAx>
        <c:axId val="21057089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05709887"/>
        <c:crosses val="autoZero"/>
        <c:auto val="1"/>
        <c:lblAlgn val="ctr"/>
        <c:lblOffset val="100"/>
        <c:noMultiLvlLbl val="0"/>
      </c:catAx>
      <c:valAx>
        <c:axId val="2105709887"/>
        <c:scaling>
          <c:orientation val="minMax"/>
        </c:scaling>
        <c:delete val="1"/>
        <c:axPos val="l"/>
        <c:numFmt formatCode="#,##0.00" sourceLinked="1"/>
        <c:majorTickMark val="none"/>
        <c:minorTickMark val="none"/>
        <c:tickLblPos val="nextTo"/>
        <c:crossAx val="2105708927"/>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of KCC.xlsx]Pivot table!PivotTable8</c:name>
    <c:fmtId val="43"/>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2.5552053646645113E-3"/>
              <c:y val="-6.06138783863470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8181044701253121E-2"/>
              <c:y val="8.91360210943101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7869786793463796E-2"/>
              <c:y val="-9.87154337783965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5.9337546801652652E-2"/>
              <c:y val="-7.16270942453779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2931700608885452E-2"/>
              <c:y val="8.3720660253430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3312306976366397E-2"/>
              <c:y val="-8.264031010440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95911199829116E-2"/>
              <c:y val="-8.46393970117980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1718268496201887E-2"/>
              <c:y val="9.05914409512992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6.046977701499192E-2"/>
          <c:w val="0.93888888888888888"/>
          <c:h val="0.79595151163621169"/>
        </c:manualLayout>
      </c:layout>
      <c:lineChart>
        <c:grouping val="standard"/>
        <c:varyColors val="0"/>
        <c:ser>
          <c:idx val="0"/>
          <c:order val="0"/>
          <c:tx>
            <c:strRef>
              <c:f>'Pivot table'!$G$13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Lbl>
              <c:idx val="3"/>
              <c:layout>
                <c:manualLayout>
                  <c:x val="-2.5552053646645113E-3"/>
                  <c:y val="-6.06138783863470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73-4AFC-BC08-C0C3AB62D6DD}"/>
                </c:ext>
              </c:extLst>
            </c:dLbl>
            <c:dLbl>
              <c:idx val="4"/>
              <c:layout>
                <c:manualLayout>
                  <c:x val="-6.8181044701253121E-2"/>
                  <c:y val="8.91360210943101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73-4AFC-BC08-C0C3AB62D6DD}"/>
                </c:ext>
              </c:extLst>
            </c:dLbl>
            <c:dLbl>
              <c:idx val="5"/>
              <c:layout>
                <c:manualLayout>
                  <c:x val="-6.7869786793463796E-2"/>
                  <c:y val="-9.87154337783965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73-4AFC-BC08-C0C3AB62D6DD}"/>
                </c:ext>
              </c:extLst>
            </c:dLbl>
            <c:dLbl>
              <c:idx val="6"/>
              <c:layout>
                <c:manualLayout>
                  <c:x val="-5.9337546801652652E-2"/>
                  <c:y val="-7.16270942453779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673-4AFC-BC08-C0C3AB62D6DD}"/>
                </c:ext>
              </c:extLst>
            </c:dLbl>
            <c:dLbl>
              <c:idx val="7"/>
              <c:layout>
                <c:manualLayout>
                  <c:x val="-1.95911199829116E-2"/>
                  <c:y val="-8.46393970117980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673-4AFC-BC08-C0C3AB62D6DD}"/>
                </c:ext>
              </c:extLst>
            </c:dLbl>
            <c:dLbl>
              <c:idx val="8"/>
              <c:layout>
                <c:manualLayout>
                  <c:x val="-7.1718268496201887E-2"/>
                  <c:y val="9.05914409512992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673-4AFC-BC08-C0C3AB62D6DD}"/>
                </c:ext>
              </c:extLst>
            </c:dLbl>
            <c:dLbl>
              <c:idx val="9"/>
              <c:layout>
                <c:manualLayout>
                  <c:x val="-4.2931700608885452E-2"/>
                  <c:y val="8.37206602534304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673-4AFC-BC08-C0C3AB62D6DD}"/>
                </c:ext>
              </c:extLst>
            </c:dLbl>
            <c:dLbl>
              <c:idx val="10"/>
              <c:layout>
                <c:manualLayout>
                  <c:x val="-3.3312306976366397E-2"/>
                  <c:y val="-8.2640310104408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673-4AFC-BC08-C0C3AB62D6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table'!$F$14:$F$26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table'!$G$14:$G$26</c:f>
              <c:numCache>
                <c:formatCode>#,##0.00</c:formatCode>
                <c:ptCount val="12"/>
                <c:pt idx="0">
                  <c:v>291833.5</c:v>
                </c:pt>
                <c:pt idx="1">
                  <c:v>231925</c:v>
                </c:pt>
                <c:pt idx="2">
                  <c:v>219071</c:v>
                </c:pt>
                <c:pt idx="3">
                  <c:v>333354.5</c:v>
                </c:pt>
                <c:pt idx="4">
                  <c:v>215866</c:v>
                </c:pt>
                <c:pt idx="5">
                  <c:v>426848</c:v>
                </c:pt>
                <c:pt idx="6">
                  <c:v>296147.5</c:v>
                </c:pt>
                <c:pt idx="7">
                  <c:v>261755</c:v>
                </c:pt>
                <c:pt idx="8">
                  <c:v>450850</c:v>
                </c:pt>
                <c:pt idx="9">
                  <c:v>821032</c:v>
                </c:pt>
                <c:pt idx="10">
                  <c:v>489991</c:v>
                </c:pt>
                <c:pt idx="11">
                  <c:v>651577</c:v>
                </c:pt>
              </c:numCache>
            </c:numRef>
          </c:val>
          <c:smooth val="0"/>
          <c:extLst>
            <c:ext xmlns:c16="http://schemas.microsoft.com/office/drawing/2014/chart" uri="{C3380CC4-5D6E-409C-BE32-E72D297353CC}">
              <c16:uniqueId val="{00000000-E673-4AFC-BC08-C0C3AB62D6DD}"/>
            </c:ext>
          </c:extLst>
        </c:ser>
        <c:dLbls>
          <c:dLblPos val="b"/>
          <c:showLegendKey val="0"/>
          <c:showVal val="1"/>
          <c:showCatName val="0"/>
          <c:showSerName val="0"/>
          <c:showPercent val="0"/>
          <c:showBubbleSize val="0"/>
        </c:dLbls>
        <c:marker val="1"/>
        <c:smooth val="0"/>
        <c:axId val="1570741776"/>
        <c:axId val="1570735056"/>
      </c:lineChart>
      <c:catAx>
        <c:axId val="1570741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70735056"/>
        <c:crosses val="autoZero"/>
        <c:auto val="1"/>
        <c:lblAlgn val="ctr"/>
        <c:lblOffset val="100"/>
        <c:noMultiLvlLbl val="0"/>
      </c:catAx>
      <c:valAx>
        <c:axId val="1570735056"/>
        <c:scaling>
          <c:orientation val="minMax"/>
        </c:scaling>
        <c:delete val="1"/>
        <c:axPos val="l"/>
        <c:numFmt formatCode="#,##0.00" sourceLinked="1"/>
        <c:majorTickMark val="none"/>
        <c:minorTickMark val="none"/>
        <c:tickLblPos val="nextTo"/>
        <c:crossAx val="157074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547793</xdr:colOff>
      <xdr:row>9</xdr:row>
      <xdr:rowOff>14393</xdr:rowOff>
    </xdr:from>
    <xdr:to>
      <xdr:col>15</xdr:col>
      <xdr:colOff>381000</xdr:colOff>
      <xdr:row>29</xdr:row>
      <xdr:rowOff>50800</xdr:rowOff>
    </xdr:to>
    <xdr:grpSp>
      <xdr:nvGrpSpPr>
        <xdr:cNvPr id="10" name="Group 9">
          <a:extLst>
            <a:ext uri="{FF2B5EF4-FFF2-40B4-BE49-F238E27FC236}">
              <a16:creationId xmlns:a16="http://schemas.microsoft.com/office/drawing/2014/main" id="{B6D737C4-72C3-DDF5-BE01-3D78084FEB4E}"/>
            </a:ext>
          </a:extLst>
        </xdr:cNvPr>
        <xdr:cNvGrpSpPr/>
      </xdr:nvGrpSpPr>
      <xdr:grpSpPr>
        <a:xfrm>
          <a:off x="4205393" y="1690793"/>
          <a:ext cx="5319607" cy="3761740"/>
          <a:chOff x="4267200" y="304800"/>
          <a:chExt cx="4797839" cy="4853940"/>
        </a:xfrm>
      </xdr:grpSpPr>
      <xdr:sp macro="" textlink="">
        <xdr:nvSpPr>
          <xdr:cNvPr id="4" name="Rectangle: Rounded Corners 3">
            <a:extLst>
              <a:ext uri="{FF2B5EF4-FFF2-40B4-BE49-F238E27FC236}">
                <a16:creationId xmlns:a16="http://schemas.microsoft.com/office/drawing/2014/main" id="{DE709FCD-8DA7-41B5-555C-D76CB42F724A}"/>
              </a:ext>
            </a:extLst>
          </xdr:cNvPr>
          <xdr:cNvSpPr/>
        </xdr:nvSpPr>
        <xdr:spPr>
          <a:xfrm>
            <a:off x="4267200" y="304800"/>
            <a:ext cx="4797839" cy="4853940"/>
          </a:xfrm>
          <a:prstGeom prst="roundRect">
            <a:avLst>
              <a:gd name="adj" fmla="val 1028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aphicFrame macro="">
        <xdr:nvGraphicFramePr>
          <xdr:cNvPr id="8" name="Chart 7">
            <a:extLst>
              <a:ext uri="{FF2B5EF4-FFF2-40B4-BE49-F238E27FC236}">
                <a16:creationId xmlns:a16="http://schemas.microsoft.com/office/drawing/2014/main" id="{B3A509F1-DA0F-4008-B256-982E312EAE5B}"/>
              </a:ext>
            </a:extLst>
          </xdr:cNvPr>
          <xdr:cNvGraphicFramePr>
            <a:graphicFrameLocks/>
          </xdr:cNvGraphicFramePr>
        </xdr:nvGraphicFramePr>
        <xdr:xfrm>
          <a:off x="4427235" y="480077"/>
          <a:ext cx="4518660" cy="4294813"/>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0</xdr:col>
      <xdr:colOff>22859</xdr:colOff>
      <xdr:row>0</xdr:row>
      <xdr:rowOff>91271</xdr:rowOff>
    </xdr:from>
    <xdr:to>
      <xdr:col>6</xdr:col>
      <xdr:colOff>449579</xdr:colOff>
      <xdr:row>8</xdr:row>
      <xdr:rowOff>93134</xdr:rowOff>
    </xdr:to>
    <xdr:grpSp>
      <xdr:nvGrpSpPr>
        <xdr:cNvPr id="17" name="Group 16">
          <a:extLst>
            <a:ext uri="{FF2B5EF4-FFF2-40B4-BE49-F238E27FC236}">
              <a16:creationId xmlns:a16="http://schemas.microsoft.com/office/drawing/2014/main" id="{DEA0EE99-E99C-CE0C-127C-68A0DE663351}"/>
            </a:ext>
          </a:extLst>
        </xdr:cNvPr>
        <xdr:cNvGrpSpPr/>
      </xdr:nvGrpSpPr>
      <xdr:grpSpPr>
        <a:xfrm>
          <a:off x="22859" y="91271"/>
          <a:ext cx="4084320" cy="1491996"/>
          <a:chOff x="38100" y="106680"/>
          <a:chExt cx="3924300" cy="1143000"/>
        </a:xfrm>
      </xdr:grpSpPr>
      <xdr:sp macro="" textlink="">
        <xdr:nvSpPr>
          <xdr:cNvPr id="2" name="Rectangle: Rounded Corners 1">
            <a:extLst>
              <a:ext uri="{FF2B5EF4-FFF2-40B4-BE49-F238E27FC236}">
                <a16:creationId xmlns:a16="http://schemas.microsoft.com/office/drawing/2014/main" id="{3057E72F-B04C-A7DB-3C71-CDBA6ECBADFB}"/>
              </a:ext>
            </a:extLst>
          </xdr:cNvPr>
          <xdr:cNvSpPr/>
        </xdr:nvSpPr>
        <xdr:spPr>
          <a:xfrm>
            <a:off x="38100" y="106680"/>
            <a:ext cx="3924300" cy="1143000"/>
          </a:xfrm>
          <a:prstGeom prst="roundRect">
            <a:avLst>
              <a:gd name="adj" fmla="val 16198"/>
            </a:avLst>
          </a:prstGeom>
          <a:solidFill>
            <a:schemeClr val="accent2">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4" name="Picture 13">
            <a:extLst>
              <a:ext uri="{FF2B5EF4-FFF2-40B4-BE49-F238E27FC236}">
                <a16:creationId xmlns:a16="http://schemas.microsoft.com/office/drawing/2014/main" id="{1C2B8015-0933-08F8-6C93-009E2008497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0020" y="121920"/>
            <a:ext cx="3650357" cy="1112520"/>
          </a:xfrm>
          <a:prstGeom prst="rect">
            <a:avLst/>
          </a:prstGeom>
        </xdr:spPr>
      </xdr:pic>
    </xdr:grpSp>
    <xdr:clientData/>
  </xdr:twoCellAnchor>
  <xdr:twoCellAnchor>
    <xdr:from>
      <xdr:col>0</xdr:col>
      <xdr:colOff>32173</xdr:colOff>
      <xdr:row>9</xdr:row>
      <xdr:rowOff>18364</xdr:rowOff>
    </xdr:from>
    <xdr:to>
      <xdr:col>6</xdr:col>
      <xdr:colOff>420793</xdr:colOff>
      <xdr:row>29</xdr:row>
      <xdr:rowOff>59267</xdr:rowOff>
    </xdr:to>
    <xdr:grpSp>
      <xdr:nvGrpSpPr>
        <xdr:cNvPr id="13" name="Group 12">
          <a:extLst>
            <a:ext uri="{FF2B5EF4-FFF2-40B4-BE49-F238E27FC236}">
              <a16:creationId xmlns:a16="http://schemas.microsoft.com/office/drawing/2014/main" id="{3488EC5F-9CCA-2097-562A-DCF2E12948E5}"/>
            </a:ext>
          </a:extLst>
        </xdr:cNvPr>
        <xdr:cNvGrpSpPr/>
      </xdr:nvGrpSpPr>
      <xdr:grpSpPr>
        <a:xfrm>
          <a:off x="32173" y="1694764"/>
          <a:ext cx="4046220" cy="3766236"/>
          <a:chOff x="15240" y="1616870"/>
          <a:chExt cx="4046220" cy="3480329"/>
        </a:xfrm>
      </xdr:grpSpPr>
      <xdr:sp macro="" textlink="">
        <xdr:nvSpPr>
          <xdr:cNvPr id="12" name="Rectangle: Rounded Corners 11">
            <a:extLst>
              <a:ext uri="{FF2B5EF4-FFF2-40B4-BE49-F238E27FC236}">
                <a16:creationId xmlns:a16="http://schemas.microsoft.com/office/drawing/2014/main" id="{F8D2A7D9-C380-1F75-E21F-B6F4A25FA336}"/>
              </a:ext>
            </a:extLst>
          </xdr:cNvPr>
          <xdr:cNvSpPr/>
        </xdr:nvSpPr>
        <xdr:spPr>
          <a:xfrm>
            <a:off x="15240" y="1616870"/>
            <a:ext cx="4046220" cy="3480329"/>
          </a:xfrm>
          <a:prstGeom prst="roundRect">
            <a:avLst>
              <a:gd name="adj" fmla="val 8205"/>
            </a:avLst>
          </a:prstGeom>
          <a:solidFill>
            <a:schemeClr val="accent2">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988594D1-96DC-4E4D-BAD3-AC4ED2ECBD60}"/>
                  </a:ext>
                </a:extLst>
              </xdr:cNvPr>
              <xdr:cNvGraphicFramePr/>
            </xdr:nvGraphicFramePr>
            <xdr:xfrm>
              <a:off x="190500" y="2272614"/>
              <a:ext cx="3649980" cy="1311876"/>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07433" y="2404377"/>
                <a:ext cx="3649980" cy="141964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9" name="Product">
                <a:extLst>
                  <a:ext uri="{FF2B5EF4-FFF2-40B4-BE49-F238E27FC236}">
                    <a16:creationId xmlns:a16="http://schemas.microsoft.com/office/drawing/2014/main" id="{89624668-7288-421B-A72A-7F3F5976D075}"/>
                  </a:ext>
                </a:extLst>
              </xdr:cNvPr>
              <xdr:cNvGraphicFramePr/>
            </xdr:nvGraphicFramePr>
            <xdr:xfrm>
              <a:off x="190500" y="3656749"/>
              <a:ext cx="3648456" cy="130135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07433" y="3902218"/>
                <a:ext cx="3648456" cy="1408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Views">
                <a:extLst>
                  <a:ext uri="{FF2B5EF4-FFF2-40B4-BE49-F238E27FC236}">
                    <a16:creationId xmlns:a16="http://schemas.microsoft.com/office/drawing/2014/main" id="{5FF86466-A91C-4627-9A4F-25629821777D}"/>
                  </a:ext>
                </a:extLst>
              </xdr:cNvPr>
              <xdr:cNvGraphicFramePr/>
            </xdr:nvGraphicFramePr>
            <xdr:xfrm>
              <a:off x="190500" y="1747862"/>
              <a:ext cx="3657600" cy="447582"/>
            </xdr:xfrm>
            <a:graphic>
              <a:graphicData uri="http://schemas.microsoft.com/office/drawing/2010/slicer">
                <sle:slicer xmlns:sle="http://schemas.microsoft.com/office/drawing/2010/slicer" name="Views"/>
              </a:graphicData>
            </a:graphic>
          </xdr:graphicFrame>
        </mc:Choice>
        <mc:Fallback>
          <xdr:sp macro="" textlink="">
            <xdr:nvSpPr>
              <xdr:cNvPr id="0" name=""/>
              <xdr:cNvSpPr>
                <a:spLocks noTextEdit="1"/>
              </xdr:cNvSpPr>
            </xdr:nvSpPr>
            <xdr:spPr>
              <a:xfrm>
                <a:off x="207433" y="1836517"/>
                <a:ext cx="3657600" cy="4843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6</xdr:col>
      <xdr:colOff>482656</xdr:colOff>
      <xdr:row>0</xdr:row>
      <xdr:rowOff>101598</xdr:rowOff>
    </xdr:from>
    <xdr:to>
      <xdr:col>15</xdr:col>
      <xdr:colOff>364067</xdr:colOff>
      <xdr:row>8</xdr:row>
      <xdr:rowOff>59266</xdr:rowOff>
    </xdr:to>
    <xdr:grpSp>
      <xdr:nvGrpSpPr>
        <xdr:cNvPr id="79" name="Group 78">
          <a:extLst>
            <a:ext uri="{FF2B5EF4-FFF2-40B4-BE49-F238E27FC236}">
              <a16:creationId xmlns:a16="http://schemas.microsoft.com/office/drawing/2014/main" id="{1A435960-6494-51CE-8B2C-DAEF903A3F3B}"/>
            </a:ext>
          </a:extLst>
        </xdr:cNvPr>
        <xdr:cNvGrpSpPr/>
      </xdr:nvGrpSpPr>
      <xdr:grpSpPr>
        <a:xfrm>
          <a:off x="4140256" y="101598"/>
          <a:ext cx="5367811" cy="1447801"/>
          <a:chOff x="4284350" y="186266"/>
          <a:chExt cx="5350717" cy="1490133"/>
        </a:xfrm>
      </xdr:grpSpPr>
      <xdr:grpSp>
        <xdr:nvGrpSpPr>
          <xdr:cNvPr id="31" name="Group 30">
            <a:extLst>
              <a:ext uri="{FF2B5EF4-FFF2-40B4-BE49-F238E27FC236}">
                <a16:creationId xmlns:a16="http://schemas.microsoft.com/office/drawing/2014/main" id="{AEFA46DA-00FC-6F8F-2949-F9917821E4E4}"/>
              </a:ext>
            </a:extLst>
          </xdr:cNvPr>
          <xdr:cNvGrpSpPr/>
        </xdr:nvGrpSpPr>
        <xdr:grpSpPr>
          <a:xfrm>
            <a:off x="4334932" y="186266"/>
            <a:ext cx="5283201" cy="1490133"/>
            <a:chOff x="4236720" y="331047"/>
            <a:chExt cx="5825067" cy="1109980"/>
          </a:xfrm>
        </xdr:grpSpPr>
        <xdr:sp macro="" textlink="">
          <xdr:nvSpPr>
            <xdr:cNvPr id="11" name="Rectangle: Rounded Corners 10">
              <a:extLst>
                <a:ext uri="{FF2B5EF4-FFF2-40B4-BE49-F238E27FC236}">
                  <a16:creationId xmlns:a16="http://schemas.microsoft.com/office/drawing/2014/main" id="{FBF84743-2A26-E73B-A63C-0D84F64852BC}"/>
                </a:ext>
              </a:extLst>
            </xdr:cNvPr>
            <xdr:cNvSpPr/>
          </xdr:nvSpPr>
          <xdr:spPr>
            <a:xfrm>
              <a:off x="4236720" y="331047"/>
              <a:ext cx="1272540" cy="1109980"/>
            </a:xfrm>
            <a:prstGeom prst="roundRect">
              <a:avLst/>
            </a:prstGeom>
            <a:solidFill>
              <a:schemeClr val="accent2">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23" name="Rectangle: Rounded Corners 22">
              <a:extLst>
                <a:ext uri="{FF2B5EF4-FFF2-40B4-BE49-F238E27FC236}">
                  <a16:creationId xmlns:a16="http://schemas.microsoft.com/office/drawing/2014/main" id="{09A4AFD3-B604-DD55-6381-3B00E6B0F11D}"/>
                </a:ext>
              </a:extLst>
            </xdr:cNvPr>
            <xdr:cNvSpPr/>
          </xdr:nvSpPr>
          <xdr:spPr>
            <a:xfrm>
              <a:off x="5754229" y="331047"/>
              <a:ext cx="1272540" cy="1109980"/>
            </a:xfrm>
            <a:prstGeom prst="roundRect">
              <a:avLst/>
            </a:prstGeom>
            <a:solidFill>
              <a:schemeClr val="accent2">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24" name="Rectangle: Rounded Corners 23">
              <a:extLst>
                <a:ext uri="{FF2B5EF4-FFF2-40B4-BE49-F238E27FC236}">
                  <a16:creationId xmlns:a16="http://schemas.microsoft.com/office/drawing/2014/main" id="{0CD3D1BA-3525-5251-BBF4-7C1307584305}"/>
                </a:ext>
              </a:extLst>
            </xdr:cNvPr>
            <xdr:cNvSpPr/>
          </xdr:nvSpPr>
          <xdr:spPr>
            <a:xfrm>
              <a:off x="7271738" y="331047"/>
              <a:ext cx="1272540" cy="1109980"/>
            </a:xfrm>
            <a:prstGeom prst="roundRect">
              <a:avLst/>
            </a:prstGeom>
            <a:solidFill>
              <a:schemeClr val="accent2">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30" name="Rectangle: Rounded Corners 29">
              <a:extLst>
                <a:ext uri="{FF2B5EF4-FFF2-40B4-BE49-F238E27FC236}">
                  <a16:creationId xmlns:a16="http://schemas.microsoft.com/office/drawing/2014/main" id="{BC5A7F56-15EC-0914-7448-14FF5BE2D415}"/>
                </a:ext>
              </a:extLst>
            </xdr:cNvPr>
            <xdr:cNvSpPr/>
          </xdr:nvSpPr>
          <xdr:spPr>
            <a:xfrm>
              <a:off x="8789247" y="331047"/>
              <a:ext cx="1272540" cy="1109980"/>
            </a:xfrm>
            <a:prstGeom prst="roundRect">
              <a:avLst/>
            </a:prstGeom>
            <a:solidFill>
              <a:schemeClr val="accent2">
                <a:lumMod val="7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sp macro="" textlink="">
        <xdr:nvSpPr>
          <xdr:cNvPr id="32" name="TextBox 31">
            <a:extLst>
              <a:ext uri="{FF2B5EF4-FFF2-40B4-BE49-F238E27FC236}">
                <a16:creationId xmlns:a16="http://schemas.microsoft.com/office/drawing/2014/main" id="{B06EF00A-0994-57B0-591C-9694C000E351}"/>
              </a:ext>
            </a:extLst>
          </xdr:cNvPr>
          <xdr:cNvSpPr txBox="1"/>
        </xdr:nvSpPr>
        <xdr:spPr>
          <a:xfrm>
            <a:off x="4284350" y="304800"/>
            <a:ext cx="1299660" cy="524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000" b="0" i="0" u="none" strike="noStrike" cap="none" spc="0">
                <a:ln w="6600">
                  <a:solidFill>
                    <a:schemeClr val="bg1"/>
                  </a:solidFill>
                  <a:prstDash val="solid"/>
                </a:ln>
                <a:solidFill>
                  <a:schemeClr val="bg1"/>
                </a:solidFill>
                <a:effectLst>
                  <a:glow rad="101600">
                    <a:schemeClr val="accent2">
                      <a:satMod val="175000"/>
                      <a:alpha val="40000"/>
                    </a:schemeClr>
                  </a:glow>
                  <a:outerShdw dist="38100" dir="2700000" algn="tl" rotWithShape="0">
                    <a:schemeClr val="accent2"/>
                  </a:outerShdw>
                </a:effectLst>
                <a:latin typeface="Cambria Math" panose="02040503050406030204" pitchFamily="18" charset="0"/>
                <a:ea typeface="Cambria Math" panose="02040503050406030204" pitchFamily="18" charset="0"/>
                <a:cs typeface="+mn-cs"/>
              </a:rPr>
              <a:t>Avg Profit</a:t>
            </a:r>
          </a:p>
        </xdr:txBody>
      </xdr:sp>
      <xdr:sp macro="" textlink="">
        <xdr:nvSpPr>
          <xdr:cNvPr id="33" name="TextBox 32">
            <a:extLst>
              <a:ext uri="{FF2B5EF4-FFF2-40B4-BE49-F238E27FC236}">
                <a16:creationId xmlns:a16="http://schemas.microsoft.com/office/drawing/2014/main" id="{E7CE13BA-DCC0-9F62-0112-42C6893B75BE}"/>
              </a:ext>
            </a:extLst>
          </xdr:cNvPr>
          <xdr:cNvSpPr txBox="1"/>
        </xdr:nvSpPr>
        <xdr:spPr>
          <a:xfrm>
            <a:off x="5588000" y="296333"/>
            <a:ext cx="1472956" cy="524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000" b="0" i="0" u="none" strike="noStrike" cap="none" spc="0">
                <a:ln w="6600">
                  <a:solidFill>
                    <a:schemeClr val="bg1"/>
                  </a:solidFill>
                  <a:prstDash val="solid"/>
                </a:ln>
                <a:solidFill>
                  <a:schemeClr val="bg1"/>
                </a:solidFill>
                <a:effectLst>
                  <a:glow rad="101600">
                    <a:schemeClr val="accent2">
                      <a:satMod val="175000"/>
                      <a:alpha val="40000"/>
                    </a:schemeClr>
                  </a:glow>
                  <a:outerShdw dist="38100" dir="2700000" algn="tl" rotWithShape="0">
                    <a:schemeClr val="accent2"/>
                  </a:outerShdw>
                </a:effectLst>
                <a:latin typeface="Cambria Math" panose="02040503050406030204" pitchFamily="18" charset="0"/>
                <a:ea typeface="Cambria Math" panose="02040503050406030204" pitchFamily="18" charset="0"/>
                <a:cs typeface="+mn-cs"/>
              </a:rPr>
              <a:t>Reveune</a:t>
            </a:r>
          </a:p>
        </xdr:txBody>
      </xdr:sp>
      <xdr:sp macro="" textlink="">
        <xdr:nvSpPr>
          <xdr:cNvPr id="34" name="TextBox 33">
            <a:extLst>
              <a:ext uri="{FF2B5EF4-FFF2-40B4-BE49-F238E27FC236}">
                <a16:creationId xmlns:a16="http://schemas.microsoft.com/office/drawing/2014/main" id="{5CED56F8-7C6C-35E8-6D34-116DDA70700C}"/>
              </a:ext>
            </a:extLst>
          </xdr:cNvPr>
          <xdr:cNvSpPr txBox="1"/>
        </xdr:nvSpPr>
        <xdr:spPr>
          <a:xfrm>
            <a:off x="7052733" y="270933"/>
            <a:ext cx="1202267" cy="567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2000" b="0" i="0" u="none" strike="noStrike" cap="none" spc="0">
                <a:ln w="6600">
                  <a:solidFill>
                    <a:schemeClr val="bg1"/>
                  </a:solidFill>
                  <a:prstDash val="solid"/>
                </a:ln>
                <a:solidFill>
                  <a:schemeClr val="bg1"/>
                </a:solidFill>
                <a:effectLst>
                  <a:glow rad="101600">
                    <a:schemeClr val="accent2">
                      <a:satMod val="175000"/>
                      <a:alpha val="40000"/>
                    </a:schemeClr>
                  </a:glow>
                  <a:outerShdw dist="38100" dir="2700000" algn="tl" rotWithShape="0">
                    <a:schemeClr val="accent2"/>
                  </a:outerShdw>
                </a:effectLst>
                <a:latin typeface="Cambria Math" panose="02040503050406030204" pitchFamily="18" charset="0"/>
                <a:ea typeface="Cambria Math" panose="02040503050406030204" pitchFamily="18" charset="0"/>
                <a:cs typeface="+mn-cs"/>
              </a:rPr>
              <a:t>Orders</a:t>
            </a:r>
          </a:p>
        </xdr:txBody>
      </xdr:sp>
      <xdr:sp macro="" textlink="">
        <xdr:nvSpPr>
          <xdr:cNvPr id="35" name="TextBox 34">
            <a:extLst>
              <a:ext uri="{FF2B5EF4-FFF2-40B4-BE49-F238E27FC236}">
                <a16:creationId xmlns:a16="http://schemas.microsoft.com/office/drawing/2014/main" id="{6936807E-9130-FABD-7F07-25FE2BA80AD8}"/>
              </a:ext>
            </a:extLst>
          </xdr:cNvPr>
          <xdr:cNvSpPr txBox="1"/>
        </xdr:nvSpPr>
        <xdr:spPr>
          <a:xfrm>
            <a:off x="8394431" y="338667"/>
            <a:ext cx="1223703" cy="474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0" i="0" u="none" strike="noStrike" cap="none" spc="0">
                <a:ln w="6600">
                  <a:solidFill>
                    <a:schemeClr val="bg1"/>
                  </a:solidFill>
                  <a:prstDash val="solid"/>
                </a:ln>
                <a:solidFill>
                  <a:schemeClr val="bg1"/>
                </a:solidFill>
                <a:effectLst>
                  <a:glow rad="101600">
                    <a:schemeClr val="accent2">
                      <a:satMod val="175000"/>
                      <a:alpha val="40000"/>
                    </a:schemeClr>
                  </a:glow>
                  <a:outerShdw dist="38100" dir="2700000" algn="tl" rotWithShape="0">
                    <a:schemeClr val="accent2"/>
                  </a:outerShdw>
                </a:effectLst>
                <a:latin typeface="Cambria Math" panose="02040503050406030204" pitchFamily="18" charset="0"/>
                <a:ea typeface="Cambria Math" panose="02040503050406030204" pitchFamily="18" charset="0"/>
                <a:cs typeface="+mn-cs"/>
              </a:rPr>
              <a:t>Profit</a:t>
            </a:r>
            <a:endParaRPr lang="en-IN" sz="2000" b="0" i="0" u="none" strike="noStrike" cap="none" spc="0">
              <a:ln w="6600">
                <a:solidFill>
                  <a:schemeClr val="bg1"/>
                </a:solidFill>
                <a:prstDash val="solid"/>
              </a:ln>
              <a:solidFill>
                <a:schemeClr val="bg1"/>
              </a:solidFill>
              <a:effectLst>
                <a:glow rad="101600">
                  <a:schemeClr val="accent2">
                    <a:satMod val="175000"/>
                    <a:alpha val="40000"/>
                  </a:schemeClr>
                </a:glow>
                <a:outerShdw dist="38100" dir="2700000" algn="tl" rotWithShape="0">
                  <a:schemeClr val="accent2"/>
                </a:outerShdw>
              </a:effectLst>
              <a:latin typeface="Cambria Math" panose="02040503050406030204" pitchFamily="18" charset="0"/>
              <a:ea typeface="Cambria Math" panose="02040503050406030204" pitchFamily="18" charset="0"/>
              <a:cs typeface="+mn-cs"/>
            </a:endParaRPr>
          </a:p>
        </xdr:txBody>
      </xdr:sp>
      <xdr:sp macro="" textlink="'Pivot table'!B6">
        <xdr:nvSpPr>
          <xdr:cNvPr id="40" name="TextBox 39">
            <a:extLst>
              <a:ext uri="{FF2B5EF4-FFF2-40B4-BE49-F238E27FC236}">
                <a16:creationId xmlns:a16="http://schemas.microsoft.com/office/drawing/2014/main" id="{7500201D-4F23-FEB5-792C-0D03BA279755}"/>
              </a:ext>
            </a:extLst>
          </xdr:cNvPr>
          <xdr:cNvSpPr txBox="1"/>
        </xdr:nvSpPr>
        <xdr:spPr>
          <a:xfrm>
            <a:off x="4419600" y="812800"/>
            <a:ext cx="999067" cy="592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2B5025-4C02-4B25-8509-A5002F4D6D9A}" type="TxLink">
              <a:rPr lang="en-US" sz="2000" b="0" i="0" u="none" strike="noStrike" cap="none" spc="0">
                <a:ln w="6600">
                  <a:solidFill>
                    <a:schemeClr val="bg1"/>
                  </a:solidFill>
                  <a:prstDash val="solid"/>
                </a:ln>
                <a:solidFill>
                  <a:schemeClr val="bg1"/>
                </a:solidFill>
                <a:effectLst>
                  <a:glow rad="101600">
                    <a:schemeClr val="accent2">
                      <a:satMod val="175000"/>
                      <a:alpha val="40000"/>
                    </a:schemeClr>
                  </a:glow>
                  <a:outerShdw dist="38100" dir="2700000" algn="tl" rotWithShape="0">
                    <a:schemeClr val="accent2"/>
                  </a:outerShdw>
                </a:effectLst>
                <a:latin typeface="Cambria Math" panose="02040503050406030204" pitchFamily="18" charset="0"/>
                <a:ea typeface="Cambria Math" panose="02040503050406030204" pitchFamily="18" charset="0"/>
              </a:rPr>
              <a:pPr algn="ctr"/>
              <a:t>$3,882</a:t>
            </a:fld>
            <a:endParaRPr lang="en-IN" sz="2000" b="0" cap="none" spc="0">
              <a:ln w="6600">
                <a:solidFill>
                  <a:schemeClr val="bg1"/>
                </a:solidFill>
                <a:prstDash val="solid"/>
              </a:ln>
              <a:solidFill>
                <a:schemeClr val="bg1"/>
              </a:solidFill>
              <a:effectLst>
                <a:glow rad="101600">
                  <a:schemeClr val="accent2">
                    <a:satMod val="175000"/>
                    <a:alpha val="40000"/>
                  </a:schemeClr>
                </a:glow>
                <a:outerShdw dist="38100" dir="2700000" algn="tl" rotWithShape="0">
                  <a:schemeClr val="accent2"/>
                </a:outerShdw>
              </a:effectLst>
              <a:latin typeface="Cambria Math" panose="02040503050406030204" pitchFamily="18" charset="0"/>
              <a:ea typeface="Cambria Math" panose="02040503050406030204" pitchFamily="18" charset="0"/>
            </a:endParaRPr>
          </a:p>
        </xdr:txBody>
      </xdr:sp>
      <xdr:sp macro="" textlink="'Pivot table'!A6">
        <xdr:nvSpPr>
          <xdr:cNvPr id="41" name="TextBox 40">
            <a:extLst>
              <a:ext uri="{FF2B5EF4-FFF2-40B4-BE49-F238E27FC236}">
                <a16:creationId xmlns:a16="http://schemas.microsoft.com/office/drawing/2014/main" id="{B8CB4E72-D5F0-9FEC-88B8-D3BEEBB66B82}"/>
              </a:ext>
            </a:extLst>
          </xdr:cNvPr>
          <xdr:cNvSpPr txBox="1"/>
        </xdr:nvSpPr>
        <xdr:spPr>
          <a:xfrm>
            <a:off x="5571068" y="651932"/>
            <a:ext cx="1405466" cy="889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1E9DA06-022E-40A8-8304-0950CC601996}" type="TxLink">
              <a:rPr lang="en-US" sz="1800" b="0" i="0" u="none" strike="noStrike" cap="none" spc="0">
                <a:ln w="6600">
                  <a:solidFill>
                    <a:schemeClr val="bg1"/>
                  </a:solidFill>
                  <a:prstDash val="solid"/>
                </a:ln>
                <a:solidFill>
                  <a:schemeClr val="bg1"/>
                </a:solidFill>
                <a:effectLst>
                  <a:glow rad="101600">
                    <a:schemeClr val="accent2">
                      <a:satMod val="175000"/>
                      <a:alpha val="40000"/>
                    </a:schemeClr>
                  </a:glow>
                  <a:outerShdw dist="38100" dir="2700000" algn="tl" rotWithShape="0">
                    <a:schemeClr val="accent2"/>
                  </a:outerShdw>
                </a:effectLst>
                <a:latin typeface="Cambria Math" panose="02040503050406030204" pitchFamily="18" charset="0"/>
                <a:ea typeface="Cambria Math" panose="02040503050406030204" pitchFamily="18" charset="0"/>
                <a:cs typeface="+mn-cs"/>
              </a:rPr>
              <a:pPr marL="0" indent="0" algn="ctr"/>
              <a:t>$4,690,251</a:t>
            </a:fld>
            <a:endParaRPr lang="en-IN" sz="1800" b="0" i="0" u="none" strike="noStrike" cap="none" spc="0">
              <a:ln w="6600">
                <a:solidFill>
                  <a:schemeClr val="bg1"/>
                </a:solidFill>
                <a:prstDash val="solid"/>
              </a:ln>
              <a:solidFill>
                <a:schemeClr val="bg1"/>
              </a:solidFill>
              <a:effectLst>
                <a:glow rad="101600">
                  <a:schemeClr val="accent2">
                    <a:satMod val="175000"/>
                    <a:alpha val="40000"/>
                  </a:schemeClr>
                </a:glow>
                <a:outerShdw dist="38100" dir="2700000" algn="tl" rotWithShape="0">
                  <a:schemeClr val="accent2"/>
                </a:outerShdw>
              </a:effectLst>
              <a:latin typeface="Cambria Math" panose="02040503050406030204" pitchFamily="18" charset="0"/>
              <a:ea typeface="Cambria Math" panose="02040503050406030204" pitchFamily="18" charset="0"/>
              <a:cs typeface="+mn-cs"/>
            </a:endParaRPr>
          </a:p>
        </xdr:txBody>
      </xdr:sp>
      <xdr:sp macro="" textlink="'Pivot table'!C6">
        <xdr:nvSpPr>
          <xdr:cNvPr id="42" name="TextBox 41">
            <a:extLst>
              <a:ext uri="{FF2B5EF4-FFF2-40B4-BE49-F238E27FC236}">
                <a16:creationId xmlns:a16="http://schemas.microsoft.com/office/drawing/2014/main" id="{9C161020-F46A-B836-0637-2B172045EF0F}"/>
              </a:ext>
            </a:extLst>
          </xdr:cNvPr>
          <xdr:cNvSpPr txBox="1"/>
        </xdr:nvSpPr>
        <xdr:spPr>
          <a:xfrm>
            <a:off x="7019248" y="685797"/>
            <a:ext cx="1235752" cy="787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960C81B-E418-4512-A4E7-08A9806DB01E}" type="TxLink">
              <a:rPr lang="en-US" sz="2000" b="0" i="0" u="none" strike="noStrike" cap="none" spc="0">
                <a:ln w="6600">
                  <a:solidFill>
                    <a:schemeClr val="bg1"/>
                  </a:solidFill>
                  <a:prstDash val="solid"/>
                </a:ln>
                <a:solidFill>
                  <a:schemeClr val="bg1"/>
                </a:solidFill>
                <a:effectLst>
                  <a:glow rad="101600">
                    <a:schemeClr val="accent2">
                      <a:satMod val="175000"/>
                      <a:alpha val="40000"/>
                    </a:schemeClr>
                  </a:glow>
                  <a:outerShdw dist="38100" dir="2700000" algn="tl" rotWithShape="0">
                    <a:schemeClr val="accent2"/>
                  </a:outerShdw>
                </a:effectLst>
                <a:latin typeface="Cambria Math" panose="02040503050406030204" pitchFamily="18" charset="0"/>
                <a:ea typeface="Cambria Math" panose="02040503050406030204" pitchFamily="18" charset="0"/>
                <a:cs typeface="+mn-cs"/>
              </a:rPr>
              <a:pPr marL="0" indent="0" algn="ctr"/>
              <a:t>700</a:t>
            </a:fld>
            <a:endParaRPr lang="en-IN" sz="2000" b="0" i="0" u="none" strike="noStrike" cap="none" spc="0">
              <a:ln w="6600">
                <a:solidFill>
                  <a:schemeClr val="bg1"/>
                </a:solidFill>
                <a:prstDash val="solid"/>
              </a:ln>
              <a:solidFill>
                <a:schemeClr val="bg1"/>
              </a:solidFill>
              <a:effectLst>
                <a:glow rad="101600">
                  <a:schemeClr val="accent2">
                    <a:satMod val="175000"/>
                    <a:alpha val="40000"/>
                  </a:schemeClr>
                </a:glow>
                <a:outerShdw dist="38100" dir="2700000" algn="tl" rotWithShape="0">
                  <a:schemeClr val="accent2"/>
                </a:outerShdw>
              </a:effectLst>
              <a:latin typeface="Cambria Math" panose="02040503050406030204" pitchFamily="18" charset="0"/>
              <a:ea typeface="Cambria Math" panose="02040503050406030204" pitchFamily="18" charset="0"/>
              <a:cs typeface="+mn-cs"/>
            </a:endParaRPr>
          </a:p>
        </xdr:txBody>
      </xdr:sp>
      <xdr:sp macro="" textlink="'Pivot table'!D6">
        <xdr:nvSpPr>
          <xdr:cNvPr id="43" name="TextBox 42">
            <a:extLst>
              <a:ext uri="{FF2B5EF4-FFF2-40B4-BE49-F238E27FC236}">
                <a16:creationId xmlns:a16="http://schemas.microsoft.com/office/drawing/2014/main" id="{69EAE994-8E64-0958-5F42-D00B8F9EA22E}"/>
              </a:ext>
            </a:extLst>
          </xdr:cNvPr>
          <xdr:cNvSpPr txBox="1"/>
        </xdr:nvSpPr>
        <xdr:spPr>
          <a:xfrm>
            <a:off x="8458200" y="709712"/>
            <a:ext cx="1176867" cy="736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6950DA5-CC38-4490-9972-35066E8FFA63}" type="TxLink">
              <a:rPr lang="en-US" sz="1600" b="0" i="0" u="none" strike="noStrike" cap="none" spc="0">
                <a:ln w="6600">
                  <a:solidFill>
                    <a:schemeClr val="bg1"/>
                  </a:solidFill>
                  <a:prstDash val="solid"/>
                </a:ln>
                <a:solidFill>
                  <a:schemeClr val="bg1"/>
                </a:solidFill>
                <a:effectLst>
                  <a:glow rad="101600">
                    <a:schemeClr val="accent2">
                      <a:satMod val="175000"/>
                      <a:alpha val="40000"/>
                    </a:schemeClr>
                  </a:glow>
                  <a:outerShdw dist="38100" dir="2700000" algn="tl" rotWithShape="0">
                    <a:schemeClr val="accent2"/>
                  </a:outerShdw>
                </a:effectLst>
                <a:latin typeface="Cambria Math" panose="02040503050406030204" pitchFamily="18" charset="0"/>
                <a:ea typeface="Cambria Math" panose="02040503050406030204" pitchFamily="18" charset="0"/>
                <a:cs typeface="+mn-cs"/>
              </a:rPr>
              <a:pPr marL="0" indent="0" algn="ctr"/>
              <a:t>$2,717,064</a:t>
            </a:fld>
            <a:endParaRPr lang="en-IN" sz="1600" b="0" i="0" u="none" strike="noStrike" cap="none" spc="0">
              <a:ln w="6600">
                <a:solidFill>
                  <a:schemeClr val="bg1"/>
                </a:solidFill>
                <a:prstDash val="solid"/>
              </a:ln>
              <a:solidFill>
                <a:schemeClr val="bg1"/>
              </a:solidFill>
              <a:effectLst>
                <a:glow rad="101600">
                  <a:schemeClr val="accent2">
                    <a:satMod val="175000"/>
                    <a:alpha val="40000"/>
                  </a:schemeClr>
                </a:glow>
                <a:outerShdw dist="38100" dir="2700000" algn="tl" rotWithShape="0">
                  <a:schemeClr val="accent2"/>
                </a:outerShdw>
              </a:effectLst>
              <a:latin typeface="Cambria Math" panose="02040503050406030204" pitchFamily="18" charset="0"/>
              <a:ea typeface="Cambria Math" panose="02040503050406030204" pitchFamily="18" charset="0"/>
              <a:cs typeface="+mn-cs"/>
            </a:endParaRPr>
          </a:p>
        </xdr:txBody>
      </xdr:sp>
    </xdr:grpSp>
    <xdr:clientData/>
  </xdr:twoCellAnchor>
  <xdr:twoCellAnchor>
    <xdr:from>
      <xdr:col>15</xdr:col>
      <xdr:colOff>526064</xdr:colOff>
      <xdr:row>0</xdr:row>
      <xdr:rowOff>50800</xdr:rowOff>
    </xdr:from>
    <xdr:to>
      <xdr:col>25</xdr:col>
      <xdr:colOff>418253</xdr:colOff>
      <xdr:row>29</xdr:row>
      <xdr:rowOff>42334</xdr:rowOff>
    </xdr:to>
    <xdr:grpSp>
      <xdr:nvGrpSpPr>
        <xdr:cNvPr id="83" name="Group 82">
          <a:extLst>
            <a:ext uri="{FF2B5EF4-FFF2-40B4-BE49-F238E27FC236}">
              <a16:creationId xmlns:a16="http://schemas.microsoft.com/office/drawing/2014/main" id="{67C798D6-9718-F5F2-38F7-FB8C11E20AE5}"/>
            </a:ext>
          </a:extLst>
        </xdr:cNvPr>
        <xdr:cNvGrpSpPr/>
      </xdr:nvGrpSpPr>
      <xdr:grpSpPr>
        <a:xfrm>
          <a:off x="9670064" y="50800"/>
          <a:ext cx="5988189" cy="5393267"/>
          <a:chOff x="9889066" y="0"/>
          <a:chExt cx="5794588" cy="5396653"/>
        </a:xfrm>
      </xdr:grpSpPr>
      <xdr:sp macro="" textlink="">
        <xdr:nvSpPr>
          <xdr:cNvPr id="3" name="Rectangle: Rounded Corners 2">
            <a:extLst>
              <a:ext uri="{FF2B5EF4-FFF2-40B4-BE49-F238E27FC236}">
                <a16:creationId xmlns:a16="http://schemas.microsoft.com/office/drawing/2014/main" id="{56F6346E-0188-503B-8003-7DC2BF4DCB03}"/>
              </a:ext>
            </a:extLst>
          </xdr:cNvPr>
          <xdr:cNvSpPr/>
        </xdr:nvSpPr>
        <xdr:spPr>
          <a:xfrm>
            <a:off x="9889066" y="0"/>
            <a:ext cx="5794588" cy="5396653"/>
          </a:xfrm>
          <a:prstGeom prst="roundRect">
            <a:avLst>
              <a:gd name="adj" fmla="val 781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aphicFrame macro="">
        <xdr:nvGraphicFramePr>
          <xdr:cNvPr id="7" name="Chart 6">
            <a:extLst>
              <a:ext uri="{FF2B5EF4-FFF2-40B4-BE49-F238E27FC236}">
                <a16:creationId xmlns:a16="http://schemas.microsoft.com/office/drawing/2014/main" id="{6F546315-717B-4364-81FA-4219A9760500}"/>
              </a:ext>
            </a:extLst>
          </xdr:cNvPr>
          <xdr:cNvGraphicFramePr>
            <a:graphicFrameLocks/>
          </xdr:cNvGraphicFramePr>
        </xdr:nvGraphicFramePr>
        <xdr:xfrm>
          <a:off x="9891581" y="2548467"/>
          <a:ext cx="5676976" cy="2700944"/>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8" name="Chart 67">
            <a:extLst>
              <a:ext uri="{FF2B5EF4-FFF2-40B4-BE49-F238E27FC236}">
                <a16:creationId xmlns:a16="http://schemas.microsoft.com/office/drawing/2014/main" id="{6665D802-8C8A-4897-B8AE-31556AD3AB86}"/>
              </a:ext>
            </a:extLst>
          </xdr:cNvPr>
          <xdr:cNvGraphicFramePr>
            <a:graphicFrameLocks/>
          </xdr:cNvGraphicFramePr>
        </xdr:nvGraphicFramePr>
        <xdr:xfrm>
          <a:off x="9928937" y="199814"/>
          <a:ext cx="5658197" cy="2103119"/>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16</xdr:col>
      <xdr:colOff>50800</xdr:colOff>
      <xdr:row>13</xdr:row>
      <xdr:rowOff>0</xdr:rowOff>
    </xdr:from>
    <xdr:to>
      <xdr:col>25</xdr:col>
      <xdr:colOff>237067</xdr:colOff>
      <xdr:row>13</xdr:row>
      <xdr:rowOff>16933</xdr:rowOff>
    </xdr:to>
    <xdr:cxnSp macro="">
      <xdr:nvCxnSpPr>
        <xdr:cNvPr id="86" name="Straight Connector 85">
          <a:extLst>
            <a:ext uri="{FF2B5EF4-FFF2-40B4-BE49-F238E27FC236}">
              <a16:creationId xmlns:a16="http://schemas.microsoft.com/office/drawing/2014/main" id="{64383328-E40B-7848-8FCD-130FC966525F}"/>
            </a:ext>
          </a:extLst>
        </xdr:cNvPr>
        <xdr:cNvCxnSpPr/>
      </xdr:nvCxnSpPr>
      <xdr:spPr>
        <a:xfrm flipV="1">
          <a:off x="9804400" y="2421467"/>
          <a:ext cx="5672667" cy="16933"/>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Mohsin" refreshedDate="45725.598979629627" backgroundQuery="1" createdVersion="8" refreshedVersion="8" minRefreshableVersion="3" recordCount="0" supportSubquery="1" supportAdvancedDrill="1" xr:uid="{9B6B71EA-6761-4DD4-82E1-274DD33A55D1}">
  <cacheSource type="external" connectionId="3"/>
  <cacheFields count="3">
    <cacheField name="[Customers].[Name].[Name]" caption="Name" numFmtId="0" hierarchy="4" level="1">
      <sharedItems count="5">
        <s v="ABC Groceries"/>
        <s v="ACME Bites"/>
        <s v="Park &amp; Shop Convenience Stores"/>
        <s v="Tres Delicious"/>
        <s v="Wholesome Foods"/>
      </sharedItems>
      <extLst>
        <ext xmlns:x15="http://schemas.microsoft.com/office/spreadsheetml/2010/11/main" uri="{4F2E5C28-24EA-4eb8-9CBF-B6C8F9C3D259}">
          <x15:cachedUniqueNames>
            <x15:cachedUniqueName index="0" name="[Customers].[Name].&amp;[ABC Groceries]"/>
            <x15:cachedUniqueName index="1" name="[Customers].[Name].&amp;[ACME Bites]"/>
            <x15:cachedUniqueName index="2" name="[Customers].[Name].&amp;[Park &amp; Shop Convenience Stores]"/>
            <x15:cachedUniqueName index="3" name="[Customers].[Name].&amp;[Tres Delicious]"/>
            <x15:cachedUniqueName index="4" name="[Customers].[Name].&amp;[Wholesome Foods]"/>
          </x15:cachedUniqueNames>
        </ext>
      </extLst>
    </cacheField>
    <cacheField name="[Views].[Views].[Views]" caption="Views" numFmtId="0" hierarchy="23" level="1">
      <sharedItems containsSemiMixedTypes="0" containsNonDate="0" containsString="0"/>
    </cacheField>
    <cacheField name="[Measures].[KPI]" caption="KPI" numFmtId="0" hierarchy="32" level="32767"/>
  </cacheFields>
  <cacheHierarchies count="38">
    <cacheHierarchy uniqueName="[Cookie Types].[Cookie Type]" caption="Cookie Type" attribute="1" defaultMemberUniqueName="[Cookie Types].[Cookie Type].[All]" allUniqueName="[Cookie Types].[Cookie Type].[All]" dimensionUniqueName="[Cookie Types]" displayFolder="" count="0"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20"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Views].[Views]" caption="Views" attribute="1" defaultMemberUniqueName="[Views].[Views].[All]" allUniqueName="[Views].[Views].[All]" dimensionUniqueName="[Views]" displayFolder="" count="2" memberValueDatatype="130" unbalanced="0">
      <fieldsUsage count="2">
        <fieldUsage x="-1"/>
        <fieldUsage x="1"/>
      </fieldsUsage>
    </cacheHierarchy>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Average of Profit]" caption="Average of Profit" measure="1" displayFolder="" measureGroup="Orders" count="0">
      <extLst>
        <ext xmlns:x15="http://schemas.microsoft.com/office/spreadsheetml/2010/11/main" uri="{B97F6D7D-B522-45F9-BDA1-12C45D357490}">
          <x15:cacheHierarchy aggregatedColumn="19"/>
        </ext>
      </extLst>
    </cacheHierarchy>
    <cacheHierarchy uniqueName="[Measures].[Total Revenue]" caption="Total Revenue" measure="1" displayFolder="" measureGroup="Views" count="0"/>
    <cacheHierarchy uniqueName="[Measures].[Avg Profit]" caption="Avg Profit" measure="1" displayFolder="" measureGroup="Views" count="0"/>
    <cacheHierarchy uniqueName="[Measures].[Slicer]" caption="Slicer" measure="1" displayFolder="" measureGroup="Views" count="0"/>
    <cacheHierarchy uniqueName="[Measures].[Orders Count]" caption="Orders Count" measure="1" displayFolder="" measureGroup="Views" count="0"/>
    <cacheHierarchy uniqueName="[Measures].[Profit Margin]" caption="Profit Margin" measure="1" displayFolder="" measureGroup="Views" count="0"/>
    <cacheHierarchy uniqueName="[Measures].[KPI]" caption="KPI" measure="1" displayFolder="" measureGroup="Views" count="0" oneField="1">
      <fieldsUsage count="1">
        <fieldUsage x="2"/>
      </fieldsUsage>
    </cacheHierarchy>
    <cacheHierarchy uniqueName="[Measures].[__XL_Count Cookie Types]" caption="__XL_Count Cookie Types" measure="1" displayFolder="" measureGroup="Cookie Types" count="0" hidden="1"/>
    <cacheHierarchy uniqueName="[Measures].[__XL_Count Orders]" caption="__XL_Count Orders" measure="1" displayFolder="" measureGroup="Orders" count="0" hidden="1"/>
    <cacheHierarchy uniqueName="[Measures].[__XL_Count Table1]" caption="__XL_Count Table1" measure="1" displayFolder="" measureGroup="Customers" count="0" hidden="1"/>
    <cacheHierarchy uniqueName="[Measures].[__XL_Count Table3]" caption="__XL_Count Table3" measure="1" displayFolder="" measureGroup="Views" count="0" hidden="1"/>
    <cacheHierarchy uniqueName="[Measures].[__No measures defined]" caption="__No measures defined" measure="1" displayFolder="" count="0" hidden="1"/>
  </cacheHierarchies>
  <kpis count="0"/>
  <dimensions count="5">
    <dimension name="Cookie Types" uniqueName="[Cookie Types]" caption="Cookie Types"/>
    <dimension name="Customers" uniqueName="[Customers]" caption="Customers"/>
    <dimension measure="1" name="Measures" uniqueName="[Measures]" caption="Measures"/>
    <dimension name="Orders" uniqueName="[Orders]" caption="Orders"/>
    <dimension name="Views" uniqueName="[Views]" caption="Views"/>
  </dimensions>
  <measureGroups count="4">
    <measureGroup name="Cookie Types" caption="Cookie Types"/>
    <measureGroup name="Customers" caption="Customers"/>
    <measureGroup name="Orders" caption="Orders"/>
    <measureGroup name="Views" caption="Views"/>
  </measureGroups>
  <maps count="6">
    <map measureGroup="0" dimension="0"/>
    <map measureGroup="1" dimension="1"/>
    <map measureGroup="2" dimension="0"/>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Mohsin" refreshedDate="45725.598980092589" backgroundQuery="1" createdVersion="8" refreshedVersion="8" minRefreshableVersion="3" recordCount="0" supportSubquery="1" supportAdvancedDrill="1" xr:uid="{F79779AA-F98E-472D-9E98-E8BE8566BE49}">
  <cacheSource type="external" connectionId="3"/>
  <cacheFields count="5">
    <cacheField name="[Views].[Views].[Views]" caption="Views" numFmtId="0" hierarchy="23" level="1">
      <sharedItems containsSemiMixedTypes="0" containsNonDate="0" containsString="0"/>
    </cacheField>
    <cacheField name="[Measures].[Total Revenue]" caption="Total Revenue" numFmtId="0" hierarchy="27" level="32767"/>
    <cacheField name="[Measures].[Avg Profit]" caption="Avg Profit" numFmtId="0" hierarchy="28" level="32767"/>
    <cacheField name="[Measures].[Orders Count]" caption="Orders Count" numFmtId="0" hierarchy="30" level="32767"/>
    <cacheField name="[Measures].[Profit Margin]" caption="Profit Margin" numFmtId="0" hierarchy="31" level="32767"/>
  </cacheFields>
  <cacheHierarchies count="38">
    <cacheHierarchy uniqueName="[Cookie Types].[Cookie Type]" caption="Cookie Type" attribute="1" defaultMemberUniqueName="[Cookie Types].[Cookie Type].[All]" allUniqueName="[Cookie Types].[Cookie Type].[All]" dimensionUniqueName="[Cookie Types]" displayFolder="" count="0"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Views].[Views]" caption="Views" attribute="1" defaultMemberUniqueName="[Views].[Views].[All]" allUniqueName="[Views].[Views].[All]" dimensionUniqueName="[Views]" displayFolder="" count="2" memberValueDatatype="130" unbalanced="0">
      <fieldsUsage count="2">
        <fieldUsage x="-1"/>
        <fieldUsage x="0"/>
      </fieldsUsage>
    </cacheHierarchy>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Average of Profit]" caption="Average of Profit" measure="1" displayFolder="" measureGroup="Orders" count="0">
      <extLst>
        <ext xmlns:x15="http://schemas.microsoft.com/office/spreadsheetml/2010/11/main" uri="{B97F6D7D-B522-45F9-BDA1-12C45D357490}">
          <x15:cacheHierarchy aggregatedColumn="19"/>
        </ext>
      </extLst>
    </cacheHierarchy>
    <cacheHierarchy uniqueName="[Measures].[Total Revenue]" caption="Total Revenue" measure="1" displayFolder="" measureGroup="Views" count="0" oneField="1">
      <fieldsUsage count="1">
        <fieldUsage x="1"/>
      </fieldsUsage>
    </cacheHierarchy>
    <cacheHierarchy uniqueName="[Measures].[Avg Profit]" caption="Avg Profit" measure="1" displayFolder="" measureGroup="Views" count="0" oneField="1">
      <fieldsUsage count="1">
        <fieldUsage x="2"/>
      </fieldsUsage>
    </cacheHierarchy>
    <cacheHierarchy uniqueName="[Measures].[Slicer]" caption="Slicer" measure="1" displayFolder="" measureGroup="Views" count="0"/>
    <cacheHierarchy uniqueName="[Measures].[Orders Count]" caption="Orders Count" measure="1" displayFolder="" measureGroup="Views" count="0" oneField="1">
      <fieldsUsage count="1">
        <fieldUsage x="3"/>
      </fieldsUsage>
    </cacheHierarchy>
    <cacheHierarchy uniqueName="[Measures].[Profit Margin]" caption="Profit Margin" measure="1" displayFolder="" measureGroup="Views" count="0" oneField="1">
      <fieldsUsage count="1">
        <fieldUsage x="4"/>
      </fieldsUsage>
    </cacheHierarchy>
    <cacheHierarchy uniqueName="[Measures].[KPI]" caption="KPI" measure="1" displayFolder="" measureGroup="Views" count="0"/>
    <cacheHierarchy uniqueName="[Measures].[__XL_Count Cookie Types]" caption="__XL_Count Cookie Types" measure="1" displayFolder="" measureGroup="Cookie Types" count="0" hidden="1"/>
    <cacheHierarchy uniqueName="[Measures].[__XL_Count Orders]" caption="__XL_Count Orders" measure="1" displayFolder="" measureGroup="Orders" count="0" hidden="1"/>
    <cacheHierarchy uniqueName="[Measures].[__XL_Count Table1]" caption="__XL_Count Table1" measure="1" displayFolder="" measureGroup="Customers" count="0" hidden="1"/>
    <cacheHierarchy uniqueName="[Measures].[__XL_Count Table3]" caption="__XL_Count Table3" measure="1" displayFolder="" measureGroup="Views" count="0" hidden="1"/>
    <cacheHierarchy uniqueName="[Measures].[__No measures defined]" caption="__No measures defined" measure="1" displayFolder="" count="0" hidden="1"/>
  </cacheHierarchies>
  <kpis count="0"/>
  <dimensions count="5">
    <dimension name="Cookie Types" uniqueName="[Cookie Types]" caption="Cookie Types"/>
    <dimension name="Customers" uniqueName="[Customers]" caption="Customers"/>
    <dimension measure="1" name="Measures" uniqueName="[Measures]" caption="Measures"/>
    <dimension name="Orders" uniqueName="[Orders]" caption="Orders"/>
    <dimension name="Views" uniqueName="[Views]" caption="Views"/>
  </dimensions>
  <measureGroups count="4">
    <measureGroup name="Cookie Types" caption="Cookie Types"/>
    <measureGroup name="Customers" caption="Customers"/>
    <measureGroup name="Orders" caption="Orders"/>
    <measureGroup name="Views" caption="Views"/>
  </measureGroups>
  <maps count="6">
    <map measureGroup="0" dimension="0"/>
    <map measureGroup="1" dimension="1"/>
    <map measureGroup="2" dimension="0"/>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Mohsin" refreshedDate="45725.598980787036" backgroundQuery="1" createdVersion="8" refreshedVersion="8" minRefreshableVersion="3" recordCount="0" supportSubquery="1" supportAdvancedDrill="1" xr:uid="{0A754CEF-904D-4D5C-AD58-70CDD4A51B11}">
  <cacheSource type="external" connectionId="3"/>
  <cacheFields count="3">
    <cacheField name="[Views].[Views].[Views]" caption="Views" numFmtId="0" hierarchy="23" level="1">
      <sharedItems containsSemiMixedTypes="0" containsNonDate="0" containsString="0"/>
    </cacheField>
    <cacheField name="[Measures].[KPI]" caption="KPI" numFmtId="0" hierarchy="32" level="32767"/>
    <cacheField name="[Orders].[Date (Month)].[Date (Month)]" caption="Date (Month)" numFmtId="0" hierarchy="22"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Orders].[Date (Month)].&amp;[Jan]"/>
            <x15:cachedUniqueName index="1" name="[Orders].[Date (Month)].&amp;[Feb]"/>
            <x15:cachedUniqueName index="2" name="[Orders].[Date (Month)].&amp;[Mar]"/>
            <x15:cachedUniqueName index="3" name="[Orders].[Date (Month)].&amp;[Apr]"/>
            <x15:cachedUniqueName index="4" name="[Orders].[Date (Month)].&amp;[May]"/>
            <x15:cachedUniqueName index="5" name="[Orders].[Date (Month)].&amp;[Jun]"/>
            <x15:cachedUniqueName index="6" name="[Orders].[Date (Month)].&amp;[Jul]"/>
            <x15:cachedUniqueName index="7" name="[Orders].[Date (Month)].&amp;[Aug]"/>
            <x15:cachedUniqueName index="8" name="[Orders].[Date (Month)].&amp;[Sep]"/>
            <x15:cachedUniqueName index="9" name="[Orders].[Date (Month)].&amp;[Oct]"/>
            <x15:cachedUniqueName index="10" name="[Orders].[Date (Month)].&amp;[Nov]"/>
            <x15:cachedUniqueName index="11" name="[Orders].[Date (Month)].&amp;[Dec]"/>
          </x15:cachedUniqueNames>
        </ext>
      </extLst>
    </cacheField>
  </cacheFields>
  <cacheHierarchies count="38">
    <cacheHierarchy uniqueName="[Cookie Types].[Cookie Type]" caption="Cookie Type" attribute="1" defaultMemberUniqueName="[Cookie Types].[Cookie Type].[All]" allUniqueName="[Cookie Types].[Cookie Type].[All]" dimensionUniqueName="[Cookie Types]" displayFolder="" count="0"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2" memberValueDatatype="130" unbalanced="0"/>
    <cacheHierarchy uniqueName="[Orders].[Date (Quarter)]" caption="Date (Quarter)" attribute="1" defaultMemberUniqueName="[Orders].[Date (Quarter)].[All]" allUniqueName="[Orders].[Date (Quarter)].[All]" dimensionUniqueName="[Orders]" displayFolder="" count="2" memberValueDatatype="130" unbalanced="0"/>
    <cacheHierarchy uniqueName="[Orders].[Date (Month)]" caption="Date (Month)" attribute="1" defaultMemberUniqueName="[Orders].[Date (Month)].[All]" allUniqueName="[Orders].[Date (Month)].[All]" dimensionUniqueName="[Orders]" displayFolder="" count="2" memberValueDatatype="130" unbalanced="0">
      <fieldsUsage count="2">
        <fieldUsage x="-1"/>
        <fieldUsage x="2"/>
      </fieldsUsage>
    </cacheHierarchy>
    <cacheHierarchy uniqueName="[Views].[Views]" caption="Views" attribute="1" defaultMemberUniqueName="[Views].[Views].[All]" allUniqueName="[Views].[Views].[All]" dimensionUniqueName="[Views]" displayFolder="" count="2" memberValueDatatype="130" unbalanced="0">
      <fieldsUsage count="2">
        <fieldUsage x="-1"/>
        <fieldUsage x="0"/>
      </fieldsUsage>
    </cacheHierarchy>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Average of Profit]" caption="Average of Profit" measure="1" displayFolder="" measureGroup="Orders" count="0">
      <extLst>
        <ext xmlns:x15="http://schemas.microsoft.com/office/spreadsheetml/2010/11/main" uri="{B97F6D7D-B522-45F9-BDA1-12C45D357490}">
          <x15:cacheHierarchy aggregatedColumn="19"/>
        </ext>
      </extLst>
    </cacheHierarchy>
    <cacheHierarchy uniqueName="[Measures].[Total Revenue]" caption="Total Revenue" measure="1" displayFolder="" measureGroup="Views" count="0"/>
    <cacheHierarchy uniqueName="[Measures].[Avg Profit]" caption="Avg Profit" measure="1" displayFolder="" measureGroup="Views" count="0"/>
    <cacheHierarchy uniqueName="[Measures].[Slicer]" caption="Slicer" measure="1" displayFolder="" measureGroup="Views" count="0"/>
    <cacheHierarchy uniqueName="[Measures].[Orders Count]" caption="Orders Count" measure="1" displayFolder="" measureGroup="Views" count="0"/>
    <cacheHierarchy uniqueName="[Measures].[Profit Margin]" caption="Profit Margin" measure="1" displayFolder="" measureGroup="Views" count="0"/>
    <cacheHierarchy uniqueName="[Measures].[KPI]" caption="KPI" measure="1" displayFolder="" measureGroup="Views" count="0" oneField="1">
      <fieldsUsage count="1">
        <fieldUsage x="1"/>
      </fieldsUsage>
    </cacheHierarchy>
    <cacheHierarchy uniqueName="[Measures].[__XL_Count Cookie Types]" caption="__XL_Count Cookie Types" measure="1" displayFolder="" measureGroup="Cookie Types" count="0" hidden="1"/>
    <cacheHierarchy uniqueName="[Measures].[__XL_Count Orders]" caption="__XL_Count Orders" measure="1" displayFolder="" measureGroup="Orders" count="0" hidden="1"/>
    <cacheHierarchy uniqueName="[Measures].[__XL_Count Table1]" caption="__XL_Count Table1" measure="1" displayFolder="" measureGroup="Customers" count="0" hidden="1"/>
    <cacheHierarchy uniqueName="[Measures].[__XL_Count Table3]" caption="__XL_Count Table3" measure="1" displayFolder="" measureGroup="Views" count="0" hidden="1"/>
    <cacheHierarchy uniqueName="[Measures].[__No measures defined]" caption="__No measures defined" measure="1" displayFolder="" count="0" hidden="1"/>
  </cacheHierarchies>
  <kpis count="0"/>
  <dimensions count="5">
    <dimension name="Cookie Types" uniqueName="[Cookie Types]" caption="Cookie Types"/>
    <dimension name="Customers" uniqueName="[Customers]" caption="Customers"/>
    <dimension measure="1" name="Measures" uniqueName="[Measures]" caption="Measures"/>
    <dimension name="Orders" uniqueName="[Orders]" caption="Orders"/>
    <dimension name="Views" uniqueName="[Views]" caption="Views"/>
  </dimensions>
  <measureGroups count="4">
    <measureGroup name="Cookie Types" caption="Cookie Types"/>
    <measureGroup name="Customers" caption="Customers"/>
    <measureGroup name="Orders" caption="Orders"/>
    <measureGroup name="Views" caption="Views"/>
  </measureGroups>
  <maps count="6">
    <map measureGroup="0" dimension="0"/>
    <map measureGroup="1" dimension="1"/>
    <map measureGroup="2" dimension="0"/>
    <map measureGroup="2"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Mohsin" refreshedDate="45725.559111689814" backgroundQuery="1" createdVersion="3" refreshedVersion="8" minRefreshableVersion="3" recordCount="0" supportSubquery="1" supportAdvancedDrill="1" xr:uid="{22C0CD37-AD08-49C9-A692-60831079D845}">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Cookie Types].[Cookie Type]" caption="Cookie Type" attribute="1" defaultMemberUniqueName="[Cookie Types].[Cookie Type].[All]" allUniqueName="[Cookie Types].[Cookie Type].[All]" dimensionUniqueName="[Cookie Types]" displayFolder="" count="0"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Views].[Views]" caption="Views" attribute="1" defaultMemberUniqueName="[Views].[Views].[All]" allUniqueName="[Views].[Views].[All]" dimensionUniqueName="[Views]" displayFolder="" count="2"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Average of Profit]" caption="Average of Profit" measure="1" displayFolder="" measureGroup="Orders" count="0">
      <extLst>
        <ext xmlns:x15="http://schemas.microsoft.com/office/spreadsheetml/2010/11/main" uri="{B97F6D7D-B522-45F9-BDA1-12C45D357490}">
          <x15:cacheHierarchy aggregatedColumn="19"/>
        </ext>
      </extLst>
    </cacheHierarchy>
    <cacheHierarchy uniqueName="[Measures].[Total Revenue]" caption="Total Revenue" measure="1" displayFolder="" measureGroup="Views" count="0"/>
    <cacheHierarchy uniqueName="[Measures].[Avg Profit]" caption="Avg Profit" measure="1" displayFolder="" measureGroup="Views" count="0"/>
    <cacheHierarchy uniqueName="[Measures].[Slicer]" caption="Slicer" measure="1" displayFolder="" measureGroup="Views" count="0"/>
    <cacheHierarchy uniqueName="[Measures].[Orders Count]" caption="Orders Count" measure="1" displayFolder="" measureGroup="Views" count="0"/>
    <cacheHierarchy uniqueName="[Measures].[Profit Margin]" caption="Profit Margin" measure="1" displayFolder="" measureGroup="Views" count="0"/>
    <cacheHierarchy uniqueName="[Measures].[KPI]" caption="KPI" measure="1" displayFolder="" measureGroup="Views" count="0"/>
    <cacheHierarchy uniqueName="[Measures].[__XL_Count Cookie Types]" caption="__XL_Count Cookie Types" measure="1" displayFolder="" measureGroup="Cookie Types" count="0" hidden="1"/>
    <cacheHierarchy uniqueName="[Measures].[__XL_Count Orders]" caption="__XL_Count Orders" measure="1" displayFolder="" measureGroup="Orders" count="0" hidden="1"/>
    <cacheHierarchy uniqueName="[Measures].[__XL_Count Table1]" caption="__XL_Count Table1" measure="1" displayFolder="" measureGroup="Customers" count="0" hidden="1"/>
    <cacheHierarchy uniqueName="[Measures].[__XL_Count Table3]" caption="__XL_Count Table3" measure="1" displayFolder="" measureGroup="View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46998648"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ed Mohsin" refreshedDate="45725.559112384261" backgroundQuery="1" createdVersion="3" refreshedVersion="8" minRefreshableVersion="3" recordCount="0" supportSubquery="1" supportAdvancedDrill="1" xr:uid="{205D7FAC-15D8-45B6-A98B-EA7AC5D6940F}">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Cookie Types].[Cookie Type]" caption="Cookie Type" attribute="1" defaultMemberUniqueName="[Cookie Types].[Cookie Type].[All]" allUniqueName="[Cookie Types].[Cookie Type].[All]" dimensionUniqueName="[Cookie Types]" displayFolder="" count="0"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Orders].[Date (Year)]" caption="Date (Year)" attribute="1" defaultMemberUniqueName="[Orders].[Date (Year)].[All]" allUniqueName="[Orders].[Date (Year)].[All]" dimensionUniqueName="[Orders]" displayFolder="" count="0" memberValueDatatype="130" unbalanced="0"/>
    <cacheHierarchy uniqueName="[Orders].[Date (Quarter)]" caption="Date (Quarter)" attribute="1" defaultMemberUniqueName="[Orders].[Date (Quarter)].[All]" allUniqueName="[Orders].[Date (Quarter)].[All]" dimensionUniqueName="[Orders]" displayFolder="" count="0" memberValueDatatype="130" unbalanced="0"/>
    <cacheHierarchy uniqueName="[Orders].[Date (Month)]" caption="Date (Month)" attribute="1" defaultMemberUniqueName="[Orders].[Date (Month)].[All]" allUniqueName="[Orders].[Date (Month)].[All]" dimensionUniqueName="[Orders]" displayFolder="" count="0" memberValueDatatype="130" unbalanced="0"/>
    <cacheHierarchy uniqueName="[Views].[Views]" caption="Views" attribute="1" defaultMemberUniqueName="[Views].[Views].[All]" allUniqueName="[Views].[Views].[All]" dimensionUniqueName="[Views]" displayFolder="" count="0" memberValueDatatype="130" unbalanced="0"/>
    <cacheHierarchy uniqueName="[Orders].[Date (Month Index)]" caption="Date (Month Index)" attribute="1" defaultMemberUniqueName="[Orders].[Date (Month Index)].[All]" allUniqueName="[Orders].[Date (Month Index)].[All]" dimensionUniqueName="[Orders]" displayFolder="" count="0" memberValueDatatype="20" unbalanced="0" hidden="1"/>
    <cacheHierarchy uniqueName="[Measures].[Sum of Profit]" caption="Sum of Profit" measure="1" displayFolder="" measureGroup="Orders" count="0">
      <extLst>
        <ext xmlns:x15="http://schemas.microsoft.com/office/spreadsheetml/2010/11/main" uri="{B97F6D7D-B522-45F9-BDA1-12C45D357490}">
          <x15:cacheHierarchy aggregatedColumn="19"/>
        </ext>
      </extLst>
    </cacheHierarchy>
    <cacheHierarchy uniqueName="[Measures].[Average of Profit]" caption="Average of Profit" measure="1" displayFolder="" measureGroup="Orders" count="0">
      <extLst>
        <ext xmlns:x15="http://schemas.microsoft.com/office/spreadsheetml/2010/11/main" uri="{B97F6D7D-B522-45F9-BDA1-12C45D357490}">
          <x15:cacheHierarchy aggregatedColumn="19"/>
        </ext>
      </extLst>
    </cacheHierarchy>
    <cacheHierarchy uniqueName="[Measures].[Total Revenue]" caption="Total Revenue" measure="1" displayFolder="" measureGroup="Views" count="0"/>
    <cacheHierarchy uniqueName="[Measures].[Avg Profit]" caption="Avg Profit" measure="1" displayFolder="" measureGroup="Views" count="0"/>
    <cacheHierarchy uniqueName="[Measures].[Slicer]" caption="Slicer" measure="1" displayFolder="" measureGroup="Views" count="0"/>
    <cacheHierarchy uniqueName="[Measures].[Orders Count]" caption="Orders Count" measure="1" displayFolder="" measureGroup="Views" count="0"/>
    <cacheHierarchy uniqueName="[Measures].[Profit Margin]" caption="Profit Margin" measure="1" displayFolder="" measureGroup="Views" count="0"/>
    <cacheHierarchy uniqueName="[Measures].[KPI]" caption="KPI" measure="1" displayFolder="" measureGroup="Views" count="0"/>
    <cacheHierarchy uniqueName="[Measures].[__XL_Count Cookie Types]" caption="__XL_Count Cookie Types" measure="1" displayFolder="" measureGroup="Cookie Types" count="0" hidden="1"/>
    <cacheHierarchy uniqueName="[Measures].[__XL_Count Orders]" caption="__XL_Count Orders" measure="1" displayFolder="" measureGroup="Orders" count="0" hidden="1"/>
    <cacheHierarchy uniqueName="[Measures].[__XL_Count Table1]" caption="__XL_Count Table1" measure="1" displayFolder="" measureGroup="Customers" count="0" hidden="1"/>
    <cacheHierarchy uniqueName="[Measures].[__XL_Count Table3]" caption="__XL_Count Table3" measure="1" displayFolder="" measureGroup="View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9377710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A540E4-A2BD-45BE-B2B1-61EFF83B0889}" name="PivotTable8" cacheId="368" applyNumberFormats="0" applyBorderFormats="0" applyFontFormats="0" applyPatternFormats="0" applyAlignmentFormats="0" applyWidthHeightFormats="1" dataCaption="Values" tag="d680fe60-6620-41e4-86db-7f3a59382c26" updatedVersion="8" minRefreshableVersion="5" useAutoFormatting="1" subtotalHiddenItems="1" itemPrintTitles="1" createdVersion="8" indent="0" outline="1" outlineData="1" multipleFieldFilters="0" chartFormat="49" rowHeaderCaption="Month">
  <location ref="F13:G26"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2"/>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2">
    <chartFormat chart="10" format="1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42" format="7" series="1">
      <pivotArea type="data" outline="0" fieldPosition="0">
        <references count="1">
          <reference field="4294967294" count="1" selected="0">
            <x v="0"/>
          </reference>
        </references>
      </pivotArea>
    </chartFormat>
    <chartFormat chart="43" format="8" series="1">
      <pivotArea type="data" outline="0" fieldPosition="0">
        <references count="1">
          <reference field="4294967294" count="1" selected="0">
            <x v="0"/>
          </reference>
        </references>
      </pivotArea>
    </chartFormat>
    <chartFormat chart="43" format="9">
      <pivotArea type="data" outline="0" fieldPosition="0">
        <references count="2">
          <reference field="4294967294" count="1" selected="0">
            <x v="0"/>
          </reference>
          <reference field="2" count="1" selected="0">
            <x v="3"/>
          </reference>
        </references>
      </pivotArea>
    </chartFormat>
    <chartFormat chart="43" format="10">
      <pivotArea type="data" outline="0" fieldPosition="0">
        <references count="2">
          <reference field="4294967294" count="1" selected="0">
            <x v="0"/>
          </reference>
          <reference field="2" count="1" selected="0">
            <x v="4"/>
          </reference>
        </references>
      </pivotArea>
    </chartFormat>
    <chartFormat chart="43" format="11">
      <pivotArea type="data" outline="0" fieldPosition="0">
        <references count="2">
          <reference field="4294967294" count="1" selected="0">
            <x v="0"/>
          </reference>
          <reference field="2" count="1" selected="0">
            <x v="5"/>
          </reference>
        </references>
      </pivotArea>
    </chartFormat>
    <chartFormat chart="43" format="12">
      <pivotArea type="data" outline="0" fieldPosition="0">
        <references count="2">
          <reference field="4294967294" count="1" selected="0">
            <x v="0"/>
          </reference>
          <reference field="2" count="1" selected="0">
            <x v="6"/>
          </reference>
        </references>
      </pivotArea>
    </chartFormat>
    <chartFormat chart="43" format="13">
      <pivotArea type="data" outline="0" fieldPosition="0">
        <references count="2">
          <reference field="4294967294" count="1" selected="0">
            <x v="0"/>
          </reference>
          <reference field="2" count="1" selected="0">
            <x v="9"/>
          </reference>
        </references>
      </pivotArea>
    </chartFormat>
    <chartFormat chart="43" format="14">
      <pivotArea type="data" outline="0" fieldPosition="0">
        <references count="2">
          <reference field="4294967294" count="1" selected="0">
            <x v="0"/>
          </reference>
          <reference field="2" count="1" selected="0">
            <x v="10"/>
          </reference>
        </references>
      </pivotArea>
    </chartFormat>
    <chartFormat chart="43" format="15">
      <pivotArea type="data" outline="0" fieldPosition="0">
        <references count="2">
          <reference field="4294967294" count="1" selected="0">
            <x v="0"/>
          </reference>
          <reference field="2" count="1" selected="0">
            <x v="7"/>
          </reference>
        </references>
      </pivotArea>
    </chartFormat>
    <chartFormat chart="43" format="16">
      <pivotArea type="data" outline="0" fieldPosition="0">
        <references count="2">
          <reference field="4294967294" count="1" selected="0">
            <x v="0"/>
          </reference>
          <reference field="2" count="1" selected="0">
            <x v="8"/>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Views].[Views].&amp;[Revenue]"/>
      </members>
    </pivotHierarchy>
    <pivotHierarchy dragToData="1"/>
    <pivotHierarchy dragToData="1"/>
    <pivotHierarchy dragToData="1" caption="Average of 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Cookie Types]"/>
        <x15:activeTabTopLevelEntity name="[View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25546C-E648-4D21-8D8E-E03B32E7EB0F}" name="PivotTable7" cacheId="365" applyNumberFormats="0" applyBorderFormats="0" applyFontFormats="0" applyPatternFormats="0" applyAlignmentFormats="0" applyWidthHeightFormats="1" dataCaption="Values" tag="d680fe60-6620-41e4-86db-7f3a59382c26" updatedVersion="8" minRefreshableVersion="5" useAutoFormatting="1" subtotalHiddenItems="1" itemPrintTitles="1" createdVersion="8" indent="0" outline="1" outlineData="1" multipleFieldFilters="0" chartFormat="28" rowHeaderCaption=" Customer's Name">
  <location ref="A4:D5" firstHeaderRow="0" firstDataRow="1" firstDataCol="0"/>
  <pivotFields count="5">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fld="1" subtotal="count" baseField="0" baseItem="0"/>
    <dataField fld="2" subtotal="count" baseField="0" baseItem="0"/>
    <dataField fld="3" subtotal="count" baseField="0" baseItem="0"/>
    <dataField fld="4" subtotal="count"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Views].[Views].&amp;[Revenue]"/>
      </members>
    </pivotHierarchy>
    <pivotHierarchy dragToData="1"/>
    <pivotHierarchy dragToData="1"/>
    <pivotHierarchy dragToData="1" caption="Average of 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Cookie Types]"/>
        <x15:activeTabTopLevelEntity name="[View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D5F913-5A99-467E-804D-8401715504DD}" name="PivotTable1" cacheId="362" applyNumberFormats="0" applyBorderFormats="0" applyFontFormats="0" applyPatternFormats="0" applyAlignmentFormats="0" applyWidthHeightFormats="1" dataCaption="Values" tag="d680fe60-6620-41e4-86db-7f3a59382c26" updatedVersion="8" minRefreshableVersion="5" useAutoFormatting="1" subtotalHiddenItems="1" itemPrintTitles="1" createdVersion="8" indent="0" outline="1" outlineData="1" multipleFieldFilters="0" chartFormat="42" rowHeaderCaption=" Customer's Name">
  <location ref="F4:G10" firstHeaderRow="1" firstDataRow="1" firstDataCol="1"/>
  <pivotFields count="3">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dataField="1" subtotalTop="0" showAll="0" defaultSubtotal="0"/>
  </pivotFields>
  <rowFields count="1">
    <field x="0"/>
  </rowFields>
  <rowItems count="6">
    <i>
      <x/>
    </i>
    <i>
      <x v="1"/>
    </i>
    <i>
      <x v="2"/>
    </i>
    <i>
      <x v="3"/>
    </i>
    <i>
      <x v="4"/>
    </i>
    <i t="grand">
      <x/>
    </i>
  </rowItems>
  <colItems count="1">
    <i/>
  </colItems>
  <dataFields count="1">
    <dataField fld="2" subtotal="count" baseField="0" baseItem="0"/>
  </dataFields>
  <chartFormats count="7">
    <chartFormat chart="10" format="1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0" count="1" selected="0">
            <x v="0"/>
          </reference>
        </references>
      </pivotArea>
    </chartFormat>
    <chartFormat chart="10" format="14">
      <pivotArea type="data" outline="0" fieldPosition="0">
        <references count="2">
          <reference field="4294967294" count="1" selected="0">
            <x v="0"/>
          </reference>
          <reference field="0" count="1" selected="0">
            <x v="1"/>
          </reference>
        </references>
      </pivotArea>
    </chartFormat>
    <chartFormat chart="10" format="15">
      <pivotArea type="data" outline="0" fieldPosition="0">
        <references count="2">
          <reference field="4294967294" count="1" selected="0">
            <x v="0"/>
          </reference>
          <reference field="0" count="1" selected="0">
            <x v="2"/>
          </reference>
        </references>
      </pivotArea>
    </chartFormat>
    <chartFormat chart="10" format="16">
      <pivotArea type="data" outline="0" fieldPosition="0">
        <references count="2">
          <reference field="4294967294" count="1" selected="0">
            <x v="0"/>
          </reference>
          <reference field="0" count="1" selected="0">
            <x v="3"/>
          </reference>
        </references>
      </pivotArea>
    </chartFormat>
    <chartFormat chart="10" format="17">
      <pivotArea type="data" outline="0" fieldPosition="0">
        <references count="2">
          <reference field="4294967294" count="1" selected="0">
            <x v="0"/>
          </reference>
          <reference field="0" count="1" selected="0">
            <x v="4"/>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Views].[Views].&amp;[Revenue]"/>
      </members>
    </pivotHierarchy>
    <pivotHierarchy dragToData="1"/>
    <pivotHierarchy dragToData="1"/>
    <pivotHierarchy dragToData="1" caption="Average of Profi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Cookie Types]"/>
        <x15:activeTabTopLevelEntity name="[View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ews" xr10:uid="{532F4CC1-779D-499D-9551-FD729E841854}" sourceName="[Views].[Views]">
  <pivotTables>
    <pivotTable tabId="2" name="PivotTable1"/>
    <pivotTable tabId="2" name="PivotTable7"/>
    <pivotTable tabId="2" name="PivotTable8"/>
  </pivotTables>
  <data>
    <olap pivotCacheId="346998648">
      <levels count="2">
        <level uniqueName="[Views].[Views].[(All)]" sourceCaption="(All)" count="0"/>
        <level uniqueName="[Views].[Views].[Views]" sourceCaption="Views" count="4">
          <ranges>
            <range startItem="0">
              <i n="[Views].[Views].&amp;[Avg Profit]" c="Avg Profit"/>
              <i n="[Views].[Views].&amp;[Orders]" c="Orders"/>
              <i n="[Views].[Views].&amp;[Profits]" c="Profits"/>
              <i n="[Views].[Views].&amp;[Revenue]" c="Revenue"/>
            </range>
          </ranges>
        </level>
      </levels>
      <selections count="1">
        <selection n="[Views].[Views].&amp;[Revenu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61C1FAB-CCAC-4489-88BB-5B816E7B4D95}" sourceName="[Orders].[Product]">
  <pivotTables>
    <pivotTable tabId="2" name="PivotTable1"/>
    <pivotTable tabId="2" name="PivotTable7"/>
    <pivotTable tabId="2" name="PivotTable8"/>
  </pivotTables>
  <data>
    <olap pivotCacheId="346998648">
      <levels count="2">
        <level uniqueName="[Orders].[Product].[(All)]" sourceCaption="(All)" count="0"/>
        <level uniqueName="[Orders].[Product].[Product]" sourceCaption="Product" count="6">
          <ranges>
            <range startItem="0">
              <i n="[Orders].[Product].&amp;[Chocolate Chip]" c="Chocolate Chip"/>
              <i n="[Orders].[Product].&amp;[Fortune Cookie]" c="Fortune Cookie"/>
              <i n="[Orders].[Product].&amp;[Oatmeal Raisin]" c="Oatmeal Raisin"/>
              <i n="[Orders].[Product].&amp;[Snickerdoodle]" c="Snickerdoodle"/>
              <i n="[Orders].[Product].&amp;[Sugar]" c="Sugar"/>
              <i n="[Orders].[Product].&amp;[White Chocolate Macadamia Nut]" c="White Chocolate Macadamia Nut"/>
            </range>
          </ranges>
        </level>
      </levels>
      <selections count="1">
        <selection n="[Orders].[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iews" xr10:uid="{8A251DFC-753D-4240-8F13-CDF6ADCBE2A7}" cache="Slicer_Views" caption="Views" columnCount="4" showCaption="0" level="1" style="SlicerStyleLight2 2" rowHeight="247650"/>
  <slicer name="Product" xr10:uid="{046D9EFA-5AA6-46BF-894E-C617D1F5151A}" cache="Slicer_Product" caption="Product" columnCount="2" level="1" style="SlicerStyleLight2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5F7589-47E9-490D-AA7F-FA383DCCAEEE}" name="Table1" displayName="Table1" ref="A1:I6" totalsRowShown="0" headerRowDxfId="13" dataDxfId="11" headerRowBorderDxfId="12" tableBorderDxfId="10" totalsRowBorderDxfId="9" headerRowCellStyle="Normal_Sheet1" dataCellStyle="Normal_Sheet1">
  <autoFilter ref="A1:I6" xr:uid="{C55F7589-47E9-490D-AA7F-FA383DCCAEEE}"/>
  <tableColumns count="9">
    <tableColumn id="1" xr3:uid="{095F40B1-EEB1-40C8-9B78-4ABFC627E69C}" name="Customer ID" dataDxfId="8" dataCellStyle="Normal_Sheet1"/>
    <tableColumn id="2" xr3:uid="{E7ED8CAF-F25A-45A7-B8AA-DE23F474489A}" name="Name" dataDxfId="7" dataCellStyle="Normal_Sheet1"/>
    <tableColumn id="3" xr3:uid="{B8AC8395-CE09-423E-BF62-A198578DB3F2}" name="Phone" dataDxfId="6" dataCellStyle="Normal_Sheet1"/>
    <tableColumn id="4" xr3:uid="{4F5295E4-F7E2-4176-86A0-DA1311B1305D}" name="Address" dataDxfId="5" dataCellStyle="Normal_Sheet1"/>
    <tableColumn id="5" xr3:uid="{CBF19640-0E4E-4BBE-8AF3-A25A12AC8CE0}" name="City" dataDxfId="4" dataCellStyle="Normal_Sheet1"/>
    <tableColumn id="6" xr3:uid="{6E765D5C-972E-4263-AEE5-3A93893DEFD6}" name="State" dataDxfId="3" dataCellStyle="Normal_Sheet1"/>
    <tableColumn id="7" xr3:uid="{DFCCF035-F213-4814-AD46-90C0842FC18F}" name="Zip" dataDxfId="2" dataCellStyle="Normal_Sheet1"/>
    <tableColumn id="8" xr3:uid="{FAFA0B32-DCC0-4233-BB3C-D707166C23C8}" name="Country" dataDxfId="1" dataCellStyle="Normal_Sheet1"/>
    <tableColumn id="9" xr3:uid="{6809DCCE-4076-46B3-87F1-FF099A696038}" name="Notes" dataDxfId="0" dataCellStyle="Normal_Sheet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605A57-19EA-4EBC-9DA5-F11633CE127E}" name="Table3" displayName="Table3" ref="B1:B5" totalsRowShown="0">
  <autoFilter ref="B1:B5" xr:uid="{EC605A57-19EA-4EBC-9DA5-F11633CE127E}"/>
  <tableColumns count="1">
    <tableColumn id="1" xr3:uid="{1EDE879B-9471-41AE-B89C-25BC7E09A661}" nam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97C39599-76CC-4D9E-BA6B-6CB711DA64AE}" sourceName="[Orders].[Date]">
  <pivotTables>
    <pivotTable tabId="2" name="PivotTable1"/>
    <pivotTable tabId="2" name="PivotTable7"/>
    <pivotTable tabId="2" name="PivotTable8"/>
  </pivotTables>
  <state minimalRefreshVersion="6" lastRefreshVersion="6" pivotCacheId="937771035"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4429B6-C198-4BF8-A1BC-EDFA64F98DD1}" cache="Timeline_Date" caption="Date" level="2" selectionLevel="0" scrollPosition="2020-05-07T00:00:00" style="TimeSlicerStyleLight2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C282-D49A-475C-80A6-2989D49417D3}">
  <dimension ref="A1:I6"/>
  <sheetViews>
    <sheetView topLeftCell="B1" workbookViewId="0">
      <selection activeCell="B10" sqref="B10"/>
    </sheetView>
  </sheetViews>
  <sheetFormatPr defaultRowHeight="14.4" x14ac:dyDescent="0.3"/>
  <cols>
    <col min="1" max="1" width="15.77734375" bestFit="1" customWidth="1"/>
    <col min="2" max="2" width="27.6640625" bestFit="1" customWidth="1"/>
    <col min="3" max="3" width="12.33203125" bestFit="1" customWidth="1"/>
    <col min="4" max="4" width="22.6640625" bestFit="1" customWidth="1"/>
    <col min="5" max="5" width="11.77734375" bestFit="1" customWidth="1"/>
    <col min="6" max="6" width="9.77734375" bestFit="1" customWidth="1"/>
    <col min="7" max="7" width="8" bestFit="1" customWidth="1"/>
    <col min="8" max="8" width="12.21875" bestFit="1" customWidth="1"/>
    <col min="9" max="9" width="89.33203125" bestFit="1" customWidth="1"/>
  </cols>
  <sheetData>
    <row r="1" spans="1:9" x14ac:dyDescent="0.3">
      <c r="A1" s="5" t="s">
        <v>0</v>
      </c>
      <c r="B1" s="5" t="s">
        <v>1</v>
      </c>
      <c r="C1" s="5" t="s">
        <v>2</v>
      </c>
      <c r="D1" s="5" t="s">
        <v>3</v>
      </c>
      <c r="E1" s="5" t="s">
        <v>4</v>
      </c>
      <c r="F1" s="5" t="s">
        <v>5</v>
      </c>
      <c r="G1" s="5" t="s">
        <v>6</v>
      </c>
      <c r="H1" s="5" t="s">
        <v>7</v>
      </c>
      <c r="I1" s="5" t="s">
        <v>8</v>
      </c>
    </row>
    <row r="2" spans="1:9" x14ac:dyDescent="0.3">
      <c r="A2" s="1">
        <v>1</v>
      </c>
      <c r="B2" s="2" t="s">
        <v>9</v>
      </c>
      <c r="C2" s="2" t="s">
        <v>10</v>
      </c>
      <c r="D2" s="2" t="s">
        <v>11</v>
      </c>
      <c r="E2" s="2" t="s">
        <v>12</v>
      </c>
      <c r="F2" s="2" t="s">
        <v>13</v>
      </c>
      <c r="G2" s="2" t="s">
        <v>14</v>
      </c>
      <c r="H2" s="2" t="s">
        <v>15</v>
      </c>
      <c r="I2" s="2" t="s">
        <v>16</v>
      </c>
    </row>
    <row r="3" spans="1:9" x14ac:dyDescent="0.3">
      <c r="A3" s="1">
        <v>2</v>
      </c>
      <c r="B3" s="2" t="s">
        <v>17</v>
      </c>
      <c r="C3" s="2" t="s">
        <v>18</v>
      </c>
      <c r="D3" s="2" t="s">
        <v>19</v>
      </c>
      <c r="E3" s="2" t="s">
        <v>20</v>
      </c>
      <c r="F3" s="2" t="s">
        <v>21</v>
      </c>
      <c r="G3" s="2" t="s">
        <v>22</v>
      </c>
      <c r="H3" s="2" t="s">
        <v>15</v>
      </c>
      <c r="I3" s="2" t="s">
        <v>23</v>
      </c>
    </row>
    <row r="4" spans="1:9" x14ac:dyDescent="0.3">
      <c r="A4" s="1">
        <v>3</v>
      </c>
      <c r="B4" s="2" t="s">
        <v>24</v>
      </c>
      <c r="C4" s="2" t="s">
        <v>25</v>
      </c>
      <c r="D4" s="2" t="s">
        <v>26</v>
      </c>
      <c r="E4" s="2" t="s">
        <v>27</v>
      </c>
      <c r="F4" s="2" t="s">
        <v>28</v>
      </c>
      <c r="G4" s="2" t="s">
        <v>29</v>
      </c>
      <c r="H4" s="2" t="s">
        <v>15</v>
      </c>
      <c r="I4" s="2" t="s">
        <v>30</v>
      </c>
    </row>
    <row r="5" spans="1:9" x14ac:dyDescent="0.3">
      <c r="A5" s="1">
        <v>4</v>
      </c>
      <c r="B5" s="2" t="s">
        <v>31</v>
      </c>
      <c r="C5" s="2" t="s">
        <v>32</v>
      </c>
      <c r="D5" s="2" t="s">
        <v>33</v>
      </c>
      <c r="E5" s="2" t="s">
        <v>34</v>
      </c>
      <c r="F5" s="2" t="s">
        <v>35</v>
      </c>
      <c r="G5" s="2" t="s">
        <v>36</v>
      </c>
      <c r="H5" s="2" t="s">
        <v>15</v>
      </c>
      <c r="I5" s="2" t="s">
        <v>37</v>
      </c>
    </row>
    <row r="6" spans="1:9" x14ac:dyDescent="0.3">
      <c r="A6" s="3">
        <v>5</v>
      </c>
      <c r="B6" s="4" t="s">
        <v>38</v>
      </c>
      <c r="C6" s="4" t="s">
        <v>39</v>
      </c>
      <c r="D6" s="4" t="s">
        <v>40</v>
      </c>
      <c r="E6" s="4" t="s">
        <v>41</v>
      </c>
      <c r="F6" s="4" t="s">
        <v>42</v>
      </c>
      <c r="G6" s="4" t="s">
        <v>43</v>
      </c>
      <c r="H6" s="4" t="s">
        <v>15</v>
      </c>
      <c r="I6" s="4" t="s">
        <v>44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87A67-1336-4E74-89DE-AF8193B64B4E}">
  <dimension ref="B1:B5"/>
  <sheetViews>
    <sheetView zoomScale="150" zoomScaleNormal="150" workbookViewId="0">
      <selection activeCell="B4" sqref="B4"/>
    </sheetView>
  </sheetViews>
  <sheetFormatPr defaultRowHeight="14.4" x14ac:dyDescent="0.3"/>
  <cols>
    <col min="2" max="2" width="21.5546875" bestFit="1" customWidth="1"/>
  </cols>
  <sheetData>
    <row r="1" spans="2:2" x14ac:dyDescent="0.3">
      <c r="B1" t="s">
        <v>46</v>
      </c>
    </row>
    <row r="2" spans="2:2" x14ac:dyDescent="0.3">
      <c r="B2" t="s">
        <v>48</v>
      </c>
    </row>
    <row r="3" spans="2:2" x14ac:dyDescent="0.3">
      <c r="B3" t="s">
        <v>51</v>
      </c>
    </row>
    <row r="4" spans="2:2" x14ac:dyDescent="0.3">
      <c r="B4" t="s">
        <v>47</v>
      </c>
    </row>
    <row r="5" spans="2:2" x14ac:dyDescent="0.3">
      <c r="B5" t="s">
        <v>49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EE6E9-B325-432A-A2EE-2D557EAF0AD1}">
  <dimension ref="A2:G26"/>
  <sheetViews>
    <sheetView showGridLines="0" topLeftCell="A2" zoomScale="110" zoomScaleNormal="110" workbookViewId="0">
      <selection activeCell="A6" sqref="A6"/>
    </sheetView>
  </sheetViews>
  <sheetFormatPr defaultRowHeight="14.4" x14ac:dyDescent="0.3"/>
  <cols>
    <col min="1" max="1" width="12.6640625" bestFit="1" customWidth="1"/>
    <col min="2" max="2" width="8.77734375" bestFit="1" customWidth="1"/>
    <col min="3" max="3" width="12.21875" bestFit="1" customWidth="1"/>
    <col min="4" max="4" width="11.6640625" bestFit="1" customWidth="1"/>
    <col min="5" max="5" width="8.77734375" bestFit="1" customWidth="1"/>
    <col min="6" max="6" width="10.6640625" bestFit="1" customWidth="1"/>
    <col min="7" max="7" width="11.6640625" bestFit="1" customWidth="1"/>
  </cols>
  <sheetData>
    <row r="2" spans="1:7" ht="21" x14ac:dyDescent="0.3">
      <c r="A2" s="11" t="s">
        <v>50</v>
      </c>
      <c r="B2" s="11"/>
      <c r="C2" s="11"/>
      <c r="D2" s="11"/>
      <c r="F2" s="11" t="s">
        <v>56</v>
      </c>
      <c r="G2" s="11"/>
    </row>
    <row r="4" spans="1:7" x14ac:dyDescent="0.3">
      <c r="A4" t="s">
        <v>53</v>
      </c>
      <c r="B4" t="s">
        <v>51</v>
      </c>
      <c r="C4" t="s">
        <v>54</v>
      </c>
      <c r="D4" t="s">
        <v>55</v>
      </c>
      <c r="F4" s="6" t="s">
        <v>52</v>
      </c>
      <c r="G4" t="s">
        <v>50</v>
      </c>
    </row>
    <row r="5" spans="1:7" x14ac:dyDescent="0.3">
      <c r="A5" s="10">
        <v>4690250.5</v>
      </c>
      <c r="B5" s="10">
        <v>3881.5205000000001</v>
      </c>
      <c r="C5" s="10">
        <v>700</v>
      </c>
      <c r="D5" s="10">
        <v>2717064.375</v>
      </c>
      <c r="F5" s="7" t="s">
        <v>17</v>
      </c>
      <c r="G5" s="8">
        <v>903407</v>
      </c>
    </row>
    <row r="6" spans="1:7" x14ac:dyDescent="0.3">
      <c r="A6" s="12">
        <f>GETPIVOTDATA("[Measures].[Total Revenue]",$A$4)</f>
        <v>4690250.5</v>
      </c>
      <c r="B6" s="12">
        <f>GETPIVOTDATA("[Measures].[Avg Profit]",$A$4)</f>
        <v>3881.5205000000001</v>
      </c>
      <c r="C6">
        <f>GETPIVOTDATA("[Measures].[Orders Count]",$A$4)</f>
        <v>700</v>
      </c>
      <c r="D6" s="12">
        <f>GETPIVOTDATA("[Measures].[Profit Margin]",$A$4)</f>
        <v>2717064.375</v>
      </c>
      <c r="F6" s="7" t="s">
        <v>24</v>
      </c>
      <c r="G6" s="8">
        <v>1431191</v>
      </c>
    </row>
    <row r="7" spans="1:7" x14ac:dyDescent="0.3">
      <c r="F7" s="7" t="s">
        <v>38</v>
      </c>
      <c r="G7" s="8">
        <v>725758.5</v>
      </c>
    </row>
    <row r="8" spans="1:7" x14ac:dyDescent="0.3">
      <c r="F8" s="7" t="s">
        <v>9</v>
      </c>
      <c r="G8" s="8">
        <v>521251</v>
      </c>
    </row>
    <row r="9" spans="1:7" x14ac:dyDescent="0.3">
      <c r="F9" s="7" t="s">
        <v>31</v>
      </c>
      <c r="G9" s="8">
        <v>1108643</v>
      </c>
    </row>
    <row r="10" spans="1:7" x14ac:dyDescent="0.3">
      <c r="F10" s="7" t="s">
        <v>45</v>
      </c>
      <c r="G10" s="8">
        <v>4690250.5</v>
      </c>
    </row>
    <row r="13" spans="1:7" x14ac:dyDescent="0.3">
      <c r="F13" s="6" t="s">
        <v>69</v>
      </c>
      <c r="G13" t="s">
        <v>50</v>
      </c>
    </row>
    <row r="14" spans="1:7" x14ac:dyDescent="0.3">
      <c r="F14" s="7" t="s">
        <v>61</v>
      </c>
      <c r="G14" s="8">
        <v>291833.5</v>
      </c>
    </row>
    <row r="15" spans="1:7" x14ac:dyDescent="0.3">
      <c r="F15" s="7" t="s">
        <v>62</v>
      </c>
      <c r="G15" s="8">
        <v>231925</v>
      </c>
    </row>
    <row r="16" spans="1:7" x14ac:dyDescent="0.3">
      <c r="F16" s="7" t="s">
        <v>63</v>
      </c>
      <c r="G16" s="8">
        <v>219071</v>
      </c>
    </row>
    <row r="17" spans="6:7" x14ac:dyDescent="0.3">
      <c r="F17" s="7" t="s">
        <v>64</v>
      </c>
      <c r="G17" s="8">
        <v>333354.5</v>
      </c>
    </row>
    <row r="18" spans="6:7" x14ac:dyDescent="0.3">
      <c r="F18" s="7" t="s">
        <v>65</v>
      </c>
      <c r="G18" s="8">
        <v>215866</v>
      </c>
    </row>
    <row r="19" spans="6:7" x14ac:dyDescent="0.3">
      <c r="F19" s="7" t="s">
        <v>66</v>
      </c>
      <c r="G19" s="8">
        <v>426848</v>
      </c>
    </row>
    <row r="20" spans="6:7" x14ac:dyDescent="0.3">
      <c r="F20" s="7" t="s">
        <v>67</v>
      </c>
      <c r="G20" s="8">
        <v>296147.5</v>
      </c>
    </row>
    <row r="21" spans="6:7" x14ac:dyDescent="0.3">
      <c r="F21" s="7" t="s">
        <v>68</v>
      </c>
      <c r="G21" s="8">
        <v>261755</v>
      </c>
    </row>
    <row r="22" spans="6:7" x14ac:dyDescent="0.3">
      <c r="F22" s="7" t="s">
        <v>57</v>
      </c>
      <c r="G22" s="8">
        <v>450850</v>
      </c>
    </row>
    <row r="23" spans="6:7" x14ac:dyDescent="0.3">
      <c r="F23" s="7" t="s">
        <v>58</v>
      </c>
      <c r="G23" s="8">
        <v>821032</v>
      </c>
    </row>
    <row r="24" spans="6:7" x14ac:dyDescent="0.3">
      <c r="F24" s="7" t="s">
        <v>59</v>
      </c>
      <c r="G24" s="8">
        <v>489991</v>
      </c>
    </row>
    <row r="25" spans="6:7" x14ac:dyDescent="0.3">
      <c r="F25" s="7" t="s">
        <v>60</v>
      </c>
      <c r="G25" s="8">
        <v>651577</v>
      </c>
    </row>
    <row r="26" spans="6:7" x14ac:dyDescent="0.3">
      <c r="F26" s="7" t="s">
        <v>45</v>
      </c>
      <c r="G26" s="8">
        <v>4690250.5</v>
      </c>
    </row>
  </sheetData>
  <mergeCells count="2">
    <mergeCell ref="A2:D2"/>
    <mergeCell ref="F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2ED17-C506-4EC5-AD41-50449C792A20}">
  <dimension ref="A1"/>
  <sheetViews>
    <sheetView showGridLines="0" tabSelected="1" zoomScale="90" zoomScaleNormal="90" workbookViewId="0">
      <selection activeCell="I28" sqref="I28"/>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O r d e r " > < C u s t o m C o n t e n t > < ! [ C D A T A [ C o o k i e   T y p e s _ 6 1 d b 6 f c c - 6 8 0 1 - 4 b 1 e - a d 3 0 - c 7 6 2 7 0 4 8 0 1 5 1 , O r d e r s _ 0 1 5 1 2 f 3 a - 7 b d 6 - 4 f 3 8 - a 9 e 2 - 7 c 0 6 b 2 4 f 2 3 9 2 , T a b l e 1 , T a b l e 3 ] ] > < / 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 C o o k i e   T y p e s _ 6 1 d b 6 f c c - 6 8 0 1 - 4 b 1 e - a d 3 0 - c 7 6 2 7 0 4 8 0 1 5 1 < / K e y > < V a l u e   x m l n s : a = " h t t p : / / s c h e m a s . d a t a c o n t r a c t . o r g / 2 0 0 4 / 0 7 / M i c r o s o f t . A n a l y s i s S e r v i c e s . C o m m o n " > < a : H a s F o c u s > t r u e < / a : H a s F o c u s > < a : S i z e A t D p i 9 6 > 1 1 7 < / a : S i z e A t D p i 9 6 > < a : V i s i b l e > t r u e < / a : V i s i b l e > < / V a l u e > < / K e y V a l u e O f s t r i n g S a n d b o x E d i t o r . M e a s u r e G r i d S t a t e S c d E 3 5 R y > < K e y V a l u e O f s t r i n g S a n d b o x E d i t o r . M e a s u r e G r i d S t a t e S c d E 3 5 R y > < K e y > O r d e r s _ 0 1 5 1 2 f 3 a - 7 b d 6 - 4 f 3 8 - a 9 e 2 - 7 c 0 6 b 2 4 f 2 3 9 2 < / K e y > < V a l u e   x m l n s : a = " h t t p : / / s c h e m a s . d a t a c o n t r a c t . o r g / 2 0 0 4 / 0 7 / M i c r o s o f t . A n a l y s i s S e r v i c e s . C o m m o n " > < a : H a s F o c u s > t r u e < / a : H a s F o c u s > < a : S i z e A t D p i 9 6 > 1 2 1 < / a : S i z e A t D p i 9 6 > < a : V i s i b l e > t r u e < / a : V i s i b l e > < / V a l u e > < / K e y V a l u e O f s t r i n g S a n d b o x E d i t o r . M e a s u r e G r i d S t a t e S c d E 3 5 R y > < K e y V a l u e O f s t r i n g S a n d b o x E d i t o r . M e a s u r e G r i d S t a t e S c d E 3 5 R y > < K e y > T a b l e 1 < / K e y > < V a l u e   x m l n s : a = " h t t p : / / s c h e m a s . d a t a c o n t r a c t . o r g / 2 0 0 4 / 0 7 / M i c r o s o f t . A n a l y s i s S e r v i c e s . C o m m o n " > < a : H a s F o c u s > t r u e < / a : H a s F o c u s > < a : S i z e A t D p i 9 6 > 1 1 7 < / a : S i z e A t D p i 9 6 > < a : V i s i b l e > t r u e < / a : V i s i b l e > < / V a l u e > < / K e y V a l u e O f s t r i n g S a n d b o x E d i t o r . M e a s u r e G r i d S t a t e S c d E 3 5 R y > < K e y V a l u e O f s t r i n g S a n d b o x E d i t o r . M e a s u r e G r i d S t a t e S c d E 3 5 R y > < K e y > T a b l e 3 < / 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C l i e n t W i n d o w X M L " > < C u s t o m C o n t e n t > < ! [ C D A T A [ T a b l e 3 ] ] > < / 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 V i e w s < / s t r i n g > < / k e y > < v a l u e > < i n t > 9 2 < / i n t > < / v a l u e > < / i t e m > < / C o l u m n W i d t h s > < C o l u m n D i s p l a y I n d e x > < i t e m > < k e y > < s t r i n g > V i e w s < / 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 C o l u m n s \ V i e w s 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I s S a n d b o x E m b e d d e d " > < C u s t o m C o n t e n t > < ! [ C D A T A [ y e s ] ] > < / C u s t o m C o n t e n t > < / G e m i n i > 
</file>

<file path=customXml/item3.xml>��< ? x m l   v e r s i o n = " 1 . 0 "   e n c o d i n g = " U T F - 1 6 " ? > < G e m i n i   x m l n s = " h t t p : / / g e m i n i / p i v o t c u s t o m i z a t i o n / T a b l e X M L _ O r d e r s _ 0 1 5 1 2 f 3 a - 7 b d 6 - 4 f 3 8 - a 9 e 2 - 7 c 0 6 b 2 4 f 2 3 9 2 " > < 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 O r d e r   I D < / s t r i n g > < / k e y > < v a l u e > < i n t > 1 1 2 < / i n t > < / v a l u e > < / i t e m > < i t e m > < k e y > < s t r i n g > P r o d u c t < / s t r i n g > < / k e y > < v a l u e > < i n t > 1 0 6 < / i n t > < / v a l u e > < / i t e m > < i t e m > < k e y > < s t r i n g > U n i t s   S o l d < / s t r i n g > < / k e y > < v a l u e > < i n t > 1 2 5 < / i n t > < / v a l u e > < / i t e m > < i t e m > < k e y > < s t r i n g > D a t e < / s t r i n g > < / k e y > < v a l u e > < i n t > 7 9 < / i n t > < / v a l u e > < / i t e m > < i t e m > < k e y > < s t r i n g > R e v e n u e < / s t r i n g > < / k e y > < v a l u e > < i n t > 1 1 8 < / i n t > < / v a l u e > < / i t e m > < i t e m > < k e y > < s t r i n g > C o s t < / s t r i n g > < / k e y > < v a l u e > < i n t > 1 3 6 < / i n t > < / v a l u e > < / i t e m > < i t e m > < k e y > < s t r i n g > P r o f i t < / s t r i n g > < / k e y > < v a l u e > < i n t > 1 5 6 < / 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a n d b o x N o n E m p t y " > < C u s t o m C o n t e n t > < ! [ C D A T A [ 1 ] ] > < / 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 N a m e < / s t r i n g > < / k e y > < v a l u e > < i n t > 9 2 < / i n t > < / v a l u e > < / i t e m > < i t e m > < k e y > < s t r i n g > P h o n e < / s t r i n g > < / k e y > < v a l u e > < i n t > 9 7 < / i n t > < / v a l u e > < / i t e m > < i t e m > < k e y > < s t r i n g > A d d r e s s < / s t r i n g > < / k e y > < v a l u e > < i n t > 1 1 1 < / i n t > < / v a l u e > < / i t e m > < i t e m > < k e y > < s t r i n g > C i t y < / s t r i n g > < / k e y > < v a l u e > < i n t > 7 1 < / i n t > < / v a l u e > < / i t e m > < i t e m > < k e y > < s t r i n g > S t a t e < / s t r i n g > < / k e y > < v a l u e > < i n t > 8 2 < / i n t > < / v a l u e > < / i t e m > < i t e m > < k e y > < s t r i n g > Z i p < / s t r i n g > < / k e y > < v a l u e > < i n t > 6 8 < / i n t > < / v a l u e > < / i t e m > < i t e m > < k e y > < s t r i n g > C o u n t r y < / s t r i n g > < / k e y > < v a l u e > < i n t > 1 0 6 < / i n t > < / v a l u e > < / i t e m > < i t e m > < k e y > < s t r i n g > N o t e s < / s t r i n g > < / k e y > < v a l u e > < i n t > 9 0 < / 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 T a g s \ T a b l e s \ & l t ; T a b l e s \ C o o k i e   T y p e s & g t ; < / K e y > < / D i a g r a m O b j e c t K e y > < D i a g r a m O b j e c t K e y > < K e y > D y n a m i c   T a g s \ T a b l e s \ & l t ; T a b l e s \ O r d e r s & g t ; < / K e y > < / D i a g r a m O b j e c t K e y > < D i a g r a m O b j e c t K e y > < K e y > D y n a m i c   T a g s \ T a b l e s \ & l t ; T a b l e s \ C u s t o m e r s & g t ; < / K e y > < / D i a g r a m O b j e c t K e y > < D i a g r a m O b j e c t K e y > < K e y > T a b l e s \ C o o k i e   T y p e s < / K e y > < / D i a g r a m O b j e c t K e y > < D i a g r a m O b j e c t K e y > < K e y > T a b l e s \ C o o k i e   T y p e s \ C o l u m n s \ C o o k i e   T y p e < / K e y > < / D i a g r a m O b j e c t K e y > < D i a g r a m O b j e c t K e y > < K e y > T a b l e s \ C o o k i e   T y p e s \ C o l u m n s \ R e v e n u e   P e r   C o o k i e < / K e y > < / D i a g r a m O b j e c t K e y > < D i a g r a m O b j e c t K e y > < K e y > T a b l e s \ C o o k i e   T y p e s \ C o l u m n s \ C o s t   P e r   C o o k i e < / 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 T y p e s \ C o l u m n s \ C o o k i e   T y p e & g t ; < / K e y > < / D i a g r a m O b j e c t K e y > < D i a g r a m O b j e c t K e y > < K e y > R e l a t i o n s h i p s \ & l t ; T a b l e s \ O r d e r s \ C o l u m n s \ P r o d u c t & g t ; - & l t ; T a b l e s \ C o o k i e   T y p e s \ C o l u m n s \ C o o k i e   T y p e & g t ; \ F K < / K e y > < / D i a g r a m O b j e c t K e y > < D i a g r a m O b j e c t K e y > < K e y > R e l a t i o n s h i p s \ & l t ; T a b l e s \ O r d e r s \ C o l u m n s \ P r o d u c t & g t ; - & l t ; T a b l e s \ C o o k i e   T y p e s \ C o l u m n s \ C o o k i e   T y p e & g t ; \ P K < / K e y > < / D i a g r a m O b j e c t K e y > < D i a g r a m O b j e c t K e y > < K e y > R e l a t i o n s h i p s \ & l t ; T a b l e s \ O r d e r s \ C o l u m n s \ P r o d u c t & g t ; - & l t ; T a b l e s \ C o o k i e   T y p e s \ C o l u m n s \ C o o k i e   T y p e & g t ; \ C r o s s F i l t e r < / K e y > < / D i a g r a m O b j e c t K e y > < / A l l K e y s > < S e l e c t e d K e y s > < D i a g r a m O b j e c t K e y > < K e y > T a b l e s \ O r d e r s \ C o l u m n s \ D a t e 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 T a g s \ T a b l e s \ & l t ; T a b l e s \ C o o k i e   T y p e s & g t ; 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 T a b l e s \ C o o k i e   T y p e s < / K e y > < / a : K e y > < a : V a l u e   i : t y p e = " D i a g r a m D i s p l a y N o d e V i e w S t a t e " > < H e i g h t > 3 2 4 . 4 0 0 0 0 0 0 0 0 0 0 0 0 3 < / H e i g h t > < I s E x p a n d e d > t r u e < / I s E x p a n d e d > < L a y e d O u t > t r u e < / L a y e d O u t > < W i d t h > 2 0 0 < / W i d t h > < / a : V a l u e > < / a : K e y V a l u e O f D i a g r a m O b j e c t K e y a n y T y p e z b w N T n L X > < a : K e y V a l u e O f D i a g r a m O b j e c t K e y a n y T y p e z b w N T n L X > < a : K e y > < K e y > T a b l e s \ C o o k i e   T y p e s \ C o l u m n s \ C o o k i e   T y p e < / K e y > < / a : K e y > < a : V a l u e   i : t y p e = " D i a g r a m D i s p l a y N o d e V i e w S t a t e " > < H e i g h t > 1 5 0 < / H e i g h t > < I s E x p a n d e d > t r u e < / I s E x p a n d e d > < W i d t h > 2 0 0 < / W i d t h > < / a : V a l u e > < / a : K e y V a l u e O f D i a g r a m O b j e c t K e y a n y T y p e z b w N T n L X > < a : K e y V a l u e O f D i a g r a m O b j e c t K e y a n y T y p e z b w N T n L X > < a : K e y > < K e y > T a b l e s \ C o o k i e   T y p e s \ C o l u m n s \ R e v e n u e   P e r   C o o k i e < / K e y > < / a : K e y > < a : V a l u e   i : t y p e = " D i a g r a m D i s p l a y N o d e V i e w S t a t e " > < H e i g h t > 1 5 0 < / H e i g h t > < I s E x p a n d e d > t r u e < / I s E x p a n d e d > < W i d t h > 2 0 0 < / W i d t h > < / a : V a l u e > < / a : K e y V a l u e O f D i a g r a m O b j e c t K e y a n y T y p e z b w N T n L X > < a : K e y V a l u e O f D i a g r a m O b j e c t K e y a n y T y p e z b w N T n L X > < a : K e y > < K e y > T a b l e s \ C o o k i e   T y p e s \ C o l u m n s \ C o s t   P e r   C o o k i e < / K e y > < / a : K e y > < a : V a l u e   i : t y p e = " D i a g r a m D i s p l a y N o d e V i e w S t a t e " > < H e i g h t > 1 5 0 < / H e i g h t > < I s E x p a n d e d > t r u e < / I s E x p a n d e d > < W i d t h > 2 0 0 < / W i d t h > < / a : V a l u e > < / a : K e y V a l u e O f D i a g r a m O b j e c t K e y a n y T y p e z b w N T n L X > < a : K e y V a l u e O f D i a g r a m O b j e c t K e y a n y T y p e z b w N T n L X > < a : K e y > < K e y > T a b l e s \ O r d e r s < / K e y > < / a : K e y > < a : V a l u e   i : t y p e = " D i a g r a m D i s p l a y N o d e V i e w S t a t e " > < H e i g h t > 3 1 8 . 8 < / H e i g h t > < I s E x p a n d e d > t r u e < / I s E x p a n d e d > < L a y e d O u t > t r u e < / L a y e d O u t > < L e f t > 3 2 9 . 9 0 3 8 1 0 5 6 7 6 6 5 8 < / 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I s F o c u s e d > t r u e < / I s F o c u s 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 T a b l e s \ C u s t o m e r s < / K e y > < / a : K e y > < a : V a l u e   i : t y p e = " D i a g r a m D i s p l a y N o d e V i e w S t a t e " > < H e i g h t > 3 1 4 . 8 0 0 0 0 0 0 0 0 0 0 0 0 7 < / H e i g h t > < I s E x p a n d e d > t r u e < / I s E x p a n d e d > < L a y e d O u t > t r u e < / L a y e d O u t > < L e f t > 6 5 9 . 8 0 7 6 2 1 1 3 5 3 3 1 6 < / L e f t > < T a b I n d e x > 2 < / T a b I n d e x > < 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 ( 5 4 5 . 9 0 3 8 1 0 5 6 7 6 6 6 , 1 6 8 . 4 ) .   E n d   p o i n t   2 :   ( 6 4 3 . 8 0 7 6 2 1 1 3 5 3 3 2 , 1 4 8 . 4 )   < / A u t o m a t i o n P r o p e r t y H e l p e r T e x t > < L a y e d O u t > t r u e < / L a y e d O u t > < P o i n t s   x m l n s : b = " h t t p : / / s c h e m a s . d a t a c o n t r a c t . o r g / 2 0 0 4 / 0 7 / S y s t e m . W i n d o w s " > < b : P o i n t > < b : _ x > 5 4 5 . 9 0 3 8 1 0 5 6 7 6 6 5 8 < / b : _ x > < b : _ y > 1 6 8 . 4 < / b : _ y > < / b : P o i n t > < b : P o i n t > < b : _ x > 5 9 2 . 8 5 5 7 1 6 < / b : _ x > < b : _ y > 1 6 8 . 4 < / b : _ y > < / b : P o i n t > < b : P o i n t > < b : _ x > 5 9 4 . 8 5 5 7 1 6 < / b : _ x > < b : _ y > 1 6 6 . 4 < / b : _ y > < / b : P o i n t > < b : P o i n t > < b : _ x > 5 9 4 . 8 5 5 7 1 6 < / b : _ x > < b : _ y > 1 5 0 . 4 < / b : _ y > < / b : P o i n t > < b : P o i n t > < b : _ x > 5 9 6 . 8 5 5 7 1 6 < / b : _ x > < b : _ y > 1 4 8 . 4 < / b : _ y > < / b : P o i n t > < b : P o i n t > < b : _ x > 6 4 3 . 8 0 7 6 2 1 1 3 5 3 3 1 6 < / b : _ x > < b : _ y > 1 4 8 . 4 < / 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 5 2 9 . 9 0 3 8 1 0 5 6 7 6 6 5 8 < / b : _ x > < b : _ y > 1 6 0 . 4 < / b : _ y > < / L a b e l L o c a t i o n > < L o c a t i o n   x m l n s : b = " h t t p : / / s c h e m a s . d a t a c o n t r a c t . o r g / 2 0 0 4 / 0 7 / S y s t e m . W i n d o w s " > < b : _ x > 5 2 9 . 9 0 3 8 1 0 5 6 7 6 6 5 8 < / b : _ x > < b : _ y > 1 6 8 . 4 < / b : _ y > < / L o c a t i o n > < S h a p e R o t a t e A n g l e > 3 6 0 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 6 4 3 . 8 0 7 6 2 1 1 3 5 3 3 1 6 < / b : _ x > < b : _ y > 1 4 0 . 4 < / b : _ y > < / L a b e l L o c a t i o n > < L o c a t i o n   x m l n s : b = " h t t p : / / s c h e m a s . d a t a c o n t r a c t . o r g / 2 0 0 4 / 0 7 / S y s t e m . W i n d o w s " > < b : _ x > 6 5 9 . 8 0 7 6 2 1 1 3 5 3 3 1 6 < / b : _ x > < b : _ y > 1 4 8 . 4 < / b : _ y > < / L o c a t i o n > < S h a p e R o t a t e A n g l e > 1 8 0 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 5 4 5 . 9 0 3 8 1 0 5 6 7 6 6 5 8 < / b : _ x > < b : _ y > 1 6 8 . 4 < / b : _ y > < / b : P o i n t > < b : P o i n t > < b : _ x > 5 9 2 . 8 5 5 7 1 6 < / b : _ x > < b : _ y > 1 6 8 . 4 < / b : _ y > < / b : P o i n t > < b : P o i n t > < b : _ x > 5 9 4 . 8 5 5 7 1 6 < / b : _ x > < b : _ y > 1 6 6 . 4 < / b : _ y > < / b : P o i n t > < b : P o i n t > < b : _ x > 5 9 4 . 8 5 5 7 1 6 < / b : _ x > < b : _ y > 1 5 0 . 4 < / b : _ y > < / b : P o i n t > < b : P o i n t > < b : _ x > 5 9 6 . 8 5 5 7 1 6 < / b : _ x > < b : _ y > 1 4 8 . 4 < / b : _ y > < / b : P o i n t > < b : P o i n t > < b : _ x > 6 4 3 . 8 0 7 6 2 1 1 3 5 3 3 1 6 < / b : _ x > < b : _ y > 1 4 8 . 4 < / b : _ y > < / b : P o i n t > < / P o i n t s > < / a : V a l u e > < / a : K e y V a l u e O f D i a g r a m O b j e c t K e y a n y T y p e z b w N T n L X > < a : K e y V a l u e O f D i a g r a m O b j e c t K e y a n y T y p e z b w N T n L X > < a : K e y > < K e y > R e l a t i o n s h i p s \ & l t ; T a b l e s \ O r d e r s \ C o l u m n s \ P r o d u c t & g t ; - & l t ; T a b l e s \ C o o k i e   T y p e s \ C o l u m n s \ C o o k i e   T y p e & g t ; < / K e y > < / a : K e y > < a : V a l u e   i : t y p e = " D i a g r a m D i s p l a y L i n k V i e w S t a t e " > < A u t o m a t i o n P r o p e r t y H e l p e r T e x t > E n d   p o i n t   1 :   ( 3 1 3 . 9 0 3 8 1 0 5 6 7 6 6 6 , 1 5 0 . 8 ) .   E n d   p o i n t   2 :   ( 2 1 6 , 1 7 0 . 8 )   < / A u t o m a t i o n P r o p e r t y H e l p e r T e x t > < L a y e d O u t > t r u e < / L a y e d O u t > < P o i n t s   x m l n s : b = " h t t p : / / s c h e m a s . d a t a c o n t r a c t . o r g / 2 0 0 4 / 0 7 / S y s t e m . W i n d o w s " > < b : P o i n t > < b : _ x > 3 1 3 . 9 0 3 8 1 0 5 6 7 6 6 5 8 < / b : _ x > < b : _ y > 1 5 0 . 8 < / b : _ y > < / b : P o i n t > < b : P o i n t > < b : _ x > 2 6 6 . 9 5 1 9 0 5 5 < / b : _ x > < b : _ y > 1 5 0 . 8 < / b : _ y > < / b : P o i n t > < b : P o i n t > < b : _ x > 2 6 4 . 9 5 1 9 0 5 5 < / b : _ x > < b : _ y > 1 5 2 . 8 < / b : _ y > < / b : P o i n t > < b : P o i n t > < b : _ x > 2 6 4 . 9 5 1 9 0 5 5 < / b : _ x > < b : _ y > 1 6 8 . 8 < / b : _ y > < / b : P o i n t > < b : P o i n t > < b : _ x > 2 6 2 . 9 5 1 9 0 5 5 < / b : _ x > < b : _ y > 1 7 0 . 8 < / b : _ y > < / b : P o i n t > < b : P o i n t > < b : _ x > 2 1 6 . 0 0 0 0 0 0 0 0 0 0 0 0 0 9 < / b : _ x > < b : _ y > 1 7 0 . 8 < / b : _ y > < / b : P o i n t > < / P o i n t s > < / a : V a l u e > < / a : K e y V a l u e O f D i a g r a m O b j e c t K e y a n y T y p e z b w N T n L X > < a : K e y V a l u e O f D i a g r a m O b j e c t K e y a n y T y p e z b w N T n L X > < a : K e y > < K e y > R e l a t i o n s h i p s \ & l t ; T a b l e s \ O r d e r s \ C o l u m n s \ P r o d u c t & g t ; - & l t ; T a b l e s \ C o o k i e   T y p e s \ C o l u m n s \ C o o k i e   T y p e & g t ; \ F K < / K e y > < / a : K e y > < a : V a l u e   i : t y p e = " D i a g r a m D i s p l a y L i n k E n d p o i n t V i e w S t a t e " > < H e i g h t > 1 6 < / H e i g h t > < L a b e l L o c a t i o n   x m l n s : b = " h t t p : / / s c h e m a s . d a t a c o n t r a c t . o r g / 2 0 0 4 / 0 7 / S y s t e m . W i n d o w s " > < b : _ x > 3 1 3 . 9 0 3 8 1 0 5 6 7 6 6 5 8 < / b : _ x > < b : _ y > 1 4 2 . 8 < / b : _ y > < / L a b e l L o c a t i o n > < L o c a t i o n   x m l n s : b = " h t t p : / / s c h e m a s . d a t a c o n t r a c t . o r g / 2 0 0 4 / 0 7 / S y s t e m . W i n d o w s " > < b : _ x > 3 2 9 . 9 0 3 8 1 0 5 6 7 6 6 5 8 < / b : _ x > < b : _ y > 1 5 0 . 8 < / b : _ y > < / L o c a t i o n > < S h a p e R o t a t e A n g l e > 1 8 0 < / S h a p e R o t a t e A n g l e > < W i d t h > 1 6 < / W i d t h > < / a : V a l u e > < / a : K e y V a l u e O f D i a g r a m O b j e c t K e y a n y T y p e z b w N T n L X > < a : K e y V a l u e O f D i a g r a m O b j e c t K e y a n y T y p e z b w N T n L X > < a : K e y > < K e y > R e l a t i o n s h i p s \ & l t ; T a b l e s \ O r d e r s \ C o l u m n s \ P r o d u c t & g t ; - & l t ; T a b l e s \ C o o k i e   T y p e s \ C o l u m n s \ C o o k i e   T y p e & g t ; \ P K < / K e y > < / a : K e y > < a : V a l u e   i : t y p e = " D i a g r a m D i s p l a y L i n k E n d p o i n t V i e w S t a t e " > < H e i g h t > 1 6 < / H e i g h t > < L a b e l L o c a t i o n   x m l n s : b = " h t t p : / / s c h e m a s . d a t a c o n t r a c t . o r g / 2 0 0 4 / 0 7 / S y s t e m . W i n d o w s " > < b : _ x > 2 0 0 . 0 0 0 0 0 0 0 0 0 0 0 0 0 9 < / b : _ x > < b : _ y > 1 6 2 . 8 < / b : _ y > < / L a b e l L o c a t i o n > < L o c a t i o n   x m l n s : b = " h t t p : / / s c h e m a s . d a t a c o n t r a c t . o r g / 2 0 0 4 / 0 7 / S y s t e m . W i n d o w s " > < b : _ x > 2 0 0 . 0 0 0 0 0 0 0 0 0 0 0 0 0 6 < / b : _ x > < b : _ y > 1 7 0 . 8 < / b : _ y > < / L o c a t i o n > < S h a p e R o t a t e A n g l e > 3 6 0 < / S h a p e R o t a t e A n g l e > < W i d t h > 1 6 < / W i d t h > < / a : V a l u e > < / a : K e y V a l u e O f D i a g r a m O b j e c t K e y a n y T y p e z b w N T n L X > < a : K e y V a l u e O f D i a g r a m O b j e c t K e y a n y T y p e z b w N T n L X > < a : K e y > < K e y > R e l a t i o n s h i p s \ & l t ; T a b l e s \ O r d e r s \ C o l u m n s \ P r o d u c t & g t ; - & l t ; T a b l e s \ C o o k i e   T y p e s \ C o l u m n s \ C o o k i e   T y p e & g t ; \ C r o s s F i l t e r < / K e y > < / a : K e y > < a : V a l u e   i : t y p e = " D i a g r a m D i s p l a y L i n k C r o s s F i l t e r V i e w S t a t e " > < P o i n t s   x m l n s : b = " h t t p : / / s c h e m a s . d a t a c o n t r a c t . o r g / 2 0 0 4 / 0 7 / S y s t e m . W i n d o w s " > < b : P o i n t > < b : _ x > 3 1 3 . 9 0 3 8 1 0 5 6 7 6 6 5 8 < / b : _ x > < b : _ y > 1 5 0 . 8 < / b : _ y > < / b : P o i n t > < b : P o i n t > < b : _ x > 2 6 6 . 9 5 1 9 0 5 5 < / b : _ x > < b : _ y > 1 5 0 . 8 < / b : _ y > < / b : P o i n t > < b : P o i n t > < b : _ x > 2 6 4 . 9 5 1 9 0 5 5 < / b : _ x > < b : _ y > 1 5 2 . 8 < / b : _ y > < / b : P o i n t > < b : P o i n t > < b : _ x > 2 6 4 . 9 5 1 9 0 5 5 < / b : _ x > < b : _ y > 1 6 8 . 8 < / b : _ y > < / b : P o i n t > < b : P o i n t > < b : _ x > 2 6 2 . 9 5 1 9 0 5 5 < / b : _ x > < b : _ y > 1 7 0 . 8 < / b : _ y > < / b : P o i n t > < b : P o i n t > < b : _ x > 2 1 6 . 0 0 0 0 0 0 0 0 0 0 0 0 0 9 < / b : _ x > < b : _ y > 1 7 0 . 8 < / 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 M e a s u r e s \ A v e r a g e   o f   P r o f i t < / K e y > < / D i a g r a m O b j e c t K e y > < D i a g r a m O b j e c t K e y > < K e y > M e a s u r e s \ A v e r a g e   o f   P r o f i t \ T a g I n f o \ F o r m u l a < / K e y > < / D i a g r a m O b j e c t K e y > < D i a g r a m O b j e c t K e y > < K e y > M e a s u r e s \ A v e r a g e   o f   P r o f i t \ T a g I n f o \ V a l u e 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 L i n k s \ & l t ; C o l u m n s \ A v e r a g e   o f   P r o f i t & g t ; - & l t ; M e a s u r e s \ P r o f i t & g t ; < / K e y > < / D i a g r a m O b j e c t K e y > < D i a g r a m O b j e c t K e y > < K e y > L i n k s \ & l t ; C o l u m n s \ A v e r a g e   o f   P r o f i t & g t ; - & l t ; M e a s u r e s \ P r o f i t & g t ; \ C O L U M N < / K e y > < / D i a g r a m O b j e c t K e y > < D i a g r a m O b j e c t K e y > < K e y > L i n k s \ & l t ; C o l u m n s \ A v e r a g e 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 7 < / 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 M e a s u r e s \ A v e r a g e   o f   P r o f i t < / K e y > < / a : K e y > < a : V a l u e   i : t y p e = " M e a s u r e G r i d N o d e V i e w S t a t e " > < C o l u m n > 7 < / C o l u m n > < L a y e d O u t > t r u e < / L a y e d O u t > < R o w > 1 < / R o w > < W a s U I I n v i s i b l e > t r u e < / W a s U I I n v i s i b l e > < / a : V a l u e > < / a : K e y V a l u e O f D i a g r a m O b j e c t K e y a n y T y p e z b w N T n L X > < a : K e y V a l u e O f D i a g r a m O b j e c t K e y a n y T y p e z b w N T n L X > < a : K e y > < K e y > M e a s u r e s \ A v e r a g e   o f   P r o f i t \ T a g I n f o \ F o r m u l a < / K e y > < / a : K e y > < a : V a l u e   i : t y p e = " M e a s u r e G r i d V i e w S t a t e I D i a g r a m T a g A d d i t i o n a l I n f o " / > < / a : K e y V a l u e O f D i a g r a m O b j e c t K e y a n y T y p e z b w N T n L X > < a : K e y V a l u e O f D i a g r a m O b j e c t K e y a n y T y p e z b w N T n L X > < a : K e y > < K e y > M e a s u r e s \ A v e r a g e   o f   P r o f i t \ T a g I n f o \ V a l u e 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 L i n k s \ & l t ; C o l u m n s \ A v e r a g e   o f   P r o f i t & g t ; - & l t ; M e a s u r e s \ P r o f i t & g t ; < / K e y > < / a : K e y > < a : V a l u e   i : t y p e = " M e a s u r e G r i d V i e w S t a t e I D i a g r a m L i n k " / > < / a : K e y V a l u e O f D i a g r a m O b j e c t K e y a n y T y p e z b w N T n L X > < a : K e y V a l u e O f D i a g r a m O b j e c t K e y a n y T y p e z b w N T n L X > < a : K e y > < K e y > L i n k s \ & l t ; C o l u m n s \ A v e r a g e   o f   P r o f i t & g t ; - & l t ; M e a s u r e s \ P r o f i t & g t ; \ C O L U M N < / K e y > < / a : K e y > < a : V a l u e   i : t y p e = " M e a s u r e G r i d V i e w S t a t e I D i a g r a m L i n k E n d p o i n t " / > < / a : K e y V a l u e O f D i a g r a m O b j e c t K e y a n y T y p e z b w N T n L X > < a : K e y V a l u e O f D i a g r a m O b j e c t K e y a n y T y p e z b w N T n L X > < a : K e y > < K e y > L i n k s \ & l t ; C o l u m n s \ A v e r a g e   o f   P r o f i t & g t ; - & l t ; M e a s u r e s \ P r o f i t & g t ; \ M E A S U R E < / K e y > < / a : K e y > < a : V a l u e   i : t y p e = " M e a s u r e G r i d V i e w S t a t e I D i a g r a m L i n k E n d p o i n t " / > < / a : K e y V a l u e O f D i a g r a m O b j e c t K e y a n y T y p e z b w N T n L X > < / V i e w S t a t e s > < / D i a g r a m M a n a g e r . S e r i a l i z a b l e D i a g r a m > < D i a g r a m M a n a g e r . S e r i a l i z a b l e D i a g r a m > < A d a p t e r   i : t y p e = " M e a s u r e D i a g r a m S a n d b o x A d a p t e r " > < T a b l e N a m e > C o o k i e 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 M e a s u r e s \ A v g   P r o f i t   b y   C o o k i e   T y p e < / K e y > < / D i a g r a m O b j e c t K e y > < D i a g r a m O b j e c t K e y > < K e y > M e a s u r e s \ A v g   P r o f i t   b y   C o o k i e   T y p e \ T a g I n f o \ F o r m u l a < / K e y > < / D i a g r a m O b j e c t K e y > < D i a g r a m O b j e c t K e y > < K e y > M e a s u r e s \ A v g   P r o f i t   b y   C o o k i e   T y p e \ T a g I n f o \ V a l u e < / K e y > < / D i a g r a m O b j e c t K e y > < D i a g r a m O b j e c t K e y > < K e y > M e a s u r e s \ T o t a l   P r o f i t < / K e y > < / D i a g r a m O b j e c t K e y > < D i a g r a m O b j e c t K e y > < K e y > M e a s u r e s \ T o t a l   P r o f i t \ T a g I n f o \ F o r m u l a < / K e y > < / D i a g r a m O b j e c t K e y > < D i a g r a m O b j e c t K e y > < K e y > M e a s u r e s \ T o t a l   P r o f i t \ T a g I n f o \ V a l u e < / K e y > < / D i a g r a m O b j e c t K e y > < D i a g r a m O b j e c t K e y > < K e y > M e a s u r e s \ A v g   P r o f i t   b y   C u s t o m e r s < / K e y > < / D i a g r a m O b j e c t K e y > < D i a g r a m O b j e c t K e y > < K e y > M e a s u r e s \ A v g   P r o f i t   b y   C u s t o m e r s \ T a g I n f o \ F o r m u l a < / K e y > < / D i a g r a m O b j e c t K e y > < D i a g r a m O b j e c t K e y > < K e y > M e a s u r e s \ A v g   P r o f i t   b y   C u s t o m e r s \ T a g I n f o \ V a l u e < / K e y > < / D i a g r a m O b j e c t K e y > < D i a g r a m O b j e c t K e y > < K e y > M e a s u r e s \ N o   o f   C u s t o m e r s < / K e y > < / D i a g r a m O b j e c t K e y > < D i a g r a m O b j e c t K e y > < K e y > M e a s u r e s \ N o   o f   C u s t o m e r s \ T a g I n f o \ F o r m u l a < / K e y > < / D i a g r a m O b j e c t K e y > < D i a g r a m O b j e c t K e y > < K e y > M e a s u r e s \ N o   o f   C u s t o m e r s \ T a g I n f o \ V a l u e < / K e y > < / D i a g r a m O b j e c t K e y > < D i a g r a m O b j e c t K e y > < K e y > M e a s u r e s \ T o t a l   O r d e r < / K e y > < / D i a g r a m O b j e c t K e y > < D i a g r a m O b j e c t K e y > < K e y > M e a s u r e s \ T o t a l   O r d e r \ T a g I n f o \ F o r m u l a < / K e y > < / D i a g r a m O b j e c t K e y > < D i a g r a m O b j e c t K e y > < K e y > M e a s u r e s \ T o t a l   O r d e r \ T a g I n f o \ V a l u e < / K e y > < / D i a g r a m O b j e c t K e y > < D i a g r a m O b j e c t K e y > < K e y > M e a s u r e s \ T o t a l   R e v e n u e < / K e y > < / D i a g r a m O b j e c t K e y > < D i a g r a m O b j e c t K e y > < K e y > M e a s u r e s \ T o t a l   R e v e n u e \ T a g I n f o \ F o r m u l a < / K e y > < / D i a g r a m O b j e c t K e y > < D i a g r a m O b j e c t K e y > < K e y > M e a s u r e s \ T o t a l   R e v e n u e \ T a g I n f o \ V a l u e < / 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 M e a s u r e s \ A v g   P r o f i t   b y   C o o k i e   T y p e < / K e y > < / a : K e y > < a : V a l u e   i : t y p e = " M e a s u r e G r i d N o d e V i e w S t a t e " > < L a y e d O u t > t r u e < / L a y e d O u t > < R o w > 2 < / R o w > < / a : V a l u e > < / a : K e y V a l u e O f D i a g r a m O b j e c t K e y a n y T y p e z b w N T n L X > < a : K e y V a l u e O f D i a g r a m O b j e c t K e y a n y T y p e z b w N T n L X > < a : K e y > < K e y > M e a s u r e s \ A v g   P r o f i t   b y   C o o k i e   T y p e \ T a g I n f o \ F o r m u l a < / K e y > < / a : K e y > < a : V a l u e   i : t y p e = " M e a s u r e G r i d V i e w S t a t e I D i a g r a m T a g A d d i t i o n a l I n f o " / > < / a : K e y V a l u e O f D i a g r a m O b j e c t K e y a n y T y p e z b w N T n L X > < a : K e y V a l u e O f D i a g r a m O b j e c t K e y a n y T y p e z b w N T n L X > < a : K e y > < K e y > M e a s u r e s \ A v g   P r o f i t   b y   C o o k i e   T y p e \ T a g I n f o \ V a l u e 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 M e a s u r e s \ A v g   P r o f i t   b y   C u s t o m e r s < / K e y > < / a : K e y > < a : V a l u e   i : t y p e = " M e a s u r e G r i d N o d e V i e w S t a t e " > < L a y e d O u t > t r u e < / L a y e d O u t > < R o w > 3 < / R o w > < / a : V a l u e > < / a : K e y V a l u e O f D i a g r a m O b j e c t K e y a n y T y p e z b w N T n L X > < a : K e y V a l u e O f D i a g r a m O b j e c t K e y a n y T y p e z b w N T n L X > < a : K e y > < K e y > M e a s u r e s \ A v g   P r o f i t   b y   C u s t o m e r s \ T a g I n f o \ F o r m u l a < / K e y > < / a : K e y > < a : V a l u e   i : t y p e = " M e a s u r e G r i d V i e w S t a t e I D i a g r a m T a g A d d i t i o n a l I n f o " / > < / a : K e y V a l u e O f D i a g r a m O b j e c t K e y a n y T y p e z b w N T n L X > < a : K e y V a l u e O f D i a g r a m O b j e c t K e y a n y T y p e z b w N T n L X > < a : K e y > < K e y > M e a s u r e s \ A v g   P r o f i t   b y   C u s t o m e r s \ T a g I n f o \ V a l u e < / K e y > < / a : K e y > < a : V a l u e   i : t y p e = " M e a s u r e G r i d V i e w S t a t e I D i a g r a m T a g A d d i t i o n a l I n f o " / > < / a : K e y V a l u e O f D i a g r a m O b j e c t K e y a n y T y p e z b w N T n L X > < a : K e y V a l u e O f D i a g r a m O b j e c t K e y a n y T y p e z b w N T n L X > < a : K e y > < K e y > M e a s u r e s \ N o   o f   C u s t o m e r s < / K e y > < / a : K e y > < a : V a l u e   i : t y p e = " M e a s u r e G r i d N o d e V i e w S t a t e " > < L a y e d O u t > t r u e < / L a y e d O u t > < / a : V a l u e > < / a : K e y V a l u e O f D i a g r a m O b j e c t K e y a n y T y p e z b w N T n L X > < a : K e y V a l u e O f D i a g r a m O b j e c t K e y a n y T y p e z b w N T n L X > < a : K e y > < K e y > M e a s u r e s \ N o   o f   C u s t o m e r s \ T a g I n f o \ F o r m u l a < / K e y > < / a : K e y > < a : V a l u e   i : t y p e = " M e a s u r e G r i d V i e w S t a t e I D i a g r a m T a g A d d i t i o n a l I n f o " / > < / a : K e y V a l u e O f D i a g r a m O b j e c t K e y a n y T y p e z b w N T n L X > < a : K e y V a l u e O f D i a g r a m O b j e c t K e y a n y T y p e z b w N T n L X > < a : K e y > < K e y > M e a s u r e s \ N o   o f   C u s t o m e r s \ T a g I n f o \ V a l u e < / K e y > < / a : K e y > < a : V a l u e   i : t y p e = " M e a s u r e G r i d V i e w S t a t e I D i a g r a m T a g A d d i t i o n a l I n f o " / > < / a : K e y V a l u e O f D i a g r a m O b j e c t K e y a n y T y p e z b w N T n L X > < a : K e y V a l u e O f D i a g r a m O b j e c t K e y a n y T y p e z b w N T n L X > < a : K e y > < K e y > M e a s u r e s \ T o t a l   O r d e r < / K e y > < / a : K e y > < a : V a l u e   i : t y p e = " M e a s u r e G r i d N o d e V i e w S t a t e " > < L a y e d O u t > t r u e < / L a y e d O u t > < R o w > 4 < / R o w > < / a : V a l u e > < / a : K e y V a l u e O f D i a g r a m O b j e c t K e y a n y T y p e z b w N T n L X > < a : K e y V a l u e O f D i a g r a m O b j e c t K e y a n y T y p e z b w N T n L X > < a : K e y > < K e y > M e a s u r e s \ T o t a l   O r d e r \ T a g I n f o \ F o r m u l a < / K e y > < / a : K e y > < a : V a l u e   i : t y p e = " M e a s u r e G r i d V i e w S t a t e I D i a g r a m T a g A d d i t i o n a l I n f o " / > < / a : K e y V a l u e O f D i a g r a m O b j e c t K e y a n y T y p e z b w N T n L X > < a : K e y V a l u e O f D i a g r a m O b j e c t K e y a n y T y p e z b w N T n L X > < a : K e y > < K e y > M e a s u r e s \ T o t a l   O r d e r \ T a g I n f o \ V a l u e < / K e y > < / a : K e y > < a : V a l u e   i : t y p e = " M e a s u r e G r i d V i e w S t a t e I D i a g r a m T a g A d d i t i o n a l I n f o " / > < / a : K e y V a l u e O f D i a g r a m O b j e c t K e y a n y T y p e z b w N T n L X > < a : K e y V a l u e O f D i a g r a m O b j e c t K e y a n y T y p e z b w N T n L X > < a : K e y > < K e y > M e a s u r e s \ T o t a l   R e v e n u e < / K e y > < / a : K e y > < a : V a l u e   i : t y p e = " M e a s u r e G r i d N o d e V i e w S t a t e " > < L a y e d O u t > t r u e < / L a y e d O u t > < R o w > 5 < / 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M e a s u r e D i a g r a m S a n d b o x A d a p t e r " > < T a b l e N a m e > V i e w s 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 C o l u m n s \ V i e w s 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 C o l u m n s \ V i e w s < / K e y > < / a : K e y > < a : V a l u e   i : t y p e = " M e a s u r e G r i d N o d e V i e w S t a t e " > < L a y e d O u t > t r u e < / L a y e d O u t > < / a : V a l u e > < / a : K e y V a l u e O f D i a g r a m O b j e c t K e y a n y T y p e z b w N T n L X > < / V i e w S t a t e s > < / D i a g r a m M a n a g e r . S e r i a l i z a b l e D i a g r a m > < / A r r a y O f D i a g r a m M a n a g e r . S e r i a l i z a b l e D i a g r a m > ] ] > < / 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 2 0 2 5 - 0 3 - 0 9 T 1 2 : 2 6 : 5 5 . 0 9 6 0 8 8 3 + 0 5 : 3 0 < / L a s t P r o c e s s e d T i m e > < / D a t a M o d e l i n g S a n d b o x . S e r i a l i z e d S a n d b o x E r r o r C a c h e > ] ] > < / C u s t o m C o n t e n t > < / G e m i n i > 
</file>

<file path=customXml/item8.xml>��< ? x m l   v e r s i o n = " 1 . 0 "   e n c o d i n g = " U T F - 1 6 " ? > < G e m i n i   x m l n s = " h t t p : / / g e m i n i / p i v o t c u s t o m i z a t i o n / T a b l e X M L _ C o o k i e   T y p e s _ 6 1 d b 6 f c c - 6 8 0 1 - 4 b 1 e - a d 3 0 - c 7 6 2 7 0 4 8 0 1 5 1 " > < 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 4 1 4 < / i n t > < / v a l u e > < / i t e m > < i t e m > < k e y > < s t r i n g > R e v e n u e   P e r   C o o k i e < / s t r i n g > < / k e y > < v a l u e > < i n t > 2 1 6 < / i n t > < / v a l u e > < / i t e m > < i t e m > < k e y > < s t r i n g > C o s t   P e r   C o o k i e < / s t r i n g > < / k e y > < v a l u e > < i n t > 1 7 6 < / 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6 8 0 f e 6 0 - 6 6 2 0 - 4 1 e 4 - 8 6 d b - 7 f 3 a 5 9 3 8 2 c 2 6 " > < C u s t o m C o n t e n t > < ! [ C D A T A [ < ? x m l   v e r s i o n = " 1 . 0 "   e n c o d i n g = " u t f - 1 6 " ? > < S e t t i n g s > < C a l c u l a t e d F i e l d s > < i t e m > < M e a s u r e N a m e > T o t a l   R e v e n u e < / M e a s u r e N a m e > < D i s p l a y N a m e > T o t a l   R e v e n u e < / D i s p l a y N a m e > < V i s i b l e > T r u e < / V i s i b l e > < / i t e m > < i t e m > < M e a s u r e N a m e > A v g   P r o f i t < / M e a s u r e N a m e > < D i s p l a y N a m e > A v g   P r o f i t < / D i s p l a y N a m e > < V i s i b l e > T r u e < / V i s i b l e > < / i t e m > < i t e m > < M e a s u r e N a m e > S l i c e r < / M e a s u r e N a m e > < D i s p l a y N a m e > S l i c e r < / D i s p l a y N a m e > < V i s i b l e > T r u e < / V i s i b l e > < / i t e m > < i t e m > < M e a s u r e N a m e > O r d e r s   C o u n t < / M e a s u r e N a m e > < D i s p l a y N a m e > O r d e r s   C o u n t < / D i s p l a y N a m e > < V i s i b l e > T r u e < / V i s i b l e > < / i t e m > < i t e m > < M e a s u r e N a m e > P r o f i t   M a r g i n < / M e a s u r e N a m e > < D i s p l a y N a m e > P r o f i t   M a r g i n < / D i s p l a y N a m e > < V i s i b l e > T r u e < / V i s i b l e > < / i t e m > < i t e m > < M e a s u r e N a m e > m e a s u r e   1 < / M e a s u r e N a m e > < D i s p l a y N a m e > m e a s u r e   1 < / D i s p l a y N a m e > < V i s i b l e > T r u e < / V i s i b l e > < / i t e m > < / C a l c u l a t e d F i e l d s > < S A H o s t H a s h > 0 < / S A H o s t H a s h > < G e m i n i F i e l d L i s t V i s i b l e > T r u e < / G e m i n i F i e l d L i s t V i s i b l e > < / S e t t i n g s > ] ] > < / C u s t o m C o n t e n t > < / G e m i n i > 
</file>

<file path=customXml/itemProps1.xml><?xml version="1.0" encoding="utf-8"?>
<ds:datastoreItem xmlns:ds="http://schemas.openxmlformats.org/officeDocument/2006/customXml" ds:itemID="{A530AAA3-8FE8-42B3-994E-6A9EC7868065}">
  <ds:schemaRefs/>
</ds:datastoreItem>
</file>

<file path=customXml/itemProps10.xml><?xml version="1.0" encoding="utf-8"?>
<ds:datastoreItem xmlns:ds="http://schemas.openxmlformats.org/officeDocument/2006/customXml" ds:itemID="{2BD7BE74-431F-45FA-9C0C-D14DDDB87161}">
  <ds:schemaRefs/>
</ds:datastoreItem>
</file>

<file path=customXml/itemProps11.xml><?xml version="1.0" encoding="utf-8"?>
<ds:datastoreItem xmlns:ds="http://schemas.openxmlformats.org/officeDocument/2006/customXml" ds:itemID="{12F2F81A-5F30-4471-95AF-633EB80ABF62}">
  <ds:schemaRefs/>
</ds:datastoreItem>
</file>

<file path=customXml/itemProps12.xml><?xml version="1.0" encoding="utf-8"?>
<ds:datastoreItem xmlns:ds="http://schemas.openxmlformats.org/officeDocument/2006/customXml" ds:itemID="{FC592CC2-F7A5-4FFC-A053-54AF74202911}">
  <ds:schemaRefs/>
</ds:datastoreItem>
</file>

<file path=customXml/itemProps13.xml><?xml version="1.0" encoding="utf-8"?>
<ds:datastoreItem xmlns:ds="http://schemas.openxmlformats.org/officeDocument/2006/customXml" ds:itemID="{0CB0B29A-85C6-4767-82D2-D7C271F4C4B5}">
  <ds:schemaRefs/>
</ds:datastoreItem>
</file>

<file path=customXml/itemProps14.xml><?xml version="1.0" encoding="utf-8"?>
<ds:datastoreItem xmlns:ds="http://schemas.openxmlformats.org/officeDocument/2006/customXml" ds:itemID="{E5014707-7AF3-4F36-9C5A-840F0037D54E}">
  <ds:schemaRefs/>
</ds:datastoreItem>
</file>

<file path=customXml/itemProps15.xml><?xml version="1.0" encoding="utf-8"?>
<ds:datastoreItem xmlns:ds="http://schemas.openxmlformats.org/officeDocument/2006/customXml" ds:itemID="{3545CE11-3654-4FCC-A210-DDBB14EE0F41}">
  <ds:schemaRefs/>
</ds:datastoreItem>
</file>

<file path=customXml/itemProps16.xml><?xml version="1.0" encoding="utf-8"?>
<ds:datastoreItem xmlns:ds="http://schemas.openxmlformats.org/officeDocument/2006/customXml" ds:itemID="{CECEC7E5-F4D3-4988-BCCA-EDB7F147F544}">
  <ds:schemaRefs/>
</ds:datastoreItem>
</file>

<file path=customXml/itemProps17.xml><?xml version="1.0" encoding="utf-8"?>
<ds:datastoreItem xmlns:ds="http://schemas.openxmlformats.org/officeDocument/2006/customXml" ds:itemID="{6EC8A275-A4C4-4FE4-BCE1-A6E24AA8C594}">
  <ds:schemaRefs/>
</ds:datastoreItem>
</file>

<file path=customXml/itemProps18.xml><?xml version="1.0" encoding="utf-8"?>
<ds:datastoreItem xmlns:ds="http://schemas.openxmlformats.org/officeDocument/2006/customXml" ds:itemID="{6372D26F-71F7-43C3-9565-7849A44AA518}">
  <ds:schemaRefs/>
</ds:datastoreItem>
</file>

<file path=customXml/itemProps19.xml><?xml version="1.0" encoding="utf-8"?>
<ds:datastoreItem xmlns:ds="http://schemas.openxmlformats.org/officeDocument/2006/customXml" ds:itemID="{8EE717F6-9FBC-47EF-9F44-B8DB26EBDB68}">
  <ds:schemaRefs/>
</ds:datastoreItem>
</file>

<file path=customXml/itemProps2.xml><?xml version="1.0" encoding="utf-8"?>
<ds:datastoreItem xmlns:ds="http://schemas.openxmlformats.org/officeDocument/2006/customXml" ds:itemID="{C5588FA0-67D1-4B2D-9564-6C37925FB5E9}">
  <ds:schemaRefs/>
</ds:datastoreItem>
</file>

<file path=customXml/itemProps20.xml><?xml version="1.0" encoding="utf-8"?>
<ds:datastoreItem xmlns:ds="http://schemas.openxmlformats.org/officeDocument/2006/customXml" ds:itemID="{F962415B-C669-4D50-9B96-A89EDFED1CE4}">
  <ds:schemaRefs/>
</ds:datastoreItem>
</file>

<file path=customXml/itemProps3.xml><?xml version="1.0" encoding="utf-8"?>
<ds:datastoreItem xmlns:ds="http://schemas.openxmlformats.org/officeDocument/2006/customXml" ds:itemID="{53338E46-B4DA-4627-A103-8B41A9010531}">
  <ds:schemaRefs/>
</ds:datastoreItem>
</file>

<file path=customXml/itemProps4.xml><?xml version="1.0" encoding="utf-8"?>
<ds:datastoreItem xmlns:ds="http://schemas.openxmlformats.org/officeDocument/2006/customXml" ds:itemID="{E8C5F0D1-DE9A-49AB-8FCC-7CAA3A41221C}">
  <ds:schemaRefs/>
</ds:datastoreItem>
</file>

<file path=customXml/itemProps5.xml><?xml version="1.0" encoding="utf-8"?>
<ds:datastoreItem xmlns:ds="http://schemas.openxmlformats.org/officeDocument/2006/customXml" ds:itemID="{8895BB6C-6CF7-4042-8447-91D5CE37B64A}">
  <ds:schemaRefs/>
</ds:datastoreItem>
</file>

<file path=customXml/itemProps6.xml><?xml version="1.0" encoding="utf-8"?>
<ds:datastoreItem xmlns:ds="http://schemas.openxmlformats.org/officeDocument/2006/customXml" ds:itemID="{593792C6-3F85-4358-AF44-214BA8B30B4D}">
  <ds:schemaRefs/>
</ds:datastoreItem>
</file>

<file path=customXml/itemProps7.xml><?xml version="1.0" encoding="utf-8"?>
<ds:datastoreItem xmlns:ds="http://schemas.openxmlformats.org/officeDocument/2006/customXml" ds:itemID="{46F561A0-D31F-4DC3-8396-34CA4C68E500}">
  <ds:schemaRefs/>
</ds:datastoreItem>
</file>

<file path=customXml/itemProps8.xml><?xml version="1.0" encoding="utf-8"?>
<ds:datastoreItem xmlns:ds="http://schemas.openxmlformats.org/officeDocument/2006/customXml" ds:itemID="{5F99EA57-34B8-46EA-9A9D-62EACA2874AB}">
  <ds:schemaRefs/>
</ds:datastoreItem>
</file>

<file path=customXml/itemProps9.xml><?xml version="1.0" encoding="utf-8"?>
<ds:datastoreItem xmlns:ds="http://schemas.openxmlformats.org/officeDocument/2006/customXml" ds:itemID="{214106FC-2872-4C29-A626-E5EBAB3C8B4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customers</vt:lpstr>
      <vt:lpstr>view</vt:lpstr>
      <vt:lpstr>Pivot table</vt:lpstr>
      <vt:lpstr>Report</vt:lpstr>
    </vt:vector>
  </TitlesOfParts>
  <Company>rajmohsinsyed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Mohsin</dc:creator>
  <cp:lastModifiedBy>Syed Mohsin</cp:lastModifiedBy>
  <dcterms:created xsi:type="dcterms:W3CDTF">2025-03-08T12:08:25Z</dcterms:created>
  <dcterms:modified xsi:type="dcterms:W3CDTF">2025-03-09T08:57:36Z</dcterms:modified>
</cp:coreProperties>
</file>