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0588a9f837c9fe/Desktop/Metro C/"/>
    </mc:Choice>
  </mc:AlternateContent>
  <xr:revisionPtr revIDLastSave="19" documentId="8_{D8077B5D-8089-40F7-B5F6-EC687B27005F}" xr6:coauthVersionLast="47" xr6:coauthVersionMax="47" xr10:uidLastSave="{B8338912-3E48-4C8D-AB59-2AEFC914FB0B}"/>
  <bookViews>
    <workbookView xWindow="-108" yWindow="-108" windowWidth="23256" windowHeight="13896" xr2:uid="{26AFB7E2-04C9-4E80-83C4-F0720CFF9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I43" i="1"/>
  <c r="L42" i="1"/>
  <c r="H42" i="1"/>
  <c r="J42" i="1" s="1"/>
  <c r="L41" i="1"/>
  <c r="H41" i="1"/>
  <c r="J41" i="1" s="1"/>
  <c r="L40" i="1"/>
  <c r="H40" i="1"/>
  <c r="J40" i="1" s="1"/>
  <c r="F40" i="1"/>
  <c r="L39" i="1"/>
  <c r="H39" i="1"/>
  <c r="J39" i="1" s="1"/>
  <c r="L38" i="1"/>
  <c r="H38" i="1"/>
  <c r="J38" i="1" s="1"/>
  <c r="L37" i="1"/>
  <c r="J37" i="1"/>
  <c r="H37" i="1"/>
  <c r="L36" i="1"/>
  <c r="H36" i="1"/>
  <c r="J36" i="1" s="1"/>
  <c r="L35" i="1"/>
  <c r="H35" i="1"/>
  <c r="J35" i="1" s="1"/>
  <c r="L34" i="1"/>
  <c r="H34" i="1"/>
  <c r="J34" i="1" s="1"/>
  <c r="L33" i="1"/>
  <c r="H33" i="1"/>
  <c r="J33" i="1" s="1"/>
  <c r="L32" i="1"/>
  <c r="H32" i="1"/>
  <c r="J32" i="1" s="1"/>
  <c r="L31" i="1"/>
  <c r="H31" i="1"/>
  <c r="J31" i="1" s="1"/>
  <c r="L30" i="1"/>
  <c r="H30" i="1"/>
  <c r="J30" i="1" s="1"/>
  <c r="L29" i="1"/>
  <c r="H29" i="1"/>
  <c r="J29" i="1" s="1"/>
  <c r="L28" i="1"/>
  <c r="J28" i="1"/>
  <c r="H28" i="1"/>
  <c r="L27" i="1"/>
  <c r="H27" i="1"/>
  <c r="J27" i="1" s="1"/>
  <c r="L26" i="1"/>
  <c r="H26" i="1"/>
  <c r="J26" i="1" s="1"/>
  <c r="L25" i="1"/>
  <c r="H25" i="1"/>
  <c r="J25" i="1" s="1"/>
  <c r="L24" i="1"/>
  <c r="H24" i="1"/>
  <c r="J24" i="1" s="1"/>
  <c r="F24" i="1"/>
  <c r="L23" i="1"/>
  <c r="H23" i="1"/>
  <c r="J23" i="1" s="1"/>
  <c r="F23" i="1"/>
  <c r="L22" i="1"/>
  <c r="H22" i="1"/>
  <c r="J22" i="1" s="1"/>
  <c r="L21" i="1"/>
  <c r="H21" i="1"/>
  <c r="J21" i="1" s="1"/>
  <c r="L20" i="1"/>
  <c r="H20" i="1"/>
  <c r="J20" i="1" s="1"/>
  <c r="L19" i="1"/>
  <c r="H19" i="1"/>
  <c r="J19" i="1" s="1"/>
  <c r="L18" i="1"/>
  <c r="H18" i="1"/>
  <c r="J18" i="1" s="1"/>
  <c r="L17" i="1"/>
  <c r="H17" i="1"/>
  <c r="J17" i="1" s="1"/>
  <c r="L16" i="1"/>
  <c r="H16" i="1"/>
  <c r="J16" i="1" s="1"/>
  <c r="F16" i="1"/>
  <c r="L15" i="1"/>
  <c r="J15" i="1"/>
  <c r="H15" i="1"/>
  <c r="F15" i="1"/>
  <c r="L14" i="1"/>
  <c r="H14" i="1"/>
  <c r="J14" i="1" s="1"/>
  <c r="L13" i="1"/>
  <c r="H13" i="1"/>
  <c r="J13" i="1" s="1"/>
  <c r="L12" i="1"/>
  <c r="H12" i="1"/>
  <c r="J12" i="1" s="1"/>
  <c r="L11" i="1"/>
  <c r="L43" i="1" s="1"/>
  <c r="H11" i="1"/>
  <c r="J11" i="1" s="1"/>
  <c r="L10" i="1"/>
  <c r="J10" i="1"/>
  <c r="H10" i="1"/>
  <c r="L9" i="1"/>
  <c r="H9" i="1"/>
  <c r="J9" i="1" s="1"/>
  <c r="J43" i="1" l="1"/>
  <c r="H43" i="1"/>
</calcChain>
</file>

<file path=xl/sharedStrings.xml><?xml version="1.0" encoding="utf-8"?>
<sst xmlns="http://schemas.openxmlformats.org/spreadsheetml/2006/main" count="150" uniqueCount="51">
  <si>
    <t xml:space="preserve">Date Order Rcvd: </t>
  </si>
  <si>
    <t>Special Note</t>
  </si>
  <si>
    <t xml:space="preserve">Todays Date: </t>
  </si>
  <si>
    <t xml:space="preserve">PO #: </t>
  </si>
  <si>
    <t>Current Status</t>
  </si>
  <si>
    <t xml:space="preserve">Order No: </t>
  </si>
  <si>
    <t xml:space="preserve">Est. Ship Date: </t>
  </si>
  <si>
    <t>Container Seq #</t>
  </si>
  <si>
    <t>15th - 2024</t>
  </si>
  <si>
    <t xml:space="preserve">ETA Port: </t>
  </si>
  <si>
    <t xml:space="preserve">Destination: </t>
  </si>
  <si>
    <t>TBA</t>
  </si>
  <si>
    <t xml:space="preserve">ETA Warehouse: </t>
  </si>
  <si>
    <t xml:space="preserve">Shipping Method: </t>
  </si>
  <si>
    <t xml:space="preserve">Sea </t>
  </si>
  <si>
    <t xml:space="preserve">Actual Arrival Date: </t>
  </si>
  <si>
    <t>Sr. #</t>
  </si>
  <si>
    <t>Style #</t>
  </si>
  <si>
    <t>Item #</t>
  </si>
  <si>
    <t>Color</t>
  </si>
  <si>
    <t>Qty/Box (Pcs)</t>
  </si>
  <si>
    <t>Qty/Box (Dzn)</t>
  </si>
  <si>
    <t>Qty/Poly (Pcs)</t>
  </si>
  <si>
    <t>Qty</t>
  </si>
  <si>
    <t>Total Ctn</t>
  </si>
  <si>
    <t>Total Dzn</t>
  </si>
  <si>
    <t>CBM/Ctn</t>
  </si>
  <si>
    <t>CBM</t>
  </si>
  <si>
    <t>NATURAL</t>
  </si>
  <si>
    <t>BLACK</t>
  </si>
  <si>
    <t>c</t>
  </si>
  <si>
    <t>DENIM</t>
  </si>
  <si>
    <t>Black</t>
  </si>
  <si>
    <t>Navy</t>
  </si>
  <si>
    <t xml:space="preserve">TOTAL  QTY </t>
  </si>
  <si>
    <t>Changes made in this conatiner</t>
  </si>
  <si>
    <t>Changes</t>
  </si>
  <si>
    <t>Row #</t>
  </si>
  <si>
    <t xml:space="preserve">Auth By </t>
  </si>
  <si>
    <t>Source</t>
  </si>
  <si>
    <t>Date</t>
  </si>
  <si>
    <t>38-39</t>
  </si>
  <si>
    <t>Kaan</t>
  </si>
  <si>
    <t>Email</t>
  </si>
  <si>
    <t>19th Nov</t>
  </si>
  <si>
    <t>35-36</t>
  </si>
  <si>
    <t>ABC</t>
  </si>
  <si>
    <t xml:space="preserve">DEF </t>
  </si>
  <si>
    <t>ABC24PM15</t>
  </si>
  <si>
    <t>PO#219</t>
  </si>
  <si>
    <t>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</si>
</sst>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#,##0.0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Border="1" applyAlignment="1">
      <alignment horizontal="left" vertical="top" wrapText="1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1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165" fontId="0" fillId="0" borderId="2" xfId="1" applyNumberFormat="1" applyFont="1" applyFill="1" applyBorder="1" applyAlignment="1">
      <alignment horizontal="center"/>
    </xf>
    <xf numFmtId="3" fontId="7" fillId="0" borderId="2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7" xfId="1" applyNumberFormat="1" applyFont="1" applyFill="1" applyBorder="1" applyAlignment="1">
      <alignment horizontal="center"/>
    </xf>
    <xf numFmtId="3" fontId="7" fillId="0" borderId="7" xfId="0" applyNumberFormat="1" applyFont="1" applyBorder="1" applyAlignment="1">
      <alignment horizontal="center" wrapText="1"/>
    </xf>
    <xf numFmtId="166" fontId="7" fillId="0" borderId="7" xfId="0" applyNumberFormat="1" applyFont="1" applyBorder="1" applyAlignment="1">
      <alignment horizontal="left"/>
    </xf>
    <xf numFmtId="166" fontId="7" fillId="0" borderId="9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 wrapText="1"/>
    </xf>
    <xf numFmtId="166" fontId="7" fillId="0" borderId="7" xfId="0" applyNumberFormat="1" applyFont="1" applyBorder="1" applyAlignment="1">
      <alignment horizontal="left" vertical="center"/>
    </xf>
    <xf numFmtId="166" fontId="7" fillId="0" borderId="9" xfId="0" applyNumberFormat="1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7" xfId="1" applyNumberFormat="1" applyFont="1" applyFill="1" applyBorder="1" applyAlignment="1">
      <alignment horizontal="right"/>
    </xf>
    <xf numFmtId="166" fontId="7" fillId="0" borderId="20" xfId="0" applyNumberFormat="1" applyFont="1" applyBorder="1" applyAlignment="1">
      <alignment horizontal="left"/>
    </xf>
    <xf numFmtId="3" fontId="1" fillId="0" borderId="6" xfId="0" applyNumberFormat="1" applyFont="1" applyBorder="1" applyAlignment="1">
      <alignment horizontal="center"/>
    </xf>
    <xf numFmtId="0" fontId="1" fillId="0" borderId="0" xfId="0" applyFont="1"/>
    <xf numFmtId="3" fontId="1" fillId="0" borderId="11" xfId="0" applyNumberFormat="1" applyFont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2" xfId="1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0" borderId="8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 wrapText="1"/>
    </xf>
    <xf numFmtId="164" fontId="0" fillId="0" borderId="7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9B77-F989-4CE1-8B28-2555193F7231}">
  <dimension ref="A1:L54"/>
  <sheetViews>
    <sheetView tabSelected="1" view="pageBreakPreview" zoomScale="60" zoomScaleNormal="100" workbookViewId="0">
      <selection activeCell="J8" sqref="J8"/>
    </sheetView>
  </sheetViews>
  <sheetFormatPr defaultColWidth="9" defaultRowHeight="14.4" x14ac:dyDescent="0.3"/>
  <cols>
    <col min="2" max="2" width="13.6640625" customWidth="1"/>
    <col min="8" max="8" width="11.77734375" customWidth="1"/>
    <col min="9" max="9" width="11" bestFit="1" customWidth="1"/>
    <col min="11" max="11" width="7.88671875" customWidth="1"/>
    <col min="12" max="12" width="10" bestFit="1" customWidth="1"/>
  </cols>
  <sheetData>
    <row r="1" spans="1:12" x14ac:dyDescent="0.3">
      <c r="A1" s="1" t="s">
        <v>0</v>
      </c>
      <c r="B1" s="2"/>
      <c r="C1" s="3">
        <v>45650</v>
      </c>
      <c r="D1" s="4"/>
      <c r="E1" s="5" t="s">
        <v>1</v>
      </c>
      <c r="F1" s="6"/>
      <c r="G1" s="6"/>
      <c r="H1" s="7"/>
      <c r="I1" s="8" t="s">
        <v>2</v>
      </c>
      <c r="J1" s="2"/>
      <c r="K1" s="3">
        <v>45659</v>
      </c>
      <c r="L1" s="9"/>
    </row>
    <row r="2" spans="1:12" x14ac:dyDescent="0.3">
      <c r="A2" s="10" t="s">
        <v>3</v>
      </c>
      <c r="B2" s="11"/>
      <c r="C2" s="12" t="s">
        <v>49</v>
      </c>
      <c r="D2" s="13"/>
      <c r="E2" s="14"/>
      <c r="F2" s="15"/>
      <c r="G2" s="15"/>
      <c r="H2" s="16"/>
      <c r="I2" s="17" t="s">
        <v>4</v>
      </c>
      <c r="J2" s="11"/>
      <c r="K2" s="12" t="s">
        <v>50</v>
      </c>
      <c r="L2" s="18"/>
    </row>
    <row r="3" spans="1:12" x14ac:dyDescent="0.3">
      <c r="A3" s="10" t="s">
        <v>5</v>
      </c>
      <c r="B3" s="11"/>
      <c r="C3" s="19" t="s">
        <v>48</v>
      </c>
      <c r="D3" s="20"/>
      <c r="E3" s="21"/>
      <c r="F3" s="15"/>
      <c r="G3" s="15"/>
      <c r="H3" s="16"/>
      <c r="I3" s="17" t="s">
        <v>6</v>
      </c>
      <c r="J3" s="11"/>
      <c r="K3" s="22">
        <v>45657</v>
      </c>
      <c r="L3" s="23"/>
    </row>
    <row r="4" spans="1:12" x14ac:dyDescent="0.3">
      <c r="A4" s="10" t="s">
        <v>7</v>
      </c>
      <c r="B4" s="11"/>
      <c r="C4" s="12" t="s">
        <v>8</v>
      </c>
      <c r="D4" s="13"/>
      <c r="E4" s="21"/>
      <c r="F4" s="15"/>
      <c r="G4" s="15"/>
      <c r="H4" s="16"/>
      <c r="I4" s="17" t="s">
        <v>9</v>
      </c>
      <c r="J4" s="11"/>
      <c r="K4" s="24"/>
      <c r="L4" s="23"/>
    </row>
    <row r="5" spans="1:12" x14ac:dyDescent="0.3">
      <c r="A5" s="10" t="s">
        <v>10</v>
      </c>
      <c r="B5" s="11"/>
      <c r="C5" s="12" t="s">
        <v>11</v>
      </c>
      <c r="D5" s="13"/>
      <c r="E5" s="21"/>
      <c r="F5" s="15"/>
      <c r="G5" s="15"/>
      <c r="H5" s="16"/>
      <c r="I5" s="17" t="s">
        <v>12</v>
      </c>
      <c r="J5" s="11"/>
      <c r="K5" s="24"/>
      <c r="L5" s="23"/>
    </row>
    <row r="6" spans="1:12" ht="15" thickBot="1" x14ac:dyDescent="0.35">
      <c r="A6" s="25" t="s">
        <v>13</v>
      </c>
      <c r="B6" s="26"/>
      <c r="C6" s="27" t="s">
        <v>14</v>
      </c>
      <c r="D6" s="28"/>
      <c r="E6" s="29"/>
      <c r="F6" s="30"/>
      <c r="G6" s="30"/>
      <c r="H6" s="31"/>
      <c r="I6" s="25" t="s">
        <v>15</v>
      </c>
      <c r="J6" s="26"/>
      <c r="K6" s="32"/>
      <c r="L6" s="33"/>
    </row>
    <row r="7" spans="1:12" ht="15" thickBot="1" x14ac:dyDescent="0.35">
      <c r="A7" s="34"/>
      <c r="B7" s="34"/>
      <c r="C7" s="35"/>
      <c r="D7" s="35"/>
      <c r="H7" s="36"/>
      <c r="I7" s="34"/>
      <c r="J7" s="34"/>
      <c r="K7" s="37"/>
      <c r="L7" s="35"/>
    </row>
    <row r="8" spans="1:12" ht="36.6" thickBot="1" x14ac:dyDescent="0.35">
      <c r="A8" s="38" t="s">
        <v>16</v>
      </c>
      <c r="B8" s="39" t="s">
        <v>17</v>
      </c>
      <c r="C8" s="39" t="s">
        <v>18</v>
      </c>
      <c r="D8" s="39" t="s">
        <v>19</v>
      </c>
      <c r="E8" s="40" t="s">
        <v>20</v>
      </c>
      <c r="F8" s="40" t="s">
        <v>21</v>
      </c>
      <c r="G8" s="40" t="s">
        <v>22</v>
      </c>
      <c r="H8" s="39" t="s">
        <v>23</v>
      </c>
      <c r="I8" s="39" t="s">
        <v>24</v>
      </c>
      <c r="J8" s="41" t="s">
        <v>25</v>
      </c>
      <c r="K8" s="41" t="s">
        <v>26</v>
      </c>
      <c r="L8" s="42" t="s">
        <v>27</v>
      </c>
    </row>
    <row r="9" spans="1:12" ht="15" thickBot="1" x14ac:dyDescent="0.35">
      <c r="A9" s="43">
        <v>1</v>
      </c>
      <c r="B9" s="44" t="s">
        <v>46</v>
      </c>
      <c r="C9" s="45" t="s">
        <v>47</v>
      </c>
      <c r="D9" s="45" t="s">
        <v>32</v>
      </c>
      <c r="E9" s="45">
        <v>240</v>
      </c>
      <c r="F9" s="45">
        <v>20</v>
      </c>
      <c r="G9" s="45">
        <v>12</v>
      </c>
      <c r="H9" s="46">
        <f t="shared" ref="H9:H42" si="0">I9*E9</f>
        <v>14400</v>
      </c>
      <c r="I9" s="47">
        <v>60</v>
      </c>
      <c r="J9" s="47">
        <f t="shared" ref="J9:J42" si="1">H9/12</f>
        <v>1200</v>
      </c>
      <c r="K9" s="48">
        <v>7.6999999999999999E-2</v>
      </c>
      <c r="L9" s="49">
        <f t="shared" ref="L9:L42" si="2">+I9*K9</f>
        <v>4.62</v>
      </c>
    </row>
    <row r="10" spans="1:12" ht="15" thickBot="1" x14ac:dyDescent="0.35">
      <c r="A10" s="43">
        <v>2</v>
      </c>
      <c r="B10" s="44" t="s">
        <v>46</v>
      </c>
      <c r="C10" s="45" t="s">
        <v>47</v>
      </c>
      <c r="D10" s="50" t="s">
        <v>29</v>
      </c>
      <c r="E10" s="50">
        <v>240</v>
      </c>
      <c r="F10" s="50">
        <v>20</v>
      </c>
      <c r="G10" s="50">
        <v>12</v>
      </c>
      <c r="H10" s="51">
        <f t="shared" si="0"/>
        <v>7200</v>
      </c>
      <c r="I10" s="52">
        <v>30</v>
      </c>
      <c r="J10" s="52">
        <f t="shared" si="1"/>
        <v>600</v>
      </c>
      <c r="K10" s="53">
        <v>7.6999999999999999E-2</v>
      </c>
      <c r="L10" s="54">
        <f t="shared" si="2"/>
        <v>2.31</v>
      </c>
    </row>
    <row r="11" spans="1:12" ht="15" thickBot="1" x14ac:dyDescent="0.35">
      <c r="A11" s="43" t="s">
        <v>30</v>
      </c>
      <c r="B11" s="44" t="s">
        <v>46</v>
      </c>
      <c r="C11" s="45" t="s">
        <v>47</v>
      </c>
      <c r="D11" s="50" t="s">
        <v>28</v>
      </c>
      <c r="E11" s="55">
        <v>240</v>
      </c>
      <c r="F11" s="55">
        <v>20</v>
      </c>
      <c r="G11" s="55">
        <v>12</v>
      </c>
      <c r="H11" s="51">
        <f t="shared" si="0"/>
        <v>7200</v>
      </c>
      <c r="I11" s="52">
        <v>30</v>
      </c>
      <c r="J11" s="52">
        <f t="shared" si="1"/>
        <v>600</v>
      </c>
      <c r="K11" s="53">
        <v>8.2000000000000003E-2</v>
      </c>
      <c r="L11" s="54">
        <f t="shared" si="2"/>
        <v>2.46</v>
      </c>
    </row>
    <row r="12" spans="1:12" ht="15" thickBot="1" x14ac:dyDescent="0.35">
      <c r="A12" s="43">
        <v>4</v>
      </c>
      <c r="B12" s="44" t="s">
        <v>46</v>
      </c>
      <c r="C12" s="45" t="s">
        <v>47</v>
      </c>
      <c r="D12" s="50" t="s">
        <v>28</v>
      </c>
      <c r="E12" s="55">
        <v>240</v>
      </c>
      <c r="F12" s="55">
        <v>20</v>
      </c>
      <c r="G12" s="55">
        <v>12</v>
      </c>
      <c r="H12" s="51">
        <f t="shared" si="0"/>
        <v>7200</v>
      </c>
      <c r="I12" s="52">
        <v>30</v>
      </c>
      <c r="J12" s="52">
        <f t="shared" si="1"/>
        <v>600</v>
      </c>
      <c r="K12" s="53">
        <v>7.4999999999999997E-2</v>
      </c>
      <c r="L12" s="54">
        <f t="shared" si="2"/>
        <v>2.25</v>
      </c>
    </row>
    <row r="13" spans="1:12" ht="15" thickBot="1" x14ac:dyDescent="0.35">
      <c r="A13" s="43">
        <v>5</v>
      </c>
      <c r="B13" s="44" t="s">
        <v>46</v>
      </c>
      <c r="C13" s="45" t="s">
        <v>47</v>
      </c>
      <c r="D13" s="50" t="s">
        <v>28</v>
      </c>
      <c r="E13" s="55">
        <v>240</v>
      </c>
      <c r="F13" s="55">
        <v>20</v>
      </c>
      <c r="G13" s="55">
        <v>12</v>
      </c>
      <c r="H13" s="51">
        <f t="shared" si="0"/>
        <v>7200</v>
      </c>
      <c r="I13" s="52">
        <v>30</v>
      </c>
      <c r="J13" s="52">
        <f t="shared" si="1"/>
        <v>600</v>
      </c>
      <c r="K13" s="53">
        <v>7.4999999999999997E-2</v>
      </c>
      <c r="L13" s="54">
        <f t="shared" si="2"/>
        <v>2.25</v>
      </c>
    </row>
    <row r="14" spans="1:12" ht="15" thickBot="1" x14ac:dyDescent="0.35">
      <c r="A14" s="43">
        <v>6</v>
      </c>
      <c r="B14" s="44" t="s">
        <v>46</v>
      </c>
      <c r="C14" s="45" t="s">
        <v>47</v>
      </c>
      <c r="D14" s="56" t="s">
        <v>28</v>
      </c>
      <c r="E14" s="57">
        <v>144</v>
      </c>
      <c r="F14" s="57">
        <v>12</v>
      </c>
      <c r="G14" s="57">
        <v>12</v>
      </c>
      <c r="H14" s="51">
        <f t="shared" si="0"/>
        <v>4320</v>
      </c>
      <c r="I14" s="58">
        <v>30</v>
      </c>
      <c r="J14" s="59">
        <f t="shared" si="1"/>
        <v>360</v>
      </c>
      <c r="K14" s="60">
        <v>8.8999999999999996E-2</v>
      </c>
      <c r="L14" s="61">
        <f t="shared" si="2"/>
        <v>2.67</v>
      </c>
    </row>
    <row r="15" spans="1:12" ht="15" thickBot="1" x14ac:dyDescent="0.35">
      <c r="A15" s="43">
        <v>7</v>
      </c>
      <c r="B15" s="44" t="s">
        <v>46</v>
      </c>
      <c r="C15" s="45" t="s">
        <v>47</v>
      </c>
      <c r="D15" s="50" t="s">
        <v>28</v>
      </c>
      <c r="E15" s="50">
        <v>144</v>
      </c>
      <c r="F15" s="50">
        <f t="shared" ref="F15:F16" si="3">+E15/12</f>
        <v>12</v>
      </c>
      <c r="G15" s="50">
        <v>12</v>
      </c>
      <c r="H15" s="51">
        <f t="shared" si="0"/>
        <v>4320</v>
      </c>
      <c r="I15" s="52">
        <v>30</v>
      </c>
      <c r="J15" s="52">
        <f t="shared" si="1"/>
        <v>360</v>
      </c>
      <c r="K15" s="53">
        <v>6.6000000000000003E-2</v>
      </c>
      <c r="L15" s="54">
        <f t="shared" si="2"/>
        <v>1.98</v>
      </c>
    </row>
    <row r="16" spans="1:12" ht="15" thickBot="1" x14ac:dyDescent="0.35">
      <c r="A16" s="43">
        <v>8</v>
      </c>
      <c r="B16" s="44" t="s">
        <v>46</v>
      </c>
      <c r="C16" s="45" t="s">
        <v>47</v>
      </c>
      <c r="D16" s="50" t="s">
        <v>29</v>
      </c>
      <c r="E16" s="50">
        <v>144</v>
      </c>
      <c r="F16" s="50">
        <f t="shared" si="3"/>
        <v>12</v>
      </c>
      <c r="G16" s="50">
        <v>12</v>
      </c>
      <c r="H16" s="51">
        <f t="shared" si="0"/>
        <v>2160</v>
      </c>
      <c r="I16" s="52">
        <v>15</v>
      </c>
      <c r="J16" s="52">
        <f t="shared" si="1"/>
        <v>180</v>
      </c>
      <c r="K16" s="53">
        <v>6.6000000000000003E-2</v>
      </c>
      <c r="L16" s="54">
        <f t="shared" si="2"/>
        <v>0.99</v>
      </c>
    </row>
    <row r="17" spans="1:12" ht="15" thickBot="1" x14ac:dyDescent="0.35">
      <c r="A17" s="43">
        <v>9</v>
      </c>
      <c r="B17" s="44" t="s">
        <v>46</v>
      </c>
      <c r="C17" s="45" t="s">
        <v>47</v>
      </c>
      <c r="D17" s="50" t="s">
        <v>28</v>
      </c>
      <c r="E17" s="62">
        <v>144</v>
      </c>
      <c r="F17" s="50">
        <v>12</v>
      </c>
      <c r="G17" s="62">
        <v>12</v>
      </c>
      <c r="H17" s="51">
        <f t="shared" si="0"/>
        <v>4320</v>
      </c>
      <c r="I17" s="52">
        <v>30</v>
      </c>
      <c r="J17" s="52">
        <f t="shared" si="1"/>
        <v>360</v>
      </c>
      <c r="K17" s="53">
        <v>7.4999999999999997E-2</v>
      </c>
      <c r="L17" s="54">
        <f t="shared" si="2"/>
        <v>2.25</v>
      </c>
    </row>
    <row r="18" spans="1:12" ht="15" thickBot="1" x14ac:dyDescent="0.35">
      <c r="A18" s="43">
        <v>10</v>
      </c>
      <c r="B18" s="44" t="s">
        <v>46</v>
      </c>
      <c r="C18" s="45" t="s">
        <v>47</v>
      </c>
      <c r="D18" s="50" t="s">
        <v>29</v>
      </c>
      <c r="E18" s="62">
        <v>144</v>
      </c>
      <c r="F18" s="50">
        <v>12</v>
      </c>
      <c r="G18" s="62">
        <v>12</v>
      </c>
      <c r="H18" s="51">
        <f t="shared" si="0"/>
        <v>2160</v>
      </c>
      <c r="I18" s="52">
        <v>15</v>
      </c>
      <c r="J18" s="52">
        <f t="shared" si="1"/>
        <v>180</v>
      </c>
      <c r="K18" s="53">
        <v>7.4999999999999997E-2</v>
      </c>
      <c r="L18" s="54">
        <f t="shared" si="2"/>
        <v>1.125</v>
      </c>
    </row>
    <row r="19" spans="1:12" ht="15" thickBot="1" x14ac:dyDescent="0.35">
      <c r="A19" s="43">
        <v>11</v>
      </c>
      <c r="B19" s="44" t="s">
        <v>46</v>
      </c>
      <c r="C19" s="45" t="s">
        <v>47</v>
      </c>
      <c r="D19" s="50" t="s">
        <v>28</v>
      </c>
      <c r="E19" s="62">
        <v>96</v>
      </c>
      <c r="F19" s="50">
        <v>8</v>
      </c>
      <c r="G19" s="62">
        <v>12</v>
      </c>
      <c r="H19" s="51">
        <f t="shared" si="0"/>
        <v>2880</v>
      </c>
      <c r="I19" s="52">
        <v>30</v>
      </c>
      <c r="J19" s="52">
        <f t="shared" si="1"/>
        <v>240</v>
      </c>
      <c r="K19" s="53">
        <v>0.06</v>
      </c>
      <c r="L19" s="54">
        <f t="shared" si="2"/>
        <v>1.7999999999999998</v>
      </c>
    </row>
    <row r="20" spans="1:12" ht="15" thickBot="1" x14ac:dyDescent="0.35">
      <c r="A20" s="43">
        <v>12</v>
      </c>
      <c r="B20" s="44" t="s">
        <v>46</v>
      </c>
      <c r="C20" s="45" t="s">
        <v>47</v>
      </c>
      <c r="D20" s="50" t="s">
        <v>29</v>
      </c>
      <c r="E20" s="62">
        <v>96</v>
      </c>
      <c r="F20" s="50">
        <v>8</v>
      </c>
      <c r="G20" s="62">
        <v>12</v>
      </c>
      <c r="H20" s="51">
        <f t="shared" si="0"/>
        <v>1440</v>
      </c>
      <c r="I20" s="52">
        <v>15</v>
      </c>
      <c r="J20" s="52">
        <f t="shared" si="1"/>
        <v>120</v>
      </c>
      <c r="K20" s="53">
        <v>0.06</v>
      </c>
      <c r="L20" s="54">
        <f t="shared" si="2"/>
        <v>0.89999999999999991</v>
      </c>
    </row>
    <row r="21" spans="1:12" ht="15" thickBot="1" x14ac:dyDescent="0.35">
      <c r="A21" s="43">
        <v>13</v>
      </c>
      <c r="B21" s="44" t="s">
        <v>46</v>
      </c>
      <c r="C21" s="45" t="s">
        <v>47</v>
      </c>
      <c r="D21" s="63" t="s">
        <v>28</v>
      </c>
      <c r="E21" s="64">
        <v>60</v>
      </c>
      <c r="F21" s="63">
        <v>5</v>
      </c>
      <c r="G21" s="64">
        <v>12</v>
      </c>
      <c r="H21" s="51">
        <f t="shared" si="0"/>
        <v>3600</v>
      </c>
      <c r="I21" s="59">
        <v>60</v>
      </c>
      <c r="J21" s="59">
        <f t="shared" si="1"/>
        <v>300</v>
      </c>
      <c r="K21" s="60">
        <v>7.0000000000000007E-2</v>
      </c>
      <c r="L21" s="61">
        <f t="shared" si="2"/>
        <v>4.2</v>
      </c>
    </row>
    <row r="22" spans="1:12" ht="15" thickBot="1" x14ac:dyDescent="0.35">
      <c r="A22" s="43">
        <v>14</v>
      </c>
      <c r="B22" s="44" t="s">
        <v>46</v>
      </c>
      <c r="C22" s="45" t="s">
        <v>47</v>
      </c>
      <c r="D22" s="63" t="s">
        <v>29</v>
      </c>
      <c r="E22" s="64">
        <v>60</v>
      </c>
      <c r="F22" s="63">
        <v>5</v>
      </c>
      <c r="G22" s="64">
        <v>12</v>
      </c>
      <c r="H22" s="51">
        <f t="shared" si="0"/>
        <v>3600</v>
      </c>
      <c r="I22" s="59">
        <v>60</v>
      </c>
      <c r="J22" s="59">
        <f t="shared" si="1"/>
        <v>300</v>
      </c>
      <c r="K22" s="60">
        <v>7.0000000000000007E-2</v>
      </c>
      <c r="L22" s="61">
        <f t="shared" si="2"/>
        <v>4.2</v>
      </c>
    </row>
    <row r="23" spans="1:12" ht="15" thickBot="1" x14ac:dyDescent="0.35">
      <c r="A23" s="43">
        <v>15</v>
      </c>
      <c r="B23" s="44" t="s">
        <v>46</v>
      </c>
      <c r="C23" s="45" t="s">
        <v>47</v>
      </c>
      <c r="D23" s="50" t="s">
        <v>28</v>
      </c>
      <c r="E23" s="50">
        <v>96</v>
      </c>
      <c r="F23" s="50">
        <f t="shared" ref="F23:F24" si="4">+E23/12</f>
        <v>8</v>
      </c>
      <c r="G23" s="50">
        <v>12</v>
      </c>
      <c r="H23" s="51">
        <f t="shared" si="0"/>
        <v>2880</v>
      </c>
      <c r="I23" s="52">
        <v>30</v>
      </c>
      <c r="J23" s="65">
        <f t="shared" si="1"/>
        <v>240</v>
      </c>
      <c r="K23" s="53">
        <v>5.7000000000000002E-2</v>
      </c>
      <c r="L23" s="54">
        <f t="shared" si="2"/>
        <v>1.71</v>
      </c>
    </row>
    <row r="24" spans="1:12" ht="15" thickBot="1" x14ac:dyDescent="0.35">
      <c r="A24" s="43">
        <v>16</v>
      </c>
      <c r="B24" s="44" t="s">
        <v>46</v>
      </c>
      <c r="C24" s="45" t="s">
        <v>47</v>
      </c>
      <c r="D24" s="50" t="s">
        <v>29</v>
      </c>
      <c r="E24" s="50">
        <v>96</v>
      </c>
      <c r="F24" s="50">
        <f t="shared" si="4"/>
        <v>8</v>
      </c>
      <c r="G24" s="50">
        <v>12</v>
      </c>
      <c r="H24" s="51">
        <f t="shared" si="0"/>
        <v>1440</v>
      </c>
      <c r="I24" s="52">
        <v>15</v>
      </c>
      <c r="J24" s="65">
        <f t="shared" si="1"/>
        <v>120</v>
      </c>
      <c r="K24" s="53">
        <v>5.7000000000000002E-2</v>
      </c>
      <c r="L24" s="54">
        <f t="shared" si="2"/>
        <v>0.85499999999999998</v>
      </c>
    </row>
    <row r="25" spans="1:12" ht="15" thickBot="1" x14ac:dyDescent="0.35">
      <c r="A25" s="43">
        <v>17</v>
      </c>
      <c r="B25" s="44" t="s">
        <v>46</v>
      </c>
      <c r="C25" s="45" t="s">
        <v>47</v>
      </c>
      <c r="D25" s="50" t="s">
        <v>28</v>
      </c>
      <c r="E25" s="50">
        <v>240</v>
      </c>
      <c r="F25" s="50">
        <v>20</v>
      </c>
      <c r="G25" s="50">
        <v>12</v>
      </c>
      <c r="H25" s="51">
        <f t="shared" si="0"/>
        <v>7200</v>
      </c>
      <c r="I25" s="52">
        <v>30</v>
      </c>
      <c r="J25" s="65">
        <f t="shared" si="1"/>
        <v>600</v>
      </c>
      <c r="K25" s="53">
        <v>5.7000000000000002E-2</v>
      </c>
      <c r="L25" s="54">
        <f t="shared" si="2"/>
        <v>1.71</v>
      </c>
    </row>
    <row r="26" spans="1:12" ht="15" thickBot="1" x14ac:dyDescent="0.35">
      <c r="A26" s="43">
        <v>18</v>
      </c>
      <c r="B26" s="44" t="s">
        <v>46</v>
      </c>
      <c r="C26" s="45" t="s">
        <v>47</v>
      </c>
      <c r="D26" s="50" t="s">
        <v>28</v>
      </c>
      <c r="E26" s="50">
        <v>96</v>
      </c>
      <c r="F26" s="50">
        <v>12</v>
      </c>
      <c r="G26" s="50">
        <v>12</v>
      </c>
      <c r="H26" s="51">
        <f t="shared" si="0"/>
        <v>2880</v>
      </c>
      <c r="I26" s="52">
        <v>30</v>
      </c>
      <c r="J26" s="65">
        <f t="shared" si="1"/>
        <v>240</v>
      </c>
      <c r="K26" s="53">
        <v>6.6000000000000003E-2</v>
      </c>
      <c r="L26" s="54">
        <f t="shared" si="2"/>
        <v>1.98</v>
      </c>
    </row>
    <row r="27" spans="1:12" ht="15" thickBot="1" x14ac:dyDescent="0.35">
      <c r="A27" s="43">
        <v>19</v>
      </c>
      <c r="B27" s="44" t="s">
        <v>46</v>
      </c>
      <c r="C27" s="45" t="s">
        <v>47</v>
      </c>
      <c r="D27" s="50" t="s">
        <v>29</v>
      </c>
      <c r="E27" s="50">
        <v>96</v>
      </c>
      <c r="F27" s="50">
        <v>12</v>
      </c>
      <c r="G27" s="50">
        <v>12</v>
      </c>
      <c r="H27" s="51">
        <f t="shared" si="0"/>
        <v>1440</v>
      </c>
      <c r="I27" s="52">
        <v>15</v>
      </c>
      <c r="J27" s="65">
        <f t="shared" si="1"/>
        <v>120</v>
      </c>
      <c r="K27" s="53">
        <v>6.6000000000000003E-2</v>
      </c>
      <c r="L27" s="54">
        <f t="shared" si="2"/>
        <v>0.99</v>
      </c>
    </row>
    <row r="28" spans="1:12" ht="15" thickBot="1" x14ac:dyDescent="0.35">
      <c r="A28" s="43">
        <v>20</v>
      </c>
      <c r="B28" s="44" t="s">
        <v>46</v>
      </c>
      <c r="C28" s="45" t="s">
        <v>47</v>
      </c>
      <c r="D28" s="66" t="s">
        <v>28</v>
      </c>
      <c r="E28" s="63">
        <v>72</v>
      </c>
      <c r="F28" s="63">
        <v>6</v>
      </c>
      <c r="G28" s="63">
        <v>12</v>
      </c>
      <c r="H28" s="51">
        <f t="shared" si="0"/>
        <v>2160</v>
      </c>
      <c r="I28" s="58">
        <v>30</v>
      </c>
      <c r="J28" s="65">
        <f t="shared" si="1"/>
        <v>180</v>
      </c>
      <c r="K28" s="60">
        <v>7.1999999999999995E-2</v>
      </c>
      <c r="L28" s="54">
        <f t="shared" si="2"/>
        <v>2.1599999999999997</v>
      </c>
    </row>
    <row r="29" spans="1:12" ht="15" thickBot="1" x14ac:dyDescent="0.35">
      <c r="A29" s="43">
        <v>21</v>
      </c>
      <c r="B29" s="44" t="s">
        <v>46</v>
      </c>
      <c r="C29" s="45" t="s">
        <v>47</v>
      </c>
      <c r="D29" s="66" t="s">
        <v>29</v>
      </c>
      <c r="E29" s="63">
        <v>72</v>
      </c>
      <c r="F29" s="63">
        <v>6</v>
      </c>
      <c r="G29" s="63">
        <v>12</v>
      </c>
      <c r="H29" s="51">
        <f t="shared" si="0"/>
        <v>1080</v>
      </c>
      <c r="I29" s="58">
        <v>15</v>
      </c>
      <c r="J29" s="65">
        <f t="shared" si="1"/>
        <v>90</v>
      </c>
      <c r="K29" s="60">
        <v>7.1999999999999995E-2</v>
      </c>
      <c r="L29" s="54">
        <f t="shared" si="2"/>
        <v>1.0799999999999998</v>
      </c>
    </row>
    <row r="30" spans="1:12" ht="15" thickBot="1" x14ac:dyDescent="0.35">
      <c r="A30" s="43">
        <v>22</v>
      </c>
      <c r="B30" s="44" t="s">
        <v>46</v>
      </c>
      <c r="C30" s="45" t="s">
        <v>47</v>
      </c>
      <c r="D30" s="50" t="s">
        <v>28</v>
      </c>
      <c r="E30" s="50">
        <v>144</v>
      </c>
      <c r="F30" s="50">
        <v>12</v>
      </c>
      <c r="G30" s="50">
        <v>12</v>
      </c>
      <c r="H30" s="51">
        <f t="shared" si="0"/>
        <v>4320</v>
      </c>
      <c r="I30" s="52">
        <v>30</v>
      </c>
      <c r="J30" s="65">
        <f t="shared" si="1"/>
        <v>360</v>
      </c>
      <c r="K30" s="53">
        <v>5.1999999999999998E-2</v>
      </c>
      <c r="L30" s="54">
        <f t="shared" si="2"/>
        <v>1.5599999999999998</v>
      </c>
    </row>
    <row r="31" spans="1:12" ht="15" thickBot="1" x14ac:dyDescent="0.35">
      <c r="A31" s="43">
        <v>23</v>
      </c>
      <c r="B31" s="44" t="s">
        <v>46</v>
      </c>
      <c r="C31" s="45" t="s">
        <v>47</v>
      </c>
      <c r="D31" s="50" t="s">
        <v>29</v>
      </c>
      <c r="E31" s="50">
        <v>144</v>
      </c>
      <c r="F31" s="50">
        <v>12</v>
      </c>
      <c r="G31" s="50">
        <v>12</v>
      </c>
      <c r="H31" s="51">
        <f t="shared" si="0"/>
        <v>2160</v>
      </c>
      <c r="I31" s="52">
        <v>15</v>
      </c>
      <c r="J31" s="52">
        <f t="shared" si="1"/>
        <v>180</v>
      </c>
      <c r="K31" s="53">
        <v>5.1999999999999998E-2</v>
      </c>
      <c r="L31" s="54">
        <f t="shared" si="2"/>
        <v>0.77999999999999992</v>
      </c>
    </row>
    <row r="32" spans="1:12" ht="15" thickBot="1" x14ac:dyDescent="0.35">
      <c r="A32" s="43">
        <v>24</v>
      </c>
      <c r="B32" s="44" t="s">
        <v>46</v>
      </c>
      <c r="C32" s="45" t="s">
        <v>47</v>
      </c>
      <c r="D32" s="66" t="s">
        <v>28</v>
      </c>
      <c r="E32" s="63">
        <v>96</v>
      </c>
      <c r="F32" s="63">
        <v>8</v>
      </c>
      <c r="G32" s="63">
        <v>12</v>
      </c>
      <c r="H32" s="51">
        <f t="shared" si="0"/>
        <v>2880</v>
      </c>
      <c r="I32" s="58">
        <v>30</v>
      </c>
      <c r="J32" s="59">
        <f t="shared" si="1"/>
        <v>240</v>
      </c>
      <c r="K32" s="60">
        <v>5.1999999999999998E-2</v>
      </c>
      <c r="L32" s="54">
        <f t="shared" si="2"/>
        <v>1.5599999999999998</v>
      </c>
    </row>
    <row r="33" spans="1:12" ht="15" thickBot="1" x14ac:dyDescent="0.35">
      <c r="A33" s="43">
        <v>25</v>
      </c>
      <c r="B33" s="44" t="s">
        <v>46</v>
      </c>
      <c r="C33" s="45" t="s">
        <v>47</v>
      </c>
      <c r="D33" s="66" t="s">
        <v>29</v>
      </c>
      <c r="E33" s="63">
        <v>96</v>
      </c>
      <c r="F33" s="63">
        <v>8</v>
      </c>
      <c r="G33" s="63">
        <v>12</v>
      </c>
      <c r="H33" s="51">
        <f t="shared" si="0"/>
        <v>1440</v>
      </c>
      <c r="I33" s="58">
        <v>15</v>
      </c>
      <c r="J33" s="59">
        <f t="shared" si="1"/>
        <v>120</v>
      </c>
      <c r="K33" s="60">
        <v>5.1999999999999998E-2</v>
      </c>
      <c r="L33" s="54">
        <f t="shared" si="2"/>
        <v>0.77999999999999992</v>
      </c>
    </row>
    <row r="34" spans="1:12" ht="15" thickBot="1" x14ac:dyDescent="0.35">
      <c r="A34" s="43">
        <v>26</v>
      </c>
      <c r="B34" s="44" t="s">
        <v>46</v>
      </c>
      <c r="C34" s="45" t="s">
        <v>47</v>
      </c>
      <c r="D34" s="50" t="s">
        <v>28</v>
      </c>
      <c r="E34" s="50">
        <v>96</v>
      </c>
      <c r="F34" s="50">
        <v>8</v>
      </c>
      <c r="G34" s="50">
        <v>12</v>
      </c>
      <c r="H34" s="51">
        <f t="shared" si="0"/>
        <v>2880</v>
      </c>
      <c r="I34" s="52">
        <v>30</v>
      </c>
      <c r="J34" s="52">
        <f t="shared" si="1"/>
        <v>240</v>
      </c>
      <c r="K34" s="53">
        <v>6.0999999999999999E-2</v>
      </c>
      <c r="L34" s="54">
        <f t="shared" si="2"/>
        <v>1.83</v>
      </c>
    </row>
    <row r="35" spans="1:12" ht="15" thickBot="1" x14ac:dyDescent="0.35">
      <c r="A35" s="43">
        <v>27</v>
      </c>
      <c r="B35" s="44" t="s">
        <v>46</v>
      </c>
      <c r="C35" s="45" t="s">
        <v>47</v>
      </c>
      <c r="D35" s="50" t="s">
        <v>29</v>
      </c>
      <c r="E35" s="50">
        <v>96</v>
      </c>
      <c r="F35" s="50">
        <v>8</v>
      </c>
      <c r="G35" s="50">
        <v>12</v>
      </c>
      <c r="H35" s="51">
        <f t="shared" si="0"/>
        <v>1440</v>
      </c>
      <c r="I35" s="52">
        <v>15</v>
      </c>
      <c r="J35" s="52">
        <f t="shared" si="1"/>
        <v>120</v>
      </c>
      <c r="K35" s="53">
        <v>6.0999999999999999E-2</v>
      </c>
      <c r="L35" s="54">
        <f t="shared" si="2"/>
        <v>0.91500000000000004</v>
      </c>
    </row>
    <row r="36" spans="1:12" ht="15" thickBot="1" x14ac:dyDescent="0.35">
      <c r="A36" s="43">
        <v>28</v>
      </c>
      <c r="B36" s="44" t="s">
        <v>46</v>
      </c>
      <c r="C36" s="45" t="s">
        <v>47</v>
      </c>
      <c r="D36" s="56" t="s">
        <v>28</v>
      </c>
      <c r="E36" s="67">
        <v>72</v>
      </c>
      <c r="F36" s="67">
        <v>6</v>
      </c>
      <c r="G36" s="67">
        <v>12</v>
      </c>
      <c r="H36" s="51">
        <f t="shared" si="0"/>
        <v>4320</v>
      </c>
      <c r="I36" s="58">
        <v>60</v>
      </c>
      <c r="J36" s="59">
        <f t="shared" si="1"/>
        <v>360</v>
      </c>
      <c r="K36" s="60">
        <v>6.8000000000000005E-2</v>
      </c>
      <c r="L36" s="54">
        <f t="shared" si="2"/>
        <v>4.08</v>
      </c>
    </row>
    <row r="37" spans="1:12" ht="15" thickBot="1" x14ac:dyDescent="0.35">
      <c r="A37" s="43">
        <v>29</v>
      </c>
      <c r="B37" s="44" t="s">
        <v>46</v>
      </c>
      <c r="C37" s="45" t="s">
        <v>47</v>
      </c>
      <c r="D37" s="56" t="s">
        <v>29</v>
      </c>
      <c r="E37" s="67">
        <v>72</v>
      </c>
      <c r="F37" s="67">
        <v>6</v>
      </c>
      <c r="G37" s="67">
        <v>12</v>
      </c>
      <c r="H37" s="51">
        <f t="shared" si="0"/>
        <v>2160</v>
      </c>
      <c r="I37" s="58">
        <v>30</v>
      </c>
      <c r="J37" s="59">
        <f t="shared" si="1"/>
        <v>180</v>
      </c>
      <c r="K37" s="60">
        <v>6.8000000000000005E-2</v>
      </c>
      <c r="L37" s="54">
        <f t="shared" si="2"/>
        <v>2.04</v>
      </c>
    </row>
    <row r="38" spans="1:12" ht="15" thickBot="1" x14ac:dyDescent="0.35">
      <c r="A38" s="43">
        <v>32</v>
      </c>
      <c r="B38" s="44" t="s">
        <v>46</v>
      </c>
      <c r="C38" s="45" t="s">
        <v>47</v>
      </c>
      <c r="D38" s="50" t="s">
        <v>28</v>
      </c>
      <c r="E38" s="50">
        <v>480</v>
      </c>
      <c r="F38" s="50">
        <v>40</v>
      </c>
      <c r="G38" s="50">
        <v>24</v>
      </c>
      <c r="H38" s="51">
        <f t="shared" si="0"/>
        <v>4800</v>
      </c>
      <c r="I38" s="52">
        <v>10</v>
      </c>
      <c r="J38" s="52">
        <f t="shared" si="1"/>
        <v>400</v>
      </c>
      <c r="K38" s="53">
        <v>3.5000000000000003E-2</v>
      </c>
      <c r="L38" s="54">
        <f t="shared" si="2"/>
        <v>0.35000000000000003</v>
      </c>
    </row>
    <row r="39" spans="1:12" ht="15" thickBot="1" x14ac:dyDescent="0.35">
      <c r="A39" s="43">
        <v>33</v>
      </c>
      <c r="B39" s="44" t="s">
        <v>46</v>
      </c>
      <c r="C39" s="45" t="s">
        <v>47</v>
      </c>
      <c r="D39" s="50" t="s">
        <v>31</v>
      </c>
      <c r="E39" s="62">
        <v>72</v>
      </c>
      <c r="F39" s="50">
        <v>6</v>
      </c>
      <c r="G39" s="62">
        <v>12</v>
      </c>
      <c r="H39" s="51">
        <f t="shared" si="0"/>
        <v>4320</v>
      </c>
      <c r="I39" s="65">
        <v>60</v>
      </c>
      <c r="J39" s="52">
        <f t="shared" si="1"/>
        <v>360</v>
      </c>
      <c r="K39" s="53">
        <v>5.7000000000000002E-2</v>
      </c>
      <c r="L39" s="54">
        <f t="shared" si="2"/>
        <v>3.42</v>
      </c>
    </row>
    <row r="40" spans="1:12" ht="15" thickBot="1" x14ac:dyDescent="0.35">
      <c r="A40" s="43">
        <v>34</v>
      </c>
      <c r="B40" s="44" t="s">
        <v>46</v>
      </c>
      <c r="C40" s="45" t="s">
        <v>47</v>
      </c>
      <c r="D40" s="50" t="s">
        <v>28</v>
      </c>
      <c r="E40" s="50">
        <v>240</v>
      </c>
      <c r="F40" s="50">
        <f t="shared" ref="F40" si="5">+E40/12</f>
        <v>20</v>
      </c>
      <c r="G40" s="50">
        <v>12</v>
      </c>
      <c r="H40" s="51">
        <f t="shared" si="0"/>
        <v>7200</v>
      </c>
      <c r="I40" s="52">
        <v>30</v>
      </c>
      <c r="J40" s="52">
        <f t="shared" si="1"/>
        <v>600</v>
      </c>
      <c r="K40" s="53">
        <v>7.6999999999999999E-2</v>
      </c>
      <c r="L40" s="54">
        <f t="shared" si="2"/>
        <v>2.31</v>
      </c>
    </row>
    <row r="41" spans="1:12" ht="15" thickBot="1" x14ac:dyDescent="0.35">
      <c r="A41" s="43">
        <v>35</v>
      </c>
      <c r="B41" s="44" t="s">
        <v>46</v>
      </c>
      <c r="C41" s="45" t="s">
        <v>47</v>
      </c>
      <c r="D41" s="68" t="s">
        <v>32</v>
      </c>
      <c r="E41" s="68">
        <v>72</v>
      </c>
      <c r="F41" s="68">
        <v>6</v>
      </c>
      <c r="G41" s="68">
        <v>12</v>
      </c>
      <c r="H41" s="69">
        <f t="shared" si="0"/>
        <v>720</v>
      </c>
      <c r="I41" s="52">
        <v>10</v>
      </c>
      <c r="J41" s="52">
        <f t="shared" si="1"/>
        <v>60</v>
      </c>
      <c r="K41" s="70">
        <v>7.0000000000000007E-2</v>
      </c>
      <c r="L41" s="54">
        <f t="shared" si="2"/>
        <v>0.70000000000000007</v>
      </c>
    </row>
    <row r="42" spans="1:12" x14ac:dyDescent="0.3">
      <c r="A42" s="71">
        <v>36</v>
      </c>
      <c r="B42" s="44" t="s">
        <v>46</v>
      </c>
      <c r="C42" s="45" t="s">
        <v>47</v>
      </c>
      <c r="D42" s="72" t="s">
        <v>33</v>
      </c>
      <c r="E42" s="68">
        <v>72</v>
      </c>
      <c r="F42" s="68">
        <v>6</v>
      </c>
      <c r="G42" s="68">
        <v>12</v>
      </c>
      <c r="H42" s="69">
        <f t="shared" si="0"/>
        <v>720</v>
      </c>
      <c r="I42" s="52">
        <v>10</v>
      </c>
      <c r="J42" s="52">
        <f t="shared" si="1"/>
        <v>60</v>
      </c>
      <c r="K42" s="70">
        <v>7.0000000000000007E-2</v>
      </c>
      <c r="L42" s="54">
        <f t="shared" si="2"/>
        <v>0.70000000000000007</v>
      </c>
    </row>
    <row r="43" spans="1:12" ht="15" thickBot="1" x14ac:dyDescent="0.35">
      <c r="A43" s="73"/>
      <c r="B43" s="74"/>
      <c r="C43" s="75"/>
      <c r="D43" s="76" t="s">
        <v>34</v>
      </c>
      <c r="E43" s="76"/>
      <c r="F43" s="76"/>
      <c r="G43" s="76"/>
      <c r="H43" s="77">
        <f>SUM(H9:H42)</f>
        <v>130440</v>
      </c>
      <c r="I43" s="75">
        <f>SUM(I9:I42)</f>
        <v>975</v>
      </c>
      <c r="J43" s="78">
        <f>SUM(J9:J42)</f>
        <v>10870</v>
      </c>
      <c r="K43" s="75"/>
      <c r="L43" s="79">
        <f>SUM(L9:L42)</f>
        <v>65.515000000000001</v>
      </c>
    </row>
    <row r="45" spans="1:12" x14ac:dyDescent="0.3">
      <c r="A45" s="80" t="s">
        <v>35</v>
      </c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2"/>
    </row>
    <row r="46" spans="1:12" x14ac:dyDescent="0.3">
      <c r="A46" s="83" t="s">
        <v>16</v>
      </c>
      <c r="B46" s="19" t="s">
        <v>36</v>
      </c>
      <c r="C46" s="19"/>
      <c r="D46" s="19"/>
      <c r="E46" s="19"/>
      <c r="F46" s="19"/>
      <c r="G46" s="19"/>
      <c r="H46" s="19"/>
      <c r="I46" s="83" t="s">
        <v>37</v>
      </c>
      <c r="J46" s="83" t="s">
        <v>38</v>
      </c>
      <c r="K46" s="83" t="s">
        <v>39</v>
      </c>
      <c r="L46" s="83" t="s">
        <v>40</v>
      </c>
    </row>
    <row r="47" spans="1:12" ht="15" customHeight="1" x14ac:dyDescent="0.3">
      <c r="A47" s="65">
        <v>1</v>
      </c>
      <c r="B47" s="84"/>
      <c r="C47" s="85"/>
      <c r="D47" s="85"/>
      <c r="E47" s="85"/>
      <c r="F47" s="85"/>
      <c r="G47" s="85"/>
      <c r="H47" s="86"/>
      <c r="I47" s="87" t="s">
        <v>41</v>
      </c>
      <c r="J47" s="87" t="s">
        <v>42</v>
      </c>
      <c r="K47" s="87" t="s">
        <v>43</v>
      </c>
      <c r="L47" s="88" t="s">
        <v>44</v>
      </c>
    </row>
    <row r="48" spans="1:12" x14ac:dyDescent="0.3">
      <c r="A48" s="65">
        <f>A47+1</f>
        <v>2</v>
      </c>
      <c r="B48" s="89"/>
      <c r="C48" s="89"/>
      <c r="D48" s="89"/>
      <c r="E48" s="89"/>
      <c r="F48" s="89"/>
      <c r="G48" s="89"/>
      <c r="H48" s="89"/>
      <c r="I48" s="87" t="s">
        <v>45</v>
      </c>
      <c r="J48" s="87" t="s">
        <v>42</v>
      </c>
      <c r="K48" s="87" t="s">
        <v>43</v>
      </c>
      <c r="L48" s="88" t="s">
        <v>44</v>
      </c>
    </row>
    <row r="49" spans="1:12" x14ac:dyDescent="0.3">
      <c r="A49" s="65">
        <f t="shared" ref="A49:A54" si="6">A48+1</f>
        <v>3</v>
      </c>
      <c r="B49" s="89"/>
      <c r="C49" s="89"/>
      <c r="D49" s="89"/>
      <c r="E49" s="89"/>
      <c r="F49" s="89"/>
      <c r="G49" s="89"/>
      <c r="H49" s="89"/>
      <c r="I49" s="65"/>
      <c r="J49" s="87"/>
      <c r="K49" s="65"/>
      <c r="L49" s="90"/>
    </row>
    <row r="50" spans="1:12" x14ac:dyDescent="0.3">
      <c r="A50" s="65">
        <f t="shared" si="6"/>
        <v>4</v>
      </c>
      <c r="B50" s="89"/>
      <c r="C50" s="89"/>
      <c r="D50" s="89"/>
      <c r="E50" s="89"/>
      <c r="F50" s="89"/>
      <c r="G50" s="89"/>
      <c r="H50" s="89"/>
      <c r="I50" s="65"/>
      <c r="J50" s="87"/>
      <c r="K50" s="65"/>
      <c r="L50" s="90"/>
    </row>
    <row r="51" spans="1:12" x14ac:dyDescent="0.3">
      <c r="A51" s="65">
        <f t="shared" si="6"/>
        <v>5</v>
      </c>
      <c r="B51" s="89"/>
      <c r="C51" s="89"/>
      <c r="D51" s="89"/>
      <c r="E51" s="89"/>
      <c r="F51" s="89"/>
      <c r="G51" s="89"/>
      <c r="H51" s="89"/>
      <c r="I51" s="65"/>
      <c r="J51" s="87"/>
      <c r="K51" s="65"/>
      <c r="L51" s="90"/>
    </row>
    <row r="52" spans="1:12" x14ac:dyDescent="0.3">
      <c r="A52" s="65">
        <f t="shared" si="6"/>
        <v>6</v>
      </c>
      <c r="B52" s="89"/>
      <c r="C52" s="89"/>
      <c r="D52" s="89"/>
      <c r="E52" s="89"/>
      <c r="F52" s="89"/>
      <c r="G52" s="89"/>
      <c r="H52" s="89"/>
      <c r="I52" s="65"/>
      <c r="J52" s="87"/>
      <c r="K52" s="65"/>
      <c r="L52" s="90"/>
    </row>
    <row r="53" spans="1:12" x14ac:dyDescent="0.3">
      <c r="A53" s="65">
        <f t="shared" si="6"/>
        <v>7</v>
      </c>
      <c r="B53" s="89"/>
      <c r="C53" s="89"/>
      <c r="D53" s="89"/>
      <c r="E53" s="89"/>
      <c r="F53" s="89"/>
      <c r="G53" s="89"/>
      <c r="H53" s="89"/>
      <c r="I53" s="65"/>
      <c r="J53" s="65"/>
      <c r="K53" s="65"/>
      <c r="L53" s="90"/>
    </row>
    <row r="54" spans="1:12" x14ac:dyDescent="0.3">
      <c r="A54" s="65">
        <f t="shared" si="6"/>
        <v>8</v>
      </c>
      <c r="B54" s="89"/>
      <c r="C54" s="89"/>
      <c r="D54" s="89"/>
      <c r="E54" s="89"/>
      <c r="F54" s="89"/>
      <c r="G54" s="89"/>
      <c r="H54" s="89"/>
      <c r="I54" s="65"/>
      <c r="J54" s="65"/>
      <c r="K54" s="65"/>
      <c r="L54" s="90"/>
    </row>
  </sheetData>
  <mergeCells count="37">
    <mergeCell ref="B50:H50"/>
    <mergeCell ref="B51:H51"/>
    <mergeCell ref="B52:H52"/>
    <mergeCell ref="B53:H53"/>
    <mergeCell ref="B54:H54"/>
    <mergeCell ref="D43:G43"/>
    <mergeCell ref="A45:L45"/>
    <mergeCell ref="B46:H46"/>
    <mergeCell ref="B47:H47"/>
    <mergeCell ref="B48:H48"/>
    <mergeCell ref="B49:H49"/>
    <mergeCell ref="A5:B5"/>
    <mergeCell ref="C5:D5"/>
    <mergeCell ref="I5:J5"/>
    <mergeCell ref="K5:L5"/>
    <mergeCell ref="A6:B6"/>
    <mergeCell ref="C6:D6"/>
    <mergeCell ref="I6:J6"/>
    <mergeCell ref="K6:L6"/>
    <mergeCell ref="A3:B3"/>
    <mergeCell ref="C3:D3"/>
    <mergeCell ref="I3:J3"/>
    <mergeCell ref="K3:L3"/>
    <mergeCell ref="A4:B4"/>
    <mergeCell ref="C4:D4"/>
    <mergeCell ref="I4:J4"/>
    <mergeCell ref="K4:L4"/>
    <mergeCell ref="A1:B1"/>
    <mergeCell ref="C1:D1"/>
    <mergeCell ref="E1:H1"/>
    <mergeCell ref="I1:J1"/>
    <mergeCell ref="K1:L1"/>
    <mergeCell ref="A2:B2"/>
    <mergeCell ref="C2:D2"/>
    <mergeCell ref="E2:H6"/>
    <mergeCell ref="I2:J2"/>
    <mergeCell ref="K2:L2"/>
  </mergeCells>
  <pageMargins left="0.7" right="0.7" top="0.75" bottom="0.75" header="0.3" footer="0.3"/>
  <pageSetup scale="77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 Maya</dc:creator>
  <cp:lastModifiedBy>Zubair Maya</cp:lastModifiedBy>
  <dcterms:created xsi:type="dcterms:W3CDTF">2024-12-23T13:50:10Z</dcterms:created>
  <dcterms:modified xsi:type="dcterms:W3CDTF">2024-12-23T13:52:44Z</dcterms:modified>
</cp:coreProperties>
</file>