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Admin\Desktop\Finishing Materials Layouts\"/>
    </mc:Choice>
  </mc:AlternateContent>
  <xr:revisionPtr revIDLastSave="0" documentId="13_ncr:1_{C1F8FF5F-53ED-4AEB-A189-411F28DA1F5B}" xr6:coauthVersionLast="43" xr6:coauthVersionMax="43" xr10:uidLastSave="{00000000-0000-0000-0000-000000000000}"/>
  <bookViews>
    <workbookView xWindow="-110" yWindow="-110" windowWidth="19420" windowHeight="11020" xr2:uid="{00000000-000D-0000-FFFF-FFFF00000000}"/>
  </bookViews>
  <sheets>
    <sheet name="3 Marla" sheetId="1" r:id="rId1"/>
    <sheet name="5 Marla" sheetId="2" r:id="rId2"/>
    <sheet name="7 Marla" sheetId="4" r:id="rId3"/>
    <sheet name="10 Marla" sheetId="5" r:id="rId4"/>
    <sheet name="1 Kanal" sheetId="6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" i="6" l="1"/>
  <c r="H5" i="5"/>
  <c r="G5" i="4"/>
  <c r="G5" i="2"/>
  <c r="G4" i="1"/>
  <c r="H39" i="5"/>
  <c r="K34" i="5"/>
  <c r="J34" i="5"/>
  <c r="I34" i="5"/>
  <c r="H32" i="5"/>
  <c r="H31" i="5"/>
  <c r="H30" i="5"/>
  <c r="H29" i="5"/>
  <c r="I27" i="5"/>
  <c r="I28" i="5" s="1"/>
  <c r="K26" i="5"/>
  <c r="K27" i="5" s="1"/>
  <c r="K28" i="5" s="1"/>
  <c r="J26" i="5"/>
  <c r="J27" i="5" s="1"/>
  <c r="J28" i="5" s="1"/>
  <c r="I26" i="5"/>
  <c r="H26" i="5"/>
  <c r="K23" i="5"/>
  <c r="I23" i="5"/>
  <c r="H23" i="5"/>
  <c r="K21" i="5"/>
  <c r="I21" i="5"/>
  <c r="H21" i="5"/>
  <c r="K18" i="5"/>
  <c r="J18" i="5"/>
  <c r="I18" i="5"/>
  <c r="H18" i="5"/>
  <c r="K16" i="5"/>
  <c r="J16" i="5"/>
  <c r="K15" i="5"/>
  <c r="J15" i="5"/>
  <c r="I15" i="5"/>
  <c r="H15" i="5"/>
  <c r="K14" i="5"/>
  <c r="J13" i="5"/>
  <c r="J14" i="5" s="1"/>
  <c r="K11" i="5"/>
  <c r="J11" i="5"/>
  <c r="I11" i="5"/>
  <c r="I13" i="5" s="1"/>
  <c r="I14" i="5" s="1"/>
  <c r="H8" i="5"/>
  <c r="G39" i="4"/>
  <c r="J34" i="4"/>
  <c r="I34" i="4"/>
  <c r="H34" i="4"/>
  <c r="G32" i="4"/>
  <c r="G31" i="4"/>
  <c r="G30" i="4"/>
  <c r="G29" i="4"/>
  <c r="J26" i="4"/>
  <c r="J27" i="4" s="1"/>
  <c r="J28" i="4" s="1"/>
  <c r="I26" i="4"/>
  <c r="I27" i="4" s="1"/>
  <c r="I28" i="4" s="1"/>
  <c r="H26" i="4"/>
  <c r="H27" i="4" s="1"/>
  <c r="H28" i="4" s="1"/>
  <c r="G26" i="4"/>
  <c r="J23" i="4"/>
  <c r="H23" i="4"/>
  <c r="G23" i="4"/>
  <c r="J21" i="4"/>
  <c r="H21" i="4"/>
  <c r="G21" i="4"/>
  <c r="J18" i="4"/>
  <c r="I18" i="4"/>
  <c r="H18" i="4"/>
  <c r="G18" i="4"/>
  <c r="J16" i="4"/>
  <c r="I16" i="4"/>
  <c r="J15" i="4"/>
  <c r="I15" i="4"/>
  <c r="H15" i="4"/>
  <c r="G15" i="4"/>
  <c r="J14" i="4"/>
  <c r="J11" i="4"/>
  <c r="I11" i="4"/>
  <c r="I13" i="4" s="1"/>
  <c r="I14" i="4" s="1"/>
  <c r="H11" i="4"/>
  <c r="H13" i="4" s="1"/>
  <c r="H14" i="4" s="1"/>
  <c r="G8" i="4"/>
  <c r="G39" i="2"/>
  <c r="J34" i="2"/>
  <c r="I34" i="2"/>
  <c r="H34" i="2"/>
  <c r="G32" i="2"/>
  <c r="G31" i="2"/>
  <c r="G30" i="2"/>
  <c r="G29" i="2"/>
  <c r="J26" i="2"/>
  <c r="J27" i="2" s="1"/>
  <c r="J28" i="2" s="1"/>
  <c r="I26" i="2"/>
  <c r="I27" i="2" s="1"/>
  <c r="I28" i="2" s="1"/>
  <c r="H26" i="2"/>
  <c r="H27" i="2" s="1"/>
  <c r="H28" i="2" s="1"/>
  <c r="G26" i="2"/>
  <c r="J23" i="2"/>
  <c r="H23" i="2"/>
  <c r="G23" i="2"/>
  <c r="J21" i="2"/>
  <c r="H21" i="2"/>
  <c r="G21" i="2"/>
  <c r="J18" i="2"/>
  <c r="I18" i="2"/>
  <c r="H18" i="2"/>
  <c r="G18" i="2"/>
  <c r="J16" i="2"/>
  <c r="I16" i="2"/>
  <c r="J15" i="2"/>
  <c r="I15" i="2"/>
  <c r="H15" i="2"/>
  <c r="G15" i="2"/>
  <c r="J14" i="2"/>
  <c r="H13" i="2"/>
  <c r="H14" i="2" s="1"/>
  <c r="J11" i="2"/>
  <c r="I11" i="2"/>
  <c r="I13" i="2" s="1"/>
  <c r="I14" i="2" s="1"/>
  <c r="H11" i="2"/>
  <c r="G8" i="2"/>
  <c r="G15" i="6"/>
  <c r="J21" i="6"/>
  <c r="I21" i="6"/>
  <c r="H21" i="6"/>
  <c r="G21" i="6"/>
  <c r="H15" i="6"/>
  <c r="J15" i="6"/>
  <c r="I15" i="6"/>
  <c r="G39" i="6"/>
  <c r="J34" i="6"/>
  <c r="I34" i="6"/>
  <c r="H34" i="6"/>
  <c r="G32" i="6"/>
  <c r="G31" i="6"/>
  <c r="G30" i="6"/>
  <c r="G29" i="6"/>
  <c r="I27" i="6"/>
  <c r="I28" i="6" s="1"/>
  <c r="H27" i="6"/>
  <c r="H28" i="6" s="1"/>
  <c r="J26" i="6"/>
  <c r="J27" i="6" s="1"/>
  <c r="J28" i="6" s="1"/>
  <c r="I26" i="6"/>
  <c r="H26" i="6"/>
  <c r="G26" i="6"/>
  <c r="J23" i="6"/>
  <c r="H23" i="6"/>
  <c r="G23" i="6"/>
  <c r="J18" i="6"/>
  <c r="I18" i="6"/>
  <c r="H18" i="6"/>
  <c r="G18" i="6"/>
  <c r="J16" i="6"/>
  <c r="I16" i="6"/>
  <c r="J14" i="6"/>
  <c r="I13" i="6"/>
  <c r="I14" i="6" s="1"/>
  <c r="H13" i="6"/>
  <c r="H14" i="6" s="1"/>
  <c r="J11" i="6"/>
  <c r="I11" i="6"/>
  <c r="H11" i="6"/>
  <c r="G8" i="6"/>
  <c r="G20" i="1"/>
  <c r="G14" i="1"/>
  <c r="J20" i="1"/>
  <c r="H20" i="1"/>
  <c r="H14" i="1"/>
  <c r="G17" i="1"/>
  <c r="G7" i="1"/>
  <c r="J30" i="5" l="1"/>
  <c r="J31" i="5"/>
  <c r="J29" i="5"/>
  <c r="K30" i="5"/>
  <c r="K31" i="5"/>
  <c r="K29" i="5"/>
  <c r="I30" i="5"/>
  <c r="I31" i="5"/>
  <c r="I29" i="5"/>
  <c r="J30" i="4"/>
  <c r="J31" i="4"/>
  <c r="J29" i="4"/>
  <c r="H30" i="4"/>
  <c r="H31" i="4"/>
  <c r="H29" i="4"/>
  <c r="I31" i="4"/>
  <c r="I29" i="4"/>
  <c r="I30" i="4"/>
  <c r="J29" i="2"/>
  <c r="J31" i="2"/>
  <c r="J30" i="2"/>
  <c r="H30" i="2"/>
  <c r="H31" i="2"/>
  <c r="H29" i="2"/>
  <c r="I30" i="2"/>
  <c r="I31" i="2"/>
  <c r="I29" i="2"/>
  <c r="J31" i="6"/>
  <c r="J30" i="6"/>
  <c r="J29" i="6"/>
  <c r="H30" i="6"/>
  <c r="H29" i="6"/>
  <c r="H31" i="6"/>
  <c r="I29" i="6"/>
  <c r="I31" i="6"/>
  <c r="I30" i="6"/>
  <c r="J22" i="1"/>
  <c r="J17" i="1"/>
  <c r="J14" i="1"/>
  <c r="I14" i="1"/>
  <c r="J15" i="1"/>
  <c r="J33" i="1"/>
  <c r="J25" i="1"/>
  <c r="J26" i="1" s="1"/>
  <c r="J27" i="1" s="1"/>
  <c r="J10" i="1"/>
  <c r="J13" i="1" s="1"/>
  <c r="I33" i="1"/>
  <c r="I25" i="1"/>
  <c r="I26" i="1" s="1"/>
  <c r="I27" i="1" s="1"/>
  <c r="I17" i="1"/>
  <c r="I15" i="1"/>
  <c r="I12" i="1"/>
  <c r="I13" i="1" s="1"/>
  <c r="I10" i="1"/>
  <c r="H33" i="1"/>
  <c r="H25" i="1"/>
  <c r="H26" i="1" s="1"/>
  <c r="H27" i="1" s="1"/>
  <c r="H22" i="1"/>
  <c r="H17" i="1"/>
  <c r="H10" i="1"/>
  <c r="H12" i="1" s="1"/>
  <c r="H13" i="1" s="1"/>
  <c r="G38" i="1"/>
  <c r="G31" i="1"/>
  <c r="G30" i="1"/>
  <c r="G29" i="1"/>
  <c r="G28" i="1"/>
  <c r="G22" i="1"/>
  <c r="G25" i="1"/>
  <c r="J29" i="1" l="1"/>
  <c r="J30" i="1"/>
  <c r="J28" i="1"/>
  <c r="I28" i="1"/>
  <c r="I30" i="1"/>
  <c r="I29" i="1"/>
  <c r="H30" i="1"/>
  <c r="H29" i="1"/>
  <c r="H28" i="1"/>
</calcChain>
</file>

<file path=xl/sharedStrings.xml><?xml version="1.0" encoding="utf-8"?>
<sst xmlns="http://schemas.openxmlformats.org/spreadsheetml/2006/main" count="476" uniqueCount="69">
  <si>
    <t>3_1A</t>
  </si>
  <si>
    <t>ID</t>
  </si>
  <si>
    <t>Material</t>
  </si>
  <si>
    <t>Factor</t>
  </si>
  <si>
    <t>Quantity</t>
  </si>
  <si>
    <t>Main Gate</t>
  </si>
  <si>
    <t>sqft</t>
  </si>
  <si>
    <t>Garage Tiles</t>
  </si>
  <si>
    <t>Door Bell</t>
  </si>
  <si>
    <t>Unit</t>
  </si>
  <si>
    <t>Entrance Door</t>
  </si>
  <si>
    <t>Cft</t>
  </si>
  <si>
    <t>Fan Dimmer</t>
  </si>
  <si>
    <t>Telephone Socket</t>
  </si>
  <si>
    <t>Universal Switch Socket</t>
  </si>
  <si>
    <t>Distribution Board</t>
  </si>
  <si>
    <t>Power Sockets</t>
  </si>
  <si>
    <t>Switch Board</t>
  </si>
  <si>
    <t>Room Door</t>
  </si>
  <si>
    <t>Room window(Complete) aluminium+glass</t>
  </si>
  <si>
    <t>Wardrobe</t>
  </si>
  <si>
    <t>Fans</t>
  </si>
  <si>
    <t>Lights</t>
  </si>
  <si>
    <t>Paint</t>
  </si>
  <si>
    <t>Gallon</t>
  </si>
  <si>
    <t>Washroom Exhaust Fan</t>
  </si>
  <si>
    <t>Sqft</t>
  </si>
  <si>
    <t>Washroom Tiles</t>
  </si>
  <si>
    <t>Washroom Wall Tiles</t>
  </si>
  <si>
    <t>Washroom Window</t>
  </si>
  <si>
    <t>Washroom Mirror</t>
  </si>
  <si>
    <t>Muslim Shower Set</t>
  </si>
  <si>
    <t>Senitary Set (Shower Set)</t>
  </si>
  <si>
    <t>Toilet Seat</t>
  </si>
  <si>
    <t>Wash Basin</t>
  </si>
  <si>
    <t>Kitchen Cabinets</t>
  </si>
  <si>
    <t>linear foot</t>
  </si>
  <si>
    <t>Kitchen Exhaust fans</t>
  </si>
  <si>
    <t xml:space="preserve">Kitchen Hood </t>
  </si>
  <si>
    <t>Kitchen slabs</t>
  </si>
  <si>
    <t>Kitchen Stove</t>
  </si>
  <si>
    <t>Kitchen wash basin</t>
  </si>
  <si>
    <t>Kitchen Window</t>
  </si>
  <si>
    <t>Floor Tiles</t>
  </si>
  <si>
    <t>Stairs Reiling</t>
  </si>
  <si>
    <t>Stairs Tiles</t>
  </si>
  <si>
    <t xml:space="preserve">Chandelier </t>
  </si>
  <si>
    <t>False Ceiling</t>
  </si>
  <si>
    <t>Floor Skirting</t>
  </si>
  <si>
    <t xml:space="preserve">Geyser </t>
  </si>
  <si>
    <t>Washroom Door + Others</t>
  </si>
  <si>
    <t>Linear Foot</t>
  </si>
  <si>
    <t>Kitchen Wall Tiles (Behind Slab)</t>
  </si>
  <si>
    <t>Washroom Slab Marble</t>
  </si>
  <si>
    <t>3_1B</t>
  </si>
  <si>
    <t>3_1C</t>
  </si>
  <si>
    <t>3_1D_Room</t>
  </si>
  <si>
    <t>20_1A</t>
  </si>
  <si>
    <t>20_1B</t>
  </si>
  <si>
    <t>20_1C</t>
  </si>
  <si>
    <t>20_1D_Plain</t>
  </si>
  <si>
    <t>5_1A</t>
  </si>
  <si>
    <t>5_1B</t>
  </si>
  <si>
    <t>5_1C</t>
  </si>
  <si>
    <t>5_1D_Room</t>
  </si>
  <si>
    <t>7_1A</t>
  </si>
  <si>
    <t>7_1B</t>
  </si>
  <si>
    <t>7_1C</t>
  </si>
  <si>
    <t>7_1D_Room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</si>
</sst>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vertical="center"/>
    </xf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2" borderId="5" xfId="0" applyFill="1" applyBorder="1"/>
    <xf numFmtId="0" fontId="0" fillId="2" borderId="0" xfId="0" applyFill="1"/>
    <xf numFmtId="0" fontId="0" fillId="0" borderId="6" xfId="0" applyBorder="1"/>
    <xf numFmtId="0" fontId="0" fillId="2" borderId="7" xfId="0" applyFill="1" applyBorder="1"/>
    <xf numFmtId="0" fontId="0" fillId="2" borderId="8" xfId="0" applyFill="1" applyBorder="1"/>
    <xf numFmtId="0" fontId="0" fillId="0" borderId="9" xfId="0" applyBorder="1"/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AC45"/>
  <sheetViews>
    <sheetView tabSelected="1" workbookViewId="0">
      <selection activeCell="K13" sqref="K13"/>
    </sheetView>
  </sheetViews>
  <sheetFormatPr defaultColWidth="8.6328125" defaultRowHeight="14.5" x14ac:dyDescent="0.35"/>
  <cols>
    <col min="3" max="3" width="2.81640625" bestFit="1" customWidth="1"/>
    <col min="5" max="5" width="37.26953125" bestFit="1" customWidth="1"/>
    <col min="6" max="6" width="10.81640625" customWidth="1"/>
    <col min="7" max="7" width="12.453125" customWidth="1"/>
    <col min="8" max="8" width="13.26953125" customWidth="1"/>
    <col min="9" max="9" width="12.26953125" customWidth="1"/>
    <col min="10" max="10" width="13.26953125" customWidth="1"/>
    <col min="12" max="12" width="5.81640625" bestFit="1" customWidth="1"/>
    <col min="15" max="15" width="37" bestFit="1" customWidth="1"/>
    <col min="16" max="16" width="10.08984375" bestFit="1" customWidth="1"/>
    <col min="20" max="20" width="10.1796875" bestFit="1" customWidth="1"/>
    <col min="22" max="22" width="37" bestFit="1" customWidth="1"/>
    <col min="23" max="23" width="10.08984375" bestFit="1" customWidth="1"/>
    <col min="24" max="24" width="8.1796875" bestFit="1" customWidth="1"/>
    <col min="27" max="27" width="2.81640625" bestFit="1" customWidth="1"/>
    <col min="29" max="29" width="37" bestFit="1" customWidth="1"/>
    <col min="30" max="30" width="10.08984375" bestFit="1" customWidth="1"/>
    <col min="31" max="31" width="8.1796875" bestFit="1" customWidth="1"/>
  </cols>
  <sheetData>
    <row r="1" spans="3:29" x14ac:dyDescent="0.35">
      <c r="V1" s="1"/>
      <c r="AC1" s="1" t="s">
        <v>56</v>
      </c>
    </row>
    <row r="2" spans="3:29" x14ac:dyDescent="0.35">
      <c r="G2" s="1" t="s">
        <v>0</v>
      </c>
      <c r="H2" s="1" t="s">
        <v>54</v>
      </c>
      <c r="I2" s="17" t="s">
        <v>55</v>
      </c>
      <c r="J2" s="17" t="s">
        <v>56</v>
      </c>
    </row>
    <row r="3" spans="3:29" ht="15" thickBot="1" x14ac:dyDescent="0.4">
      <c r="C3" s="2" t="s">
        <v>1</v>
      </c>
      <c r="D3" s="3"/>
      <c r="E3" s="4" t="s">
        <v>2</v>
      </c>
      <c r="F3" s="4" t="s">
        <v>3</v>
      </c>
      <c r="G3" s="2" t="s">
        <v>4</v>
      </c>
      <c r="H3" s="2" t="s">
        <v>4</v>
      </c>
      <c r="I3" s="2" t="s">
        <v>4</v>
      </c>
      <c r="J3" s="2" t="s">
        <v>4</v>
      </c>
    </row>
    <row r="4" spans="3:29" x14ac:dyDescent="0.35">
      <c r="C4" s="5">
        <v>1</v>
      </c>
      <c r="D4" s="6"/>
      <c r="E4" s="6" t="s">
        <v>5</v>
      </c>
      <c r="F4" s="14" t="s">
        <v>6</v>
      </c>
      <c r="G4" s="7">
        <f>8*6</f>
        <v>48</v>
      </c>
      <c r="H4" s="7">
        <v>0</v>
      </c>
      <c r="I4" s="7">
        <v>0</v>
      </c>
      <c r="J4" s="7">
        <v>0</v>
      </c>
    </row>
    <row r="5" spans="3:29" x14ac:dyDescent="0.35">
      <c r="C5" s="8">
        <v>2</v>
      </c>
      <c r="D5" s="9"/>
      <c r="E5" s="9" t="s">
        <v>7</v>
      </c>
      <c r="F5" s="15" t="s">
        <v>6</v>
      </c>
      <c r="G5" s="10">
        <v>131</v>
      </c>
      <c r="H5" s="10">
        <v>0</v>
      </c>
      <c r="I5" s="10">
        <v>0</v>
      </c>
      <c r="J5" s="10">
        <v>0</v>
      </c>
    </row>
    <row r="6" spans="3:29" x14ac:dyDescent="0.35">
      <c r="C6" s="8">
        <v>3</v>
      </c>
      <c r="D6" s="9"/>
      <c r="E6" s="9" t="s">
        <v>8</v>
      </c>
      <c r="F6" s="15" t="s">
        <v>9</v>
      </c>
      <c r="G6" s="10">
        <v>1</v>
      </c>
      <c r="H6" s="10">
        <v>1</v>
      </c>
      <c r="I6" s="10">
        <v>0</v>
      </c>
      <c r="J6" s="10">
        <v>0</v>
      </c>
    </row>
    <row r="7" spans="3:29" x14ac:dyDescent="0.35">
      <c r="C7" s="8">
        <v>4</v>
      </c>
      <c r="D7" s="9"/>
      <c r="E7" s="9" t="s">
        <v>10</v>
      </c>
      <c r="F7" s="15" t="s">
        <v>11</v>
      </c>
      <c r="G7" s="10">
        <f>4*7*0.125</f>
        <v>3.5</v>
      </c>
      <c r="H7" s="10">
        <v>0</v>
      </c>
      <c r="I7" s="10">
        <v>0</v>
      </c>
      <c r="J7" s="10">
        <v>0</v>
      </c>
    </row>
    <row r="8" spans="3:29" x14ac:dyDescent="0.35">
      <c r="C8" s="8">
        <v>5</v>
      </c>
      <c r="D8" s="9"/>
      <c r="E8" s="9" t="s">
        <v>12</v>
      </c>
      <c r="F8" s="15" t="s">
        <v>9</v>
      </c>
      <c r="G8" s="10">
        <v>6</v>
      </c>
      <c r="H8" s="10">
        <v>5</v>
      </c>
      <c r="I8" s="10">
        <v>1</v>
      </c>
      <c r="J8" s="10">
        <v>2</v>
      </c>
    </row>
    <row r="9" spans="3:29" x14ac:dyDescent="0.35">
      <c r="C9" s="8">
        <v>6</v>
      </c>
      <c r="D9" s="9"/>
      <c r="E9" s="9" t="s">
        <v>13</v>
      </c>
      <c r="F9" s="15" t="s">
        <v>9</v>
      </c>
      <c r="G9" s="10">
        <v>2</v>
      </c>
      <c r="H9" s="10">
        <v>3</v>
      </c>
      <c r="I9" s="10">
        <v>0</v>
      </c>
      <c r="J9" s="10">
        <v>0</v>
      </c>
    </row>
    <row r="10" spans="3:29" x14ac:dyDescent="0.35">
      <c r="C10" s="8">
        <v>7</v>
      </c>
      <c r="D10" s="9"/>
      <c r="E10" s="9" t="s">
        <v>14</v>
      </c>
      <c r="F10" s="15" t="s">
        <v>9</v>
      </c>
      <c r="G10" s="10">
        <v>6</v>
      </c>
      <c r="H10" s="10">
        <f>H8</f>
        <v>5</v>
      </c>
      <c r="I10" s="10">
        <f>I8</f>
        <v>1</v>
      </c>
      <c r="J10" s="10">
        <f>J8</f>
        <v>2</v>
      </c>
    </row>
    <row r="11" spans="3:29" x14ac:dyDescent="0.35">
      <c r="C11" s="8">
        <v>8</v>
      </c>
      <c r="D11" s="9"/>
      <c r="E11" s="9" t="s">
        <v>15</v>
      </c>
      <c r="F11" s="15" t="s">
        <v>9</v>
      </c>
      <c r="G11" s="10">
        <v>1</v>
      </c>
      <c r="H11" s="10">
        <v>1</v>
      </c>
      <c r="I11" s="10">
        <v>0</v>
      </c>
      <c r="J11" s="10">
        <v>0</v>
      </c>
    </row>
    <row r="12" spans="3:29" x14ac:dyDescent="0.35">
      <c r="C12" s="8">
        <v>9</v>
      </c>
      <c r="D12" s="9"/>
      <c r="E12" s="9" t="s">
        <v>16</v>
      </c>
      <c r="F12" s="15" t="s">
        <v>9</v>
      </c>
      <c r="G12" s="10">
        <v>6</v>
      </c>
      <c r="H12" s="10">
        <f>H10</f>
        <v>5</v>
      </c>
      <c r="I12" s="10">
        <f>I10</f>
        <v>1</v>
      </c>
      <c r="J12" s="10">
        <v>1</v>
      </c>
    </row>
    <row r="13" spans="3:29" x14ac:dyDescent="0.35">
      <c r="C13" s="8">
        <v>10</v>
      </c>
      <c r="D13" s="9"/>
      <c r="E13" s="9" t="s">
        <v>17</v>
      </c>
      <c r="F13" s="15" t="s">
        <v>9</v>
      </c>
      <c r="G13" s="10">
        <v>6</v>
      </c>
      <c r="H13" s="10">
        <f>H12</f>
        <v>5</v>
      </c>
      <c r="I13" s="10">
        <f>I12</f>
        <v>1</v>
      </c>
      <c r="J13" s="10">
        <f>J12</f>
        <v>1</v>
      </c>
    </row>
    <row r="14" spans="3:29" x14ac:dyDescent="0.35">
      <c r="C14" s="8">
        <v>11</v>
      </c>
      <c r="D14" s="9"/>
      <c r="E14" s="9" t="s">
        <v>18</v>
      </c>
      <c r="F14" s="15" t="s">
        <v>11</v>
      </c>
      <c r="G14" s="10">
        <f>2*2.5*7*0.125</f>
        <v>4.375</v>
      </c>
      <c r="H14" s="10">
        <f>3*2.5*7*0.125</f>
        <v>6.5625</v>
      </c>
      <c r="I14" s="10">
        <f>1*2.5*7*0.125</f>
        <v>2.1875</v>
      </c>
      <c r="J14" s="10">
        <f>1*2.5*7*0.125</f>
        <v>2.1875</v>
      </c>
    </row>
    <row r="15" spans="3:29" x14ac:dyDescent="0.35">
      <c r="C15" s="8">
        <v>12</v>
      </c>
      <c r="D15" s="9"/>
      <c r="E15" s="9" t="s">
        <v>19</v>
      </c>
      <c r="F15" s="15" t="s">
        <v>6</v>
      </c>
      <c r="G15" s="10">
        <v>57</v>
      </c>
      <c r="H15" s="10">
        <v>42</v>
      </c>
      <c r="I15" s="10">
        <f>4*6</f>
        <v>24</v>
      </c>
      <c r="J15" s="10">
        <f>5*6</f>
        <v>30</v>
      </c>
    </row>
    <row r="16" spans="3:29" x14ac:dyDescent="0.35">
      <c r="C16" s="8">
        <v>13</v>
      </c>
      <c r="D16" s="9"/>
      <c r="E16" s="9" t="s">
        <v>20</v>
      </c>
      <c r="F16" s="15" t="s">
        <v>9</v>
      </c>
      <c r="G16" s="10">
        <v>2</v>
      </c>
      <c r="H16" s="10">
        <v>2</v>
      </c>
      <c r="I16" s="10">
        <v>0</v>
      </c>
      <c r="J16" s="10">
        <v>1</v>
      </c>
    </row>
    <row r="17" spans="3:10" x14ac:dyDescent="0.35">
      <c r="C17" s="8">
        <v>14</v>
      </c>
      <c r="D17" s="9"/>
      <c r="E17" s="9" t="s">
        <v>21</v>
      </c>
      <c r="F17" s="15" t="s">
        <v>9</v>
      </c>
      <c r="G17" s="10">
        <f>G8</f>
        <v>6</v>
      </c>
      <c r="H17" s="10">
        <f>H8</f>
        <v>5</v>
      </c>
      <c r="I17" s="10">
        <f>I8</f>
        <v>1</v>
      </c>
      <c r="J17" s="10">
        <f>J8</f>
        <v>2</v>
      </c>
    </row>
    <row r="18" spans="3:10" x14ac:dyDescent="0.35">
      <c r="C18" s="8">
        <v>15</v>
      </c>
      <c r="D18" s="9"/>
      <c r="E18" s="9" t="s">
        <v>22</v>
      </c>
      <c r="F18" s="15" t="s">
        <v>9</v>
      </c>
      <c r="G18" s="10">
        <v>75</v>
      </c>
      <c r="H18" s="10">
        <v>64</v>
      </c>
      <c r="I18" s="10">
        <v>10</v>
      </c>
      <c r="J18" s="10">
        <v>26</v>
      </c>
    </row>
    <row r="19" spans="3:10" x14ac:dyDescent="0.35">
      <c r="C19" s="8">
        <v>16</v>
      </c>
      <c r="D19" s="9"/>
      <c r="E19" s="9" t="s">
        <v>23</v>
      </c>
      <c r="F19" s="15" t="s">
        <v>24</v>
      </c>
      <c r="G19" s="10">
        <v>6</v>
      </c>
      <c r="H19" s="10">
        <v>5</v>
      </c>
      <c r="I19" s="10">
        <v>2</v>
      </c>
      <c r="J19" s="10">
        <v>5</v>
      </c>
    </row>
    <row r="20" spans="3:10" x14ac:dyDescent="0.35">
      <c r="C20" s="8">
        <v>17</v>
      </c>
      <c r="D20" s="9"/>
      <c r="E20" s="9" t="s">
        <v>50</v>
      </c>
      <c r="F20" s="15" t="s">
        <v>11</v>
      </c>
      <c r="G20" s="10">
        <f>3*2*7*0.125</f>
        <v>5.25</v>
      </c>
      <c r="H20" s="10">
        <f>2*2*7*0.125</f>
        <v>3.5</v>
      </c>
      <c r="I20" s="10">
        <v>0</v>
      </c>
      <c r="J20" s="10">
        <f>2*2*7*0.125</f>
        <v>3.5</v>
      </c>
    </row>
    <row r="21" spans="3:10" x14ac:dyDescent="0.35">
      <c r="C21" s="8">
        <v>18</v>
      </c>
      <c r="D21" s="9"/>
      <c r="E21" s="9" t="s">
        <v>25</v>
      </c>
      <c r="F21" s="15" t="s">
        <v>9</v>
      </c>
      <c r="G21" s="10">
        <v>1</v>
      </c>
      <c r="H21" s="10">
        <v>2</v>
      </c>
      <c r="I21" s="10">
        <v>0</v>
      </c>
      <c r="J21" s="10">
        <v>1</v>
      </c>
    </row>
    <row r="22" spans="3:10" x14ac:dyDescent="0.35">
      <c r="C22" s="8">
        <v>19</v>
      </c>
      <c r="D22" s="9"/>
      <c r="E22" s="9" t="s">
        <v>53</v>
      </c>
      <c r="F22" s="15" t="s">
        <v>26</v>
      </c>
      <c r="G22" s="10">
        <f>4*2</f>
        <v>8</v>
      </c>
      <c r="H22" s="10">
        <f>2*4*2</f>
        <v>16</v>
      </c>
      <c r="I22" s="10">
        <v>0</v>
      </c>
      <c r="J22" s="10">
        <f>4*2</f>
        <v>8</v>
      </c>
    </row>
    <row r="23" spans="3:10" x14ac:dyDescent="0.35">
      <c r="C23" s="8">
        <v>20</v>
      </c>
      <c r="D23" s="9"/>
      <c r="E23" s="9" t="s">
        <v>27</v>
      </c>
      <c r="F23" s="15" t="s">
        <v>26</v>
      </c>
      <c r="G23" s="10">
        <v>45</v>
      </c>
      <c r="H23" s="10">
        <v>63</v>
      </c>
      <c r="I23" s="10">
        <v>0</v>
      </c>
      <c r="J23" s="10">
        <v>35</v>
      </c>
    </row>
    <row r="24" spans="3:10" x14ac:dyDescent="0.35">
      <c r="C24" s="8">
        <v>21</v>
      </c>
      <c r="D24" s="9"/>
      <c r="E24" s="9" t="s">
        <v>28</v>
      </c>
      <c r="F24" s="15" t="s">
        <v>26</v>
      </c>
      <c r="G24" s="10">
        <v>150</v>
      </c>
      <c r="H24" s="10">
        <v>186</v>
      </c>
      <c r="I24" s="10">
        <v>0</v>
      </c>
      <c r="J24" s="10">
        <v>150</v>
      </c>
    </row>
    <row r="25" spans="3:10" x14ac:dyDescent="0.35">
      <c r="C25" s="8">
        <v>22</v>
      </c>
      <c r="D25" s="9"/>
      <c r="E25" s="9" t="s">
        <v>29</v>
      </c>
      <c r="F25" s="15" t="s">
        <v>9</v>
      </c>
      <c r="G25" s="10">
        <f>G21</f>
        <v>1</v>
      </c>
      <c r="H25" s="10">
        <f>H21</f>
        <v>2</v>
      </c>
      <c r="I25" s="10">
        <f>I21</f>
        <v>0</v>
      </c>
      <c r="J25" s="10">
        <f>J21</f>
        <v>1</v>
      </c>
    </row>
    <row r="26" spans="3:10" x14ac:dyDescent="0.35">
      <c r="C26" s="8">
        <v>23</v>
      </c>
      <c r="D26" s="9"/>
      <c r="E26" s="9" t="s">
        <v>30</v>
      </c>
      <c r="F26" s="15" t="s">
        <v>9</v>
      </c>
      <c r="G26" s="10">
        <v>1</v>
      </c>
      <c r="H26" s="10">
        <f t="shared" ref="H26:J28" si="0">H25</f>
        <v>2</v>
      </c>
      <c r="I26" s="10">
        <f t="shared" si="0"/>
        <v>0</v>
      </c>
      <c r="J26" s="10">
        <f t="shared" si="0"/>
        <v>1</v>
      </c>
    </row>
    <row r="27" spans="3:10" x14ac:dyDescent="0.35">
      <c r="C27" s="8">
        <v>24</v>
      </c>
      <c r="D27" s="9"/>
      <c r="E27" s="9" t="s">
        <v>31</v>
      </c>
      <c r="F27" s="15" t="s">
        <v>9</v>
      </c>
      <c r="G27" s="10">
        <v>1</v>
      </c>
      <c r="H27" s="10">
        <f t="shared" si="0"/>
        <v>2</v>
      </c>
      <c r="I27" s="10">
        <f t="shared" si="0"/>
        <v>0</v>
      </c>
      <c r="J27" s="10">
        <f t="shared" si="0"/>
        <v>1</v>
      </c>
    </row>
    <row r="28" spans="3:10" x14ac:dyDescent="0.35">
      <c r="C28" s="8">
        <v>25</v>
      </c>
      <c r="D28" s="9"/>
      <c r="E28" s="9" t="s">
        <v>32</v>
      </c>
      <c r="F28" s="15" t="s">
        <v>9</v>
      </c>
      <c r="G28" s="10">
        <f>G27</f>
        <v>1</v>
      </c>
      <c r="H28" s="10">
        <f t="shared" si="0"/>
        <v>2</v>
      </c>
      <c r="I28" s="10">
        <f t="shared" si="0"/>
        <v>0</v>
      </c>
      <c r="J28" s="10">
        <f t="shared" si="0"/>
        <v>1</v>
      </c>
    </row>
    <row r="29" spans="3:10" x14ac:dyDescent="0.35">
      <c r="C29" s="8">
        <v>26</v>
      </c>
      <c r="D29" s="9"/>
      <c r="E29" s="9" t="s">
        <v>33</v>
      </c>
      <c r="F29" s="15" t="s">
        <v>9</v>
      </c>
      <c r="G29" s="10">
        <f>G27</f>
        <v>1</v>
      </c>
      <c r="H29" s="10">
        <f>H27</f>
        <v>2</v>
      </c>
      <c r="I29" s="10">
        <f>I27</f>
        <v>0</v>
      </c>
      <c r="J29" s="10">
        <f>J27</f>
        <v>1</v>
      </c>
    </row>
    <row r="30" spans="3:10" x14ac:dyDescent="0.35">
      <c r="C30" s="8">
        <v>27</v>
      </c>
      <c r="D30" s="9"/>
      <c r="E30" s="9" t="s">
        <v>34</v>
      </c>
      <c r="F30" s="15" t="s">
        <v>9</v>
      </c>
      <c r="G30" s="10">
        <f>G27</f>
        <v>1</v>
      </c>
      <c r="H30" s="10">
        <f>H27</f>
        <v>2</v>
      </c>
      <c r="I30" s="10">
        <f>I27</f>
        <v>0</v>
      </c>
      <c r="J30" s="10">
        <f>J27</f>
        <v>1</v>
      </c>
    </row>
    <row r="31" spans="3:10" x14ac:dyDescent="0.35">
      <c r="C31" s="8">
        <v>28</v>
      </c>
      <c r="D31" s="9"/>
      <c r="E31" s="9" t="s">
        <v>35</v>
      </c>
      <c r="F31" s="15" t="s">
        <v>36</v>
      </c>
      <c r="G31" s="10">
        <f>2*8*1.5</f>
        <v>24</v>
      </c>
      <c r="H31" s="10">
        <v>0</v>
      </c>
      <c r="I31" s="10">
        <v>0</v>
      </c>
      <c r="J31" s="10">
        <v>0</v>
      </c>
    </row>
    <row r="32" spans="3:10" x14ac:dyDescent="0.35">
      <c r="C32" s="8">
        <v>29</v>
      </c>
      <c r="D32" s="9"/>
      <c r="E32" s="9" t="s">
        <v>37</v>
      </c>
      <c r="F32" s="15" t="s">
        <v>9</v>
      </c>
      <c r="G32" s="10">
        <v>1</v>
      </c>
      <c r="H32" s="10">
        <v>0</v>
      </c>
      <c r="I32" s="10">
        <v>0</v>
      </c>
      <c r="J32" s="10">
        <v>0</v>
      </c>
    </row>
    <row r="33" spans="3:10" x14ac:dyDescent="0.35">
      <c r="C33" s="8">
        <v>30</v>
      </c>
      <c r="D33" s="9"/>
      <c r="E33" s="9" t="s">
        <v>38</v>
      </c>
      <c r="F33" s="15" t="s">
        <v>9</v>
      </c>
      <c r="G33" s="10">
        <v>1</v>
      </c>
      <c r="H33" s="10">
        <f>H32</f>
        <v>0</v>
      </c>
      <c r="I33" s="10">
        <f>I32</f>
        <v>0</v>
      </c>
      <c r="J33" s="10">
        <f>J32</f>
        <v>0</v>
      </c>
    </row>
    <row r="34" spans="3:10" x14ac:dyDescent="0.35">
      <c r="C34" s="8">
        <v>31</v>
      </c>
      <c r="D34" s="9"/>
      <c r="E34" s="9" t="s">
        <v>39</v>
      </c>
      <c r="F34" s="15" t="s">
        <v>26</v>
      </c>
      <c r="G34" s="10">
        <v>32</v>
      </c>
      <c r="H34" s="10">
        <v>0</v>
      </c>
      <c r="I34" s="10">
        <v>0</v>
      </c>
      <c r="J34" s="10">
        <v>0</v>
      </c>
    </row>
    <row r="35" spans="3:10" x14ac:dyDescent="0.35">
      <c r="C35" s="8">
        <v>32</v>
      </c>
      <c r="D35" s="9"/>
      <c r="E35" s="9" t="s">
        <v>40</v>
      </c>
      <c r="F35" s="15" t="s">
        <v>9</v>
      </c>
      <c r="G35" s="10">
        <v>1</v>
      </c>
      <c r="H35" s="10">
        <v>0</v>
      </c>
      <c r="I35" s="10">
        <v>0</v>
      </c>
      <c r="J35" s="10">
        <v>0</v>
      </c>
    </row>
    <row r="36" spans="3:10" x14ac:dyDescent="0.35">
      <c r="C36" s="8">
        <v>33</v>
      </c>
      <c r="D36" s="9"/>
      <c r="E36" s="9" t="s">
        <v>52</v>
      </c>
      <c r="F36" s="15" t="s">
        <v>26</v>
      </c>
      <c r="G36" s="10">
        <v>126</v>
      </c>
      <c r="H36" s="10">
        <v>0</v>
      </c>
      <c r="I36" s="10">
        <v>0</v>
      </c>
      <c r="J36" s="10">
        <v>0</v>
      </c>
    </row>
    <row r="37" spans="3:10" x14ac:dyDescent="0.35">
      <c r="C37" s="8">
        <v>34</v>
      </c>
      <c r="D37" s="9"/>
      <c r="E37" s="9" t="s">
        <v>41</v>
      </c>
      <c r="F37" s="15" t="s">
        <v>9</v>
      </c>
      <c r="G37" s="10">
        <v>1</v>
      </c>
      <c r="H37" s="10">
        <v>0</v>
      </c>
      <c r="I37" s="10">
        <v>0</v>
      </c>
      <c r="J37" s="10">
        <v>0</v>
      </c>
    </row>
    <row r="38" spans="3:10" x14ac:dyDescent="0.35">
      <c r="C38" s="8">
        <v>35</v>
      </c>
      <c r="D38" s="9"/>
      <c r="E38" s="9" t="s">
        <v>42</v>
      </c>
      <c r="F38" s="15" t="s">
        <v>6</v>
      </c>
      <c r="G38" s="10">
        <f>4*5</f>
        <v>20</v>
      </c>
      <c r="H38" s="10">
        <v>0</v>
      </c>
      <c r="I38" s="10">
        <v>0</v>
      </c>
      <c r="J38" s="10">
        <v>0</v>
      </c>
    </row>
    <row r="39" spans="3:10" x14ac:dyDescent="0.35">
      <c r="C39" s="8">
        <v>36</v>
      </c>
      <c r="D39" s="9"/>
      <c r="E39" s="9" t="s">
        <v>43</v>
      </c>
      <c r="F39" s="15" t="s">
        <v>26</v>
      </c>
      <c r="G39" s="10">
        <v>554</v>
      </c>
      <c r="H39" s="10">
        <v>372</v>
      </c>
      <c r="I39" s="10">
        <v>81</v>
      </c>
      <c r="J39" s="10">
        <v>450</v>
      </c>
    </row>
    <row r="40" spans="3:10" x14ac:dyDescent="0.35">
      <c r="C40" s="8">
        <v>37</v>
      </c>
      <c r="D40" s="9"/>
      <c r="E40" s="9" t="s">
        <v>44</v>
      </c>
      <c r="F40" s="15" t="s">
        <v>51</v>
      </c>
      <c r="G40" s="10">
        <v>14</v>
      </c>
      <c r="H40" s="10">
        <v>14</v>
      </c>
      <c r="I40" s="10">
        <v>0</v>
      </c>
      <c r="J40" s="10">
        <v>14</v>
      </c>
    </row>
    <row r="41" spans="3:10" x14ac:dyDescent="0.35">
      <c r="C41" s="8">
        <v>38</v>
      </c>
      <c r="D41" s="9"/>
      <c r="E41" s="9" t="s">
        <v>45</v>
      </c>
      <c r="F41" s="15" t="s">
        <v>6</v>
      </c>
      <c r="G41" s="10">
        <v>92</v>
      </c>
      <c r="H41" s="10">
        <v>92</v>
      </c>
      <c r="I41" s="10">
        <v>0</v>
      </c>
      <c r="J41" s="10">
        <v>92</v>
      </c>
    </row>
    <row r="42" spans="3:10" x14ac:dyDescent="0.35">
      <c r="C42" s="8">
        <v>39</v>
      </c>
      <c r="D42" s="9"/>
      <c r="E42" s="9" t="s">
        <v>46</v>
      </c>
      <c r="F42" s="15" t="s">
        <v>9</v>
      </c>
      <c r="G42" s="10">
        <v>1</v>
      </c>
      <c r="H42" s="10">
        <v>1</v>
      </c>
      <c r="I42" s="10">
        <v>0</v>
      </c>
      <c r="J42" s="10">
        <v>1</v>
      </c>
    </row>
    <row r="43" spans="3:10" x14ac:dyDescent="0.35">
      <c r="C43" s="8">
        <v>40</v>
      </c>
      <c r="D43" s="9"/>
      <c r="E43" s="9" t="s">
        <v>47</v>
      </c>
      <c r="F43" s="15" t="s">
        <v>6</v>
      </c>
      <c r="G43" s="10">
        <v>586</v>
      </c>
      <c r="H43" s="10">
        <v>586</v>
      </c>
      <c r="I43" s="10">
        <v>81</v>
      </c>
      <c r="J43" s="10">
        <v>401</v>
      </c>
    </row>
    <row r="44" spans="3:10" x14ac:dyDescent="0.35">
      <c r="C44" s="8">
        <v>41</v>
      </c>
      <c r="D44" s="9"/>
      <c r="E44" s="9" t="s">
        <v>48</v>
      </c>
      <c r="F44" s="15" t="s">
        <v>6</v>
      </c>
      <c r="G44" s="10">
        <v>148</v>
      </c>
      <c r="H44" s="10">
        <v>115</v>
      </c>
      <c r="I44" s="10">
        <v>71</v>
      </c>
      <c r="J44" s="10">
        <v>55</v>
      </c>
    </row>
    <row r="45" spans="3:10" ht="15" thickBot="1" x14ac:dyDescent="0.4">
      <c r="C45" s="11">
        <v>42</v>
      </c>
      <c r="D45" s="12"/>
      <c r="E45" s="12" t="s">
        <v>49</v>
      </c>
      <c r="F45" s="16" t="s">
        <v>9</v>
      </c>
      <c r="G45" s="13">
        <v>1</v>
      </c>
      <c r="H45" s="13">
        <v>0</v>
      </c>
      <c r="I45" s="13">
        <v>0</v>
      </c>
      <c r="J45" s="13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7949F-5FA3-47B9-9BDF-DCF22DA02CE6}">
  <dimension ref="C3:J46"/>
  <sheetViews>
    <sheetView workbookViewId="0">
      <selection activeCell="L6" sqref="L6"/>
    </sheetView>
  </sheetViews>
  <sheetFormatPr defaultColWidth="9.26953125" defaultRowHeight="14.5" x14ac:dyDescent="0.35"/>
  <cols>
    <col min="3" max="3" width="2.81640625" bestFit="1" customWidth="1"/>
    <col min="5" max="5" width="37" bestFit="1" customWidth="1"/>
    <col min="6" max="6" width="10.08984375" bestFit="1" customWidth="1"/>
    <col min="7" max="9" width="8.1796875" bestFit="1" customWidth="1"/>
    <col min="10" max="10" width="11" bestFit="1" customWidth="1"/>
  </cols>
  <sheetData>
    <row r="3" spans="3:10" x14ac:dyDescent="0.35">
      <c r="G3" s="1" t="s">
        <v>61</v>
      </c>
      <c r="H3" s="1" t="s">
        <v>62</v>
      </c>
      <c r="I3" s="17" t="s">
        <v>63</v>
      </c>
      <c r="J3" s="17" t="s">
        <v>64</v>
      </c>
    </row>
    <row r="4" spans="3:10" ht="15" thickBot="1" x14ac:dyDescent="0.4">
      <c r="C4" s="2" t="s">
        <v>1</v>
      </c>
      <c r="D4" s="3"/>
      <c r="E4" s="4" t="s">
        <v>2</v>
      </c>
      <c r="F4" s="4" t="s">
        <v>3</v>
      </c>
      <c r="G4" s="2" t="s">
        <v>4</v>
      </c>
      <c r="H4" s="2" t="s">
        <v>4</v>
      </c>
      <c r="I4" s="2" t="s">
        <v>4</v>
      </c>
      <c r="J4" s="2" t="s">
        <v>4</v>
      </c>
    </row>
    <row r="5" spans="3:10" x14ac:dyDescent="0.35">
      <c r="C5" s="5">
        <v>1</v>
      </c>
      <c r="D5" s="6"/>
      <c r="E5" s="6" t="s">
        <v>5</v>
      </c>
      <c r="F5" s="14" t="s">
        <v>6</v>
      </c>
      <c r="G5" s="7">
        <f>10*6</f>
        <v>60</v>
      </c>
      <c r="H5" s="7">
        <v>0</v>
      </c>
      <c r="I5" s="7">
        <v>0</v>
      </c>
      <c r="J5" s="7">
        <v>0</v>
      </c>
    </row>
    <row r="6" spans="3:10" x14ac:dyDescent="0.35">
      <c r="C6" s="8">
        <v>2</v>
      </c>
      <c r="D6" s="9"/>
      <c r="E6" s="9" t="s">
        <v>7</v>
      </c>
      <c r="F6" s="15" t="s">
        <v>6</v>
      </c>
      <c r="G6" s="10">
        <v>131</v>
      </c>
      <c r="H6" s="10">
        <v>0</v>
      </c>
      <c r="I6" s="10">
        <v>0</v>
      </c>
      <c r="J6" s="10">
        <v>0</v>
      </c>
    </row>
    <row r="7" spans="3:10" x14ac:dyDescent="0.35">
      <c r="C7" s="8">
        <v>3</v>
      </c>
      <c r="D7" s="9"/>
      <c r="E7" s="9" t="s">
        <v>8</v>
      </c>
      <c r="F7" s="15" t="s">
        <v>9</v>
      </c>
      <c r="G7" s="10">
        <v>1</v>
      </c>
      <c r="H7" s="10">
        <v>1</v>
      </c>
      <c r="I7" s="10">
        <v>0</v>
      </c>
      <c r="J7" s="10">
        <v>0</v>
      </c>
    </row>
    <row r="8" spans="3:10" x14ac:dyDescent="0.35">
      <c r="C8" s="8">
        <v>4</v>
      </c>
      <c r="D8" s="9"/>
      <c r="E8" s="9" t="s">
        <v>10</v>
      </c>
      <c r="F8" s="15" t="s">
        <v>11</v>
      </c>
      <c r="G8" s="10">
        <f>4*7*0.125</f>
        <v>3.5</v>
      </c>
      <c r="H8" s="10">
        <v>0</v>
      </c>
      <c r="I8" s="10">
        <v>0</v>
      </c>
      <c r="J8" s="10">
        <v>0</v>
      </c>
    </row>
    <row r="9" spans="3:10" x14ac:dyDescent="0.35">
      <c r="C9" s="8">
        <v>5</v>
      </c>
      <c r="D9" s="9"/>
      <c r="E9" s="9" t="s">
        <v>12</v>
      </c>
      <c r="F9" s="15" t="s">
        <v>9</v>
      </c>
      <c r="G9" s="10">
        <v>6</v>
      </c>
      <c r="H9" s="10">
        <v>5</v>
      </c>
      <c r="I9" s="10">
        <v>1</v>
      </c>
      <c r="J9" s="10">
        <v>2</v>
      </c>
    </row>
    <row r="10" spans="3:10" x14ac:dyDescent="0.35">
      <c r="C10" s="8">
        <v>6</v>
      </c>
      <c r="D10" s="9"/>
      <c r="E10" s="9" t="s">
        <v>13</v>
      </c>
      <c r="F10" s="15" t="s">
        <v>9</v>
      </c>
      <c r="G10" s="10">
        <v>2</v>
      </c>
      <c r="H10" s="10">
        <v>3</v>
      </c>
      <c r="I10" s="10">
        <v>0</v>
      </c>
      <c r="J10" s="10">
        <v>0</v>
      </c>
    </row>
    <row r="11" spans="3:10" x14ac:dyDescent="0.35">
      <c r="C11" s="8">
        <v>7</v>
      </c>
      <c r="D11" s="9"/>
      <c r="E11" s="9" t="s">
        <v>14</v>
      </c>
      <c r="F11" s="15" t="s">
        <v>9</v>
      </c>
      <c r="G11" s="10">
        <v>6</v>
      </c>
      <c r="H11" s="10">
        <f>H9</f>
        <v>5</v>
      </c>
      <c r="I11" s="10">
        <f>I9</f>
        <v>1</v>
      </c>
      <c r="J11" s="10">
        <f>J9</f>
        <v>2</v>
      </c>
    </row>
    <row r="12" spans="3:10" x14ac:dyDescent="0.35">
      <c r="C12" s="8">
        <v>8</v>
      </c>
      <c r="D12" s="9"/>
      <c r="E12" s="9" t="s">
        <v>15</v>
      </c>
      <c r="F12" s="15" t="s">
        <v>9</v>
      </c>
      <c r="G12" s="10">
        <v>1</v>
      </c>
      <c r="H12" s="10">
        <v>1</v>
      </c>
      <c r="I12" s="10">
        <v>0</v>
      </c>
      <c r="J12" s="10">
        <v>0</v>
      </c>
    </row>
    <row r="13" spans="3:10" x14ac:dyDescent="0.35">
      <c r="C13" s="8">
        <v>9</v>
      </c>
      <c r="D13" s="9"/>
      <c r="E13" s="9" t="s">
        <v>16</v>
      </c>
      <c r="F13" s="15" t="s">
        <v>9</v>
      </c>
      <c r="G13" s="10">
        <v>6</v>
      </c>
      <c r="H13" s="10">
        <f>H11</f>
        <v>5</v>
      </c>
      <c r="I13" s="10">
        <f>I11</f>
        <v>1</v>
      </c>
      <c r="J13" s="10">
        <v>1</v>
      </c>
    </row>
    <row r="14" spans="3:10" x14ac:dyDescent="0.35">
      <c r="C14" s="8">
        <v>10</v>
      </c>
      <c r="D14" s="9"/>
      <c r="E14" s="9" t="s">
        <v>17</v>
      </c>
      <c r="F14" s="15" t="s">
        <v>9</v>
      </c>
      <c r="G14" s="10">
        <v>6</v>
      </c>
      <c r="H14" s="10">
        <f>H13</f>
        <v>5</v>
      </c>
      <c r="I14" s="10">
        <f>I13</f>
        <v>1</v>
      </c>
      <c r="J14" s="10">
        <f>J13</f>
        <v>1</v>
      </c>
    </row>
    <row r="15" spans="3:10" x14ac:dyDescent="0.35">
      <c r="C15" s="8">
        <v>11</v>
      </c>
      <c r="D15" s="9"/>
      <c r="E15" s="9" t="s">
        <v>18</v>
      </c>
      <c r="F15" s="15" t="s">
        <v>11</v>
      </c>
      <c r="G15" s="10">
        <f>2*2.5*7*0.125</f>
        <v>4.375</v>
      </c>
      <c r="H15" s="10">
        <f>3*2.5*7*0.125</f>
        <v>6.5625</v>
      </c>
      <c r="I15" s="10">
        <f>1*2.5*7*0.125</f>
        <v>2.1875</v>
      </c>
      <c r="J15" s="10">
        <f>1*2.5*7*0.125</f>
        <v>2.1875</v>
      </c>
    </row>
    <row r="16" spans="3:10" x14ac:dyDescent="0.35">
      <c r="C16" s="8">
        <v>12</v>
      </c>
      <c r="D16" s="9"/>
      <c r="E16" s="9" t="s">
        <v>19</v>
      </c>
      <c r="F16" s="15" t="s">
        <v>6</v>
      </c>
      <c r="G16" s="10">
        <v>57</v>
      </c>
      <c r="H16" s="10">
        <v>42</v>
      </c>
      <c r="I16" s="10">
        <f>4*6</f>
        <v>24</v>
      </c>
      <c r="J16" s="10">
        <f>5*6</f>
        <v>30</v>
      </c>
    </row>
    <row r="17" spans="3:10" x14ac:dyDescent="0.35">
      <c r="C17" s="8">
        <v>13</v>
      </c>
      <c r="D17" s="9"/>
      <c r="E17" s="9" t="s">
        <v>20</v>
      </c>
      <c r="F17" s="15" t="s">
        <v>9</v>
      </c>
      <c r="G17" s="10">
        <v>2</v>
      </c>
      <c r="H17" s="10">
        <v>2</v>
      </c>
      <c r="I17" s="10">
        <v>0</v>
      </c>
      <c r="J17" s="10">
        <v>1</v>
      </c>
    </row>
    <row r="18" spans="3:10" x14ac:dyDescent="0.35">
      <c r="C18" s="8">
        <v>14</v>
      </c>
      <c r="D18" s="9"/>
      <c r="E18" s="9" t="s">
        <v>21</v>
      </c>
      <c r="F18" s="15" t="s">
        <v>9</v>
      </c>
      <c r="G18" s="10">
        <f>G9</f>
        <v>6</v>
      </c>
      <c r="H18" s="10">
        <f>H9</f>
        <v>5</v>
      </c>
      <c r="I18" s="10">
        <f>I9</f>
        <v>1</v>
      </c>
      <c r="J18" s="10">
        <f>J9</f>
        <v>2</v>
      </c>
    </row>
    <row r="19" spans="3:10" x14ac:dyDescent="0.35">
      <c r="C19" s="8">
        <v>15</v>
      </c>
      <c r="D19" s="9"/>
      <c r="E19" s="9" t="s">
        <v>22</v>
      </c>
      <c r="F19" s="15" t="s">
        <v>9</v>
      </c>
      <c r="G19" s="10">
        <v>75</v>
      </c>
      <c r="H19" s="10">
        <v>64</v>
      </c>
      <c r="I19" s="10">
        <v>10</v>
      </c>
      <c r="J19" s="10">
        <v>26</v>
      </c>
    </row>
    <row r="20" spans="3:10" x14ac:dyDescent="0.35">
      <c r="C20" s="8">
        <v>16</v>
      </c>
      <c r="D20" s="9"/>
      <c r="E20" s="9" t="s">
        <v>23</v>
      </c>
      <c r="F20" s="15" t="s">
        <v>24</v>
      </c>
      <c r="G20" s="10">
        <v>6</v>
      </c>
      <c r="H20" s="10">
        <v>5</v>
      </c>
      <c r="I20" s="10">
        <v>2</v>
      </c>
      <c r="J20" s="10">
        <v>5</v>
      </c>
    </row>
    <row r="21" spans="3:10" x14ac:dyDescent="0.35">
      <c r="C21" s="8">
        <v>17</v>
      </c>
      <c r="D21" s="9"/>
      <c r="E21" s="9" t="s">
        <v>50</v>
      </c>
      <c r="F21" s="15" t="s">
        <v>11</v>
      </c>
      <c r="G21" s="10">
        <f>3*2*7*0.125</f>
        <v>5.25</v>
      </c>
      <c r="H21" s="10">
        <f>2*2*7*0.125</f>
        <v>3.5</v>
      </c>
      <c r="I21" s="10">
        <v>0</v>
      </c>
      <c r="J21" s="10">
        <f>2*2*7*0.125</f>
        <v>3.5</v>
      </c>
    </row>
    <row r="22" spans="3:10" x14ac:dyDescent="0.35">
      <c r="C22" s="8">
        <v>18</v>
      </c>
      <c r="D22" s="9"/>
      <c r="E22" s="9" t="s">
        <v>25</v>
      </c>
      <c r="F22" s="15" t="s">
        <v>9</v>
      </c>
      <c r="G22" s="10">
        <v>1</v>
      </c>
      <c r="H22" s="10">
        <v>2</v>
      </c>
      <c r="I22" s="10">
        <v>0</v>
      </c>
      <c r="J22" s="10">
        <v>1</v>
      </c>
    </row>
    <row r="23" spans="3:10" x14ac:dyDescent="0.35">
      <c r="C23" s="8">
        <v>19</v>
      </c>
      <c r="D23" s="9"/>
      <c r="E23" s="9" t="s">
        <v>53</v>
      </c>
      <c r="F23" s="15" t="s">
        <v>26</v>
      </c>
      <c r="G23" s="10">
        <f>4*2</f>
        <v>8</v>
      </c>
      <c r="H23" s="10">
        <f>2*4*2</f>
        <v>16</v>
      </c>
      <c r="I23" s="10">
        <v>0</v>
      </c>
      <c r="J23" s="10">
        <f>4*2</f>
        <v>8</v>
      </c>
    </row>
    <row r="24" spans="3:10" x14ac:dyDescent="0.35">
      <c r="C24" s="8">
        <v>20</v>
      </c>
      <c r="D24" s="9"/>
      <c r="E24" s="9" t="s">
        <v>27</v>
      </c>
      <c r="F24" s="15" t="s">
        <v>26</v>
      </c>
      <c r="G24" s="10">
        <v>45</v>
      </c>
      <c r="H24" s="10">
        <v>63</v>
      </c>
      <c r="I24" s="10">
        <v>0</v>
      </c>
      <c r="J24" s="10">
        <v>35</v>
      </c>
    </row>
    <row r="25" spans="3:10" x14ac:dyDescent="0.35">
      <c r="C25" s="8">
        <v>21</v>
      </c>
      <c r="D25" s="9"/>
      <c r="E25" s="9" t="s">
        <v>28</v>
      </c>
      <c r="F25" s="15" t="s">
        <v>26</v>
      </c>
      <c r="G25" s="10">
        <v>150</v>
      </c>
      <c r="H25" s="10">
        <v>186</v>
      </c>
      <c r="I25" s="10">
        <v>0</v>
      </c>
      <c r="J25" s="10">
        <v>150</v>
      </c>
    </row>
    <row r="26" spans="3:10" x14ac:dyDescent="0.35">
      <c r="C26" s="8">
        <v>22</v>
      </c>
      <c r="D26" s="9"/>
      <c r="E26" s="9" t="s">
        <v>29</v>
      </c>
      <c r="F26" s="15" t="s">
        <v>9</v>
      </c>
      <c r="G26" s="10">
        <f>G22</f>
        <v>1</v>
      </c>
      <c r="H26" s="10">
        <f>H22</f>
        <v>2</v>
      </c>
      <c r="I26" s="10">
        <f>I22</f>
        <v>0</v>
      </c>
      <c r="J26" s="10">
        <f>J22</f>
        <v>1</v>
      </c>
    </row>
    <row r="27" spans="3:10" x14ac:dyDescent="0.35">
      <c r="C27" s="8">
        <v>23</v>
      </c>
      <c r="D27" s="9"/>
      <c r="E27" s="9" t="s">
        <v>30</v>
      </c>
      <c r="F27" s="15" t="s">
        <v>9</v>
      </c>
      <c r="G27" s="10">
        <v>1</v>
      </c>
      <c r="H27" s="10">
        <f t="shared" ref="H27:J29" si="0">H26</f>
        <v>2</v>
      </c>
      <c r="I27" s="10">
        <f t="shared" si="0"/>
        <v>0</v>
      </c>
      <c r="J27" s="10">
        <f t="shared" si="0"/>
        <v>1</v>
      </c>
    </row>
    <row r="28" spans="3:10" x14ac:dyDescent="0.35">
      <c r="C28" s="8">
        <v>24</v>
      </c>
      <c r="D28" s="9"/>
      <c r="E28" s="9" t="s">
        <v>31</v>
      </c>
      <c r="F28" s="15" t="s">
        <v>9</v>
      </c>
      <c r="G28" s="10">
        <v>1</v>
      </c>
      <c r="H28" s="10">
        <f t="shared" si="0"/>
        <v>2</v>
      </c>
      <c r="I28" s="10">
        <f t="shared" si="0"/>
        <v>0</v>
      </c>
      <c r="J28" s="10">
        <f t="shared" si="0"/>
        <v>1</v>
      </c>
    </row>
    <row r="29" spans="3:10" x14ac:dyDescent="0.35">
      <c r="C29" s="8">
        <v>25</v>
      </c>
      <c r="D29" s="9"/>
      <c r="E29" s="9" t="s">
        <v>32</v>
      </c>
      <c r="F29" s="15" t="s">
        <v>9</v>
      </c>
      <c r="G29" s="10">
        <f>G28</f>
        <v>1</v>
      </c>
      <c r="H29" s="10">
        <f t="shared" si="0"/>
        <v>2</v>
      </c>
      <c r="I29" s="10">
        <f t="shared" si="0"/>
        <v>0</v>
      </c>
      <c r="J29" s="10">
        <f t="shared" si="0"/>
        <v>1</v>
      </c>
    </row>
    <row r="30" spans="3:10" x14ac:dyDescent="0.35">
      <c r="C30" s="8">
        <v>26</v>
      </c>
      <c r="D30" s="9"/>
      <c r="E30" s="9" t="s">
        <v>33</v>
      </c>
      <c r="F30" s="15" t="s">
        <v>9</v>
      </c>
      <c r="G30" s="10">
        <f>G28</f>
        <v>1</v>
      </c>
      <c r="H30" s="10">
        <f>H28</f>
        <v>2</v>
      </c>
      <c r="I30" s="10">
        <f>I28</f>
        <v>0</v>
      </c>
      <c r="J30" s="10">
        <f>J28</f>
        <v>1</v>
      </c>
    </row>
    <row r="31" spans="3:10" x14ac:dyDescent="0.35">
      <c r="C31" s="8">
        <v>27</v>
      </c>
      <c r="D31" s="9"/>
      <c r="E31" s="9" t="s">
        <v>34</v>
      </c>
      <c r="F31" s="15" t="s">
        <v>9</v>
      </c>
      <c r="G31" s="10">
        <f>G28</f>
        <v>1</v>
      </c>
      <c r="H31" s="10">
        <f>H28</f>
        <v>2</v>
      </c>
      <c r="I31" s="10">
        <f>I28</f>
        <v>0</v>
      </c>
      <c r="J31" s="10">
        <f>J28</f>
        <v>1</v>
      </c>
    </row>
    <row r="32" spans="3:10" x14ac:dyDescent="0.35">
      <c r="C32" s="8">
        <v>28</v>
      </c>
      <c r="D32" s="9"/>
      <c r="E32" s="9" t="s">
        <v>35</v>
      </c>
      <c r="F32" s="15" t="s">
        <v>36</v>
      </c>
      <c r="G32" s="10">
        <f>2*8*1.5</f>
        <v>24</v>
      </c>
      <c r="H32" s="10">
        <v>0</v>
      </c>
      <c r="I32" s="10">
        <v>0</v>
      </c>
      <c r="J32" s="10">
        <v>0</v>
      </c>
    </row>
    <row r="33" spans="3:10" x14ac:dyDescent="0.35">
      <c r="C33" s="8">
        <v>29</v>
      </c>
      <c r="D33" s="9"/>
      <c r="E33" s="9" t="s">
        <v>37</v>
      </c>
      <c r="F33" s="15" t="s">
        <v>9</v>
      </c>
      <c r="G33" s="10">
        <v>1</v>
      </c>
      <c r="H33" s="10">
        <v>0</v>
      </c>
      <c r="I33" s="10">
        <v>0</v>
      </c>
      <c r="J33" s="10">
        <v>0</v>
      </c>
    </row>
    <row r="34" spans="3:10" x14ac:dyDescent="0.35">
      <c r="C34" s="8">
        <v>30</v>
      </c>
      <c r="D34" s="9"/>
      <c r="E34" s="9" t="s">
        <v>38</v>
      </c>
      <c r="F34" s="15" t="s">
        <v>9</v>
      </c>
      <c r="G34" s="10">
        <v>1</v>
      </c>
      <c r="H34" s="10">
        <f>H33</f>
        <v>0</v>
      </c>
      <c r="I34" s="10">
        <f>I33</f>
        <v>0</v>
      </c>
      <c r="J34" s="10">
        <f>J33</f>
        <v>0</v>
      </c>
    </row>
    <row r="35" spans="3:10" x14ac:dyDescent="0.35">
      <c r="C35" s="8">
        <v>31</v>
      </c>
      <c r="D35" s="9"/>
      <c r="E35" s="9" t="s">
        <v>39</v>
      </c>
      <c r="F35" s="15" t="s">
        <v>26</v>
      </c>
      <c r="G35" s="10">
        <v>32</v>
      </c>
      <c r="H35" s="10">
        <v>0</v>
      </c>
      <c r="I35" s="10">
        <v>0</v>
      </c>
      <c r="J35" s="10">
        <v>0</v>
      </c>
    </row>
    <row r="36" spans="3:10" x14ac:dyDescent="0.35">
      <c r="C36" s="8">
        <v>32</v>
      </c>
      <c r="D36" s="9"/>
      <c r="E36" s="9" t="s">
        <v>40</v>
      </c>
      <c r="F36" s="15" t="s">
        <v>9</v>
      </c>
      <c r="G36" s="10">
        <v>1</v>
      </c>
      <c r="H36" s="10">
        <v>0</v>
      </c>
      <c r="I36" s="10">
        <v>0</v>
      </c>
      <c r="J36" s="10">
        <v>0</v>
      </c>
    </row>
    <row r="37" spans="3:10" x14ac:dyDescent="0.35">
      <c r="C37" s="8">
        <v>33</v>
      </c>
      <c r="D37" s="9"/>
      <c r="E37" s="9" t="s">
        <v>52</v>
      </c>
      <c r="F37" s="15" t="s">
        <v>26</v>
      </c>
      <c r="G37" s="10">
        <v>126</v>
      </c>
      <c r="H37" s="10">
        <v>0</v>
      </c>
      <c r="I37" s="10">
        <v>0</v>
      </c>
      <c r="J37" s="10">
        <v>0</v>
      </c>
    </row>
    <row r="38" spans="3:10" x14ac:dyDescent="0.35">
      <c r="C38" s="8">
        <v>34</v>
      </c>
      <c r="D38" s="9"/>
      <c r="E38" s="9" t="s">
        <v>41</v>
      </c>
      <c r="F38" s="15" t="s">
        <v>9</v>
      </c>
      <c r="G38" s="10">
        <v>1</v>
      </c>
      <c r="H38" s="10">
        <v>0</v>
      </c>
      <c r="I38" s="10">
        <v>0</v>
      </c>
      <c r="J38" s="10">
        <v>0</v>
      </c>
    </row>
    <row r="39" spans="3:10" x14ac:dyDescent="0.35">
      <c r="C39" s="8">
        <v>35</v>
      </c>
      <c r="D39" s="9"/>
      <c r="E39" s="9" t="s">
        <v>42</v>
      </c>
      <c r="F39" s="15" t="s">
        <v>6</v>
      </c>
      <c r="G39" s="10">
        <f>4*5</f>
        <v>20</v>
      </c>
      <c r="H39" s="10">
        <v>0</v>
      </c>
      <c r="I39" s="10">
        <v>0</v>
      </c>
      <c r="J39" s="10">
        <v>0</v>
      </c>
    </row>
    <row r="40" spans="3:10" x14ac:dyDescent="0.35">
      <c r="C40" s="8">
        <v>36</v>
      </c>
      <c r="D40" s="9"/>
      <c r="E40" s="9" t="s">
        <v>43</v>
      </c>
      <c r="F40" s="15" t="s">
        <v>26</v>
      </c>
      <c r="G40" s="10">
        <v>554</v>
      </c>
      <c r="H40" s="10">
        <v>372</v>
      </c>
      <c r="I40" s="10">
        <v>81</v>
      </c>
      <c r="J40" s="10">
        <v>450</v>
      </c>
    </row>
    <row r="41" spans="3:10" x14ac:dyDescent="0.35">
      <c r="C41" s="8">
        <v>37</v>
      </c>
      <c r="D41" s="9"/>
      <c r="E41" s="9" t="s">
        <v>44</v>
      </c>
      <c r="F41" s="15" t="s">
        <v>51</v>
      </c>
      <c r="G41" s="10">
        <v>14</v>
      </c>
      <c r="H41" s="10">
        <v>14</v>
      </c>
      <c r="I41" s="10">
        <v>0</v>
      </c>
      <c r="J41" s="10">
        <v>14</v>
      </c>
    </row>
    <row r="42" spans="3:10" x14ac:dyDescent="0.35">
      <c r="C42" s="8">
        <v>38</v>
      </c>
      <c r="D42" s="9"/>
      <c r="E42" s="9" t="s">
        <v>45</v>
      </c>
      <c r="F42" s="15" t="s">
        <v>6</v>
      </c>
      <c r="G42" s="10">
        <v>92</v>
      </c>
      <c r="H42" s="10">
        <v>92</v>
      </c>
      <c r="I42" s="10">
        <v>0</v>
      </c>
      <c r="J42" s="10">
        <v>92</v>
      </c>
    </row>
    <row r="43" spans="3:10" x14ac:dyDescent="0.35">
      <c r="C43" s="8">
        <v>39</v>
      </c>
      <c r="D43" s="9"/>
      <c r="E43" s="9" t="s">
        <v>46</v>
      </c>
      <c r="F43" s="15" t="s">
        <v>9</v>
      </c>
      <c r="G43" s="10">
        <v>1</v>
      </c>
      <c r="H43" s="10">
        <v>1</v>
      </c>
      <c r="I43" s="10">
        <v>0</v>
      </c>
      <c r="J43" s="10">
        <v>1</v>
      </c>
    </row>
    <row r="44" spans="3:10" x14ac:dyDescent="0.35">
      <c r="C44" s="8">
        <v>40</v>
      </c>
      <c r="D44" s="9"/>
      <c r="E44" s="9" t="s">
        <v>47</v>
      </c>
      <c r="F44" s="15" t="s">
        <v>6</v>
      </c>
      <c r="G44" s="10">
        <v>586</v>
      </c>
      <c r="H44" s="10">
        <v>586</v>
      </c>
      <c r="I44" s="10">
        <v>81</v>
      </c>
      <c r="J44" s="10">
        <v>401</v>
      </c>
    </row>
    <row r="45" spans="3:10" x14ac:dyDescent="0.35">
      <c r="C45" s="8">
        <v>41</v>
      </c>
      <c r="D45" s="9"/>
      <c r="E45" s="9" t="s">
        <v>48</v>
      </c>
      <c r="F45" s="15" t="s">
        <v>6</v>
      </c>
      <c r="G45" s="10">
        <v>148</v>
      </c>
      <c r="H45" s="10">
        <v>115</v>
      </c>
      <c r="I45" s="10">
        <v>71</v>
      </c>
      <c r="J45" s="10">
        <v>55</v>
      </c>
    </row>
    <row r="46" spans="3:10" ht="15" thickBot="1" x14ac:dyDescent="0.4">
      <c r="C46" s="11">
        <v>42</v>
      </c>
      <c r="D46" s="12"/>
      <c r="E46" s="12" t="s">
        <v>49</v>
      </c>
      <c r="F46" s="16" t="s">
        <v>9</v>
      </c>
      <c r="G46" s="13">
        <v>1</v>
      </c>
      <c r="H46" s="13">
        <v>0</v>
      </c>
      <c r="I46" s="13">
        <v>0</v>
      </c>
      <c r="J46" s="1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7C176-ABAC-4F0C-A39C-3D6709146CDD}">
  <dimension ref="C3:J46"/>
  <sheetViews>
    <sheetView workbookViewId="0">
      <selection activeCell="B2" sqref="B2"/>
    </sheetView>
  </sheetViews>
  <sheetFormatPr defaultRowHeight="14.5" x14ac:dyDescent="0.35"/>
  <cols>
    <col min="3" max="3" width="2.81640625" bestFit="1" customWidth="1"/>
    <col min="5" max="5" width="37" bestFit="1" customWidth="1"/>
    <col min="6" max="6" width="10.08984375" bestFit="1" customWidth="1"/>
    <col min="7" max="9" width="8.1796875" bestFit="1" customWidth="1"/>
    <col min="10" max="10" width="11" bestFit="1" customWidth="1"/>
  </cols>
  <sheetData>
    <row r="3" spans="3:10" x14ac:dyDescent="0.35">
      <c r="G3" s="1" t="s">
        <v>65</v>
      </c>
      <c r="H3" s="1" t="s">
        <v>66</v>
      </c>
      <c r="I3" s="17" t="s">
        <v>67</v>
      </c>
      <c r="J3" s="17" t="s">
        <v>68</v>
      </c>
    </row>
    <row r="4" spans="3:10" ht="15" thickBot="1" x14ac:dyDescent="0.4">
      <c r="C4" s="2" t="s">
        <v>1</v>
      </c>
      <c r="D4" s="3"/>
      <c r="E4" s="4" t="s">
        <v>2</v>
      </c>
      <c r="F4" s="4" t="s">
        <v>3</v>
      </c>
      <c r="G4" s="2" t="s">
        <v>4</v>
      </c>
      <c r="H4" s="2" t="s">
        <v>4</v>
      </c>
      <c r="I4" s="2" t="s">
        <v>4</v>
      </c>
      <c r="J4" s="2" t="s">
        <v>4</v>
      </c>
    </row>
    <row r="5" spans="3:10" x14ac:dyDescent="0.35">
      <c r="C5" s="5">
        <v>1</v>
      </c>
      <c r="D5" s="6"/>
      <c r="E5" s="6" t="s">
        <v>5</v>
      </c>
      <c r="F5" s="14" t="s">
        <v>6</v>
      </c>
      <c r="G5" s="7">
        <f>12*6</f>
        <v>72</v>
      </c>
      <c r="H5" s="7">
        <v>0</v>
      </c>
      <c r="I5" s="7">
        <v>0</v>
      </c>
      <c r="J5" s="7">
        <v>0</v>
      </c>
    </row>
    <row r="6" spans="3:10" x14ac:dyDescent="0.35">
      <c r="C6" s="8">
        <v>2</v>
      </c>
      <c r="D6" s="9"/>
      <c r="E6" s="9" t="s">
        <v>7</v>
      </c>
      <c r="F6" s="15" t="s">
        <v>6</v>
      </c>
      <c r="G6" s="10">
        <v>131</v>
      </c>
      <c r="H6" s="10">
        <v>0</v>
      </c>
      <c r="I6" s="10">
        <v>0</v>
      </c>
      <c r="J6" s="10">
        <v>0</v>
      </c>
    </row>
    <row r="7" spans="3:10" x14ac:dyDescent="0.35">
      <c r="C7" s="8">
        <v>3</v>
      </c>
      <c r="D7" s="9"/>
      <c r="E7" s="9" t="s">
        <v>8</v>
      </c>
      <c r="F7" s="15" t="s">
        <v>9</v>
      </c>
      <c r="G7" s="10">
        <v>1</v>
      </c>
      <c r="H7" s="10">
        <v>1</v>
      </c>
      <c r="I7" s="10">
        <v>0</v>
      </c>
      <c r="J7" s="10">
        <v>0</v>
      </c>
    </row>
    <row r="8" spans="3:10" x14ac:dyDescent="0.35">
      <c r="C8" s="8">
        <v>4</v>
      </c>
      <c r="D8" s="9"/>
      <c r="E8" s="9" t="s">
        <v>10</v>
      </c>
      <c r="F8" s="15" t="s">
        <v>11</v>
      </c>
      <c r="G8" s="10">
        <f>4*7*0.125</f>
        <v>3.5</v>
      </c>
      <c r="H8" s="10">
        <v>0</v>
      </c>
      <c r="I8" s="10">
        <v>0</v>
      </c>
      <c r="J8" s="10">
        <v>0</v>
      </c>
    </row>
    <row r="9" spans="3:10" x14ac:dyDescent="0.35">
      <c r="C9" s="8">
        <v>5</v>
      </c>
      <c r="D9" s="9"/>
      <c r="E9" s="9" t="s">
        <v>12</v>
      </c>
      <c r="F9" s="15" t="s">
        <v>9</v>
      </c>
      <c r="G9" s="10">
        <v>6</v>
      </c>
      <c r="H9" s="10">
        <v>5</v>
      </c>
      <c r="I9" s="10">
        <v>1</v>
      </c>
      <c r="J9" s="10">
        <v>2</v>
      </c>
    </row>
    <row r="10" spans="3:10" x14ac:dyDescent="0.35">
      <c r="C10" s="8">
        <v>6</v>
      </c>
      <c r="D10" s="9"/>
      <c r="E10" s="9" t="s">
        <v>13</v>
      </c>
      <c r="F10" s="15" t="s">
        <v>9</v>
      </c>
      <c r="G10" s="10">
        <v>2</v>
      </c>
      <c r="H10" s="10">
        <v>3</v>
      </c>
      <c r="I10" s="10">
        <v>0</v>
      </c>
      <c r="J10" s="10">
        <v>0</v>
      </c>
    </row>
    <row r="11" spans="3:10" x14ac:dyDescent="0.35">
      <c r="C11" s="8">
        <v>7</v>
      </c>
      <c r="D11" s="9"/>
      <c r="E11" s="9" t="s">
        <v>14</v>
      </c>
      <c r="F11" s="15" t="s">
        <v>9</v>
      </c>
      <c r="G11" s="10">
        <v>6</v>
      </c>
      <c r="H11" s="10">
        <f>H9</f>
        <v>5</v>
      </c>
      <c r="I11" s="10">
        <f>I9</f>
        <v>1</v>
      </c>
      <c r="J11" s="10">
        <f>J9</f>
        <v>2</v>
      </c>
    </row>
    <row r="12" spans="3:10" x14ac:dyDescent="0.35">
      <c r="C12" s="8">
        <v>8</v>
      </c>
      <c r="D12" s="9"/>
      <c r="E12" s="9" t="s">
        <v>15</v>
      </c>
      <c r="F12" s="15" t="s">
        <v>9</v>
      </c>
      <c r="G12" s="10">
        <v>1</v>
      </c>
      <c r="H12" s="10">
        <v>1</v>
      </c>
      <c r="I12" s="10">
        <v>0</v>
      </c>
      <c r="J12" s="10">
        <v>0</v>
      </c>
    </row>
    <row r="13" spans="3:10" x14ac:dyDescent="0.35">
      <c r="C13" s="8">
        <v>9</v>
      </c>
      <c r="D13" s="9"/>
      <c r="E13" s="9" t="s">
        <v>16</v>
      </c>
      <c r="F13" s="15" t="s">
        <v>9</v>
      </c>
      <c r="G13" s="10">
        <v>6</v>
      </c>
      <c r="H13" s="10">
        <f>H11</f>
        <v>5</v>
      </c>
      <c r="I13" s="10">
        <f>I11</f>
        <v>1</v>
      </c>
      <c r="J13" s="10">
        <v>1</v>
      </c>
    </row>
    <row r="14" spans="3:10" x14ac:dyDescent="0.35">
      <c r="C14" s="8">
        <v>10</v>
      </c>
      <c r="D14" s="9"/>
      <c r="E14" s="9" t="s">
        <v>17</v>
      </c>
      <c r="F14" s="15" t="s">
        <v>9</v>
      </c>
      <c r="G14" s="10">
        <v>6</v>
      </c>
      <c r="H14" s="10">
        <f>H13</f>
        <v>5</v>
      </c>
      <c r="I14" s="10">
        <f>I13</f>
        <v>1</v>
      </c>
      <c r="J14" s="10">
        <f>J13</f>
        <v>1</v>
      </c>
    </row>
    <row r="15" spans="3:10" x14ac:dyDescent="0.35">
      <c r="C15" s="8">
        <v>11</v>
      </c>
      <c r="D15" s="9"/>
      <c r="E15" s="9" t="s">
        <v>18</v>
      </c>
      <c r="F15" s="15" t="s">
        <v>11</v>
      </c>
      <c r="G15" s="10">
        <f>2*2.5*7*0.125</f>
        <v>4.375</v>
      </c>
      <c r="H15" s="10">
        <f>3*2.5*7*0.125</f>
        <v>6.5625</v>
      </c>
      <c r="I15" s="10">
        <f>1*2.5*7*0.125</f>
        <v>2.1875</v>
      </c>
      <c r="J15" s="10">
        <f>1*2.5*7*0.125</f>
        <v>2.1875</v>
      </c>
    </row>
    <row r="16" spans="3:10" x14ac:dyDescent="0.35">
      <c r="C16" s="8">
        <v>12</v>
      </c>
      <c r="D16" s="9"/>
      <c r="E16" s="9" t="s">
        <v>19</v>
      </c>
      <c r="F16" s="15" t="s">
        <v>6</v>
      </c>
      <c r="G16" s="10">
        <v>57</v>
      </c>
      <c r="H16" s="10">
        <v>42</v>
      </c>
      <c r="I16" s="10">
        <f>4*6</f>
        <v>24</v>
      </c>
      <c r="J16" s="10">
        <f>5*6</f>
        <v>30</v>
      </c>
    </row>
    <row r="17" spans="3:10" x14ac:dyDescent="0.35">
      <c r="C17" s="8">
        <v>13</v>
      </c>
      <c r="D17" s="9"/>
      <c r="E17" s="9" t="s">
        <v>20</v>
      </c>
      <c r="F17" s="15" t="s">
        <v>9</v>
      </c>
      <c r="G17" s="10">
        <v>2</v>
      </c>
      <c r="H17" s="10">
        <v>2</v>
      </c>
      <c r="I17" s="10">
        <v>0</v>
      </c>
      <c r="J17" s="10">
        <v>1</v>
      </c>
    </row>
    <row r="18" spans="3:10" x14ac:dyDescent="0.35">
      <c r="C18" s="8">
        <v>14</v>
      </c>
      <c r="D18" s="9"/>
      <c r="E18" s="9" t="s">
        <v>21</v>
      </c>
      <c r="F18" s="15" t="s">
        <v>9</v>
      </c>
      <c r="G18" s="10">
        <f>G9</f>
        <v>6</v>
      </c>
      <c r="H18" s="10">
        <f>H9</f>
        <v>5</v>
      </c>
      <c r="I18" s="10">
        <f>I9</f>
        <v>1</v>
      </c>
      <c r="J18" s="10">
        <f>J9</f>
        <v>2</v>
      </c>
    </row>
    <row r="19" spans="3:10" x14ac:dyDescent="0.35">
      <c r="C19" s="8">
        <v>15</v>
      </c>
      <c r="D19" s="9"/>
      <c r="E19" s="9" t="s">
        <v>22</v>
      </c>
      <c r="F19" s="15" t="s">
        <v>9</v>
      </c>
      <c r="G19" s="10">
        <v>75</v>
      </c>
      <c r="H19" s="10">
        <v>64</v>
      </c>
      <c r="I19" s="10">
        <v>10</v>
      </c>
      <c r="J19" s="10">
        <v>26</v>
      </c>
    </row>
    <row r="20" spans="3:10" x14ac:dyDescent="0.35">
      <c r="C20" s="8">
        <v>16</v>
      </c>
      <c r="D20" s="9"/>
      <c r="E20" s="9" t="s">
        <v>23</v>
      </c>
      <c r="F20" s="15" t="s">
        <v>24</v>
      </c>
      <c r="G20" s="10">
        <v>6</v>
      </c>
      <c r="H20" s="10">
        <v>5</v>
      </c>
      <c r="I20" s="10">
        <v>2</v>
      </c>
      <c r="J20" s="10">
        <v>5</v>
      </c>
    </row>
    <row r="21" spans="3:10" x14ac:dyDescent="0.35">
      <c r="C21" s="8">
        <v>17</v>
      </c>
      <c r="D21" s="9"/>
      <c r="E21" s="9" t="s">
        <v>50</v>
      </c>
      <c r="F21" s="15" t="s">
        <v>11</v>
      </c>
      <c r="G21" s="10">
        <f>3*2*7*0.125</f>
        <v>5.25</v>
      </c>
      <c r="H21" s="10">
        <f>2*2*7*0.125</f>
        <v>3.5</v>
      </c>
      <c r="I21" s="10">
        <v>0</v>
      </c>
      <c r="J21" s="10">
        <f>2*2*7*0.125</f>
        <v>3.5</v>
      </c>
    </row>
    <row r="22" spans="3:10" x14ac:dyDescent="0.35">
      <c r="C22" s="8">
        <v>18</v>
      </c>
      <c r="D22" s="9"/>
      <c r="E22" s="9" t="s">
        <v>25</v>
      </c>
      <c r="F22" s="15" t="s">
        <v>9</v>
      </c>
      <c r="G22" s="10">
        <v>1</v>
      </c>
      <c r="H22" s="10">
        <v>2</v>
      </c>
      <c r="I22" s="10">
        <v>0</v>
      </c>
      <c r="J22" s="10">
        <v>1</v>
      </c>
    </row>
    <row r="23" spans="3:10" x14ac:dyDescent="0.35">
      <c r="C23" s="8">
        <v>19</v>
      </c>
      <c r="D23" s="9"/>
      <c r="E23" s="9" t="s">
        <v>53</v>
      </c>
      <c r="F23" s="15" t="s">
        <v>26</v>
      </c>
      <c r="G23" s="10">
        <f>4*2</f>
        <v>8</v>
      </c>
      <c r="H23" s="10">
        <f>2*4*2</f>
        <v>16</v>
      </c>
      <c r="I23" s="10">
        <v>0</v>
      </c>
      <c r="J23" s="10">
        <f>4*2</f>
        <v>8</v>
      </c>
    </row>
    <row r="24" spans="3:10" x14ac:dyDescent="0.35">
      <c r="C24" s="8">
        <v>20</v>
      </c>
      <c r="D24" s="9"/>
      <c r="E24" s="9" t="s">
        <v>27</v>
      </c>
      <c r="F24" s="15" t="s">
        <v>26</v>
      </c>
      <c r="G24" s="10">
        <v>45</v>
      </c>
      <c r="H24" s="10">
        <v>63</v>
      </c>
      <c r="I24" s="10">
        <v>0</v>
      </c>
      <c r="J24" s="10">
        <v>35</v>
      </c>
    </row>
    <row r="25" spans="3:10" x14ac:dyDescent="0.35">
      <c r="C25" s="8">
        <v>21</v>
      </c>
      <c r="D25" s="9"/>
      <c r="E25" s="9" t="s">
        <v>28</v>
      </c>
      <c r="F25" s="15" t="s">
        <v>26</v>
      </c>
      <c r="G25" s="10">
        <v>150</v>
      </c>
      <c r="H25" s="10">
        <v>186</v>
      </c>
      <c r="I25" s="10">
        <v>0</v>
      </c>
      <c r="J25" s="10">
        <v>150</v>
      </c>
    </row>
    <row r="26" spans="3:10" x14ac:dyDescent="0.35">
      <c r="C26" s="8">
        <v>22</v>
      </c>
      <c r="D26" s="9"/>
      <c r="E26" s="9" t="s">
        <v>29</v>
      </c>
      <c r="F26" s="15" t="s">
        <v>9</v>
      </c>
      <c r="G26" s="10">
        <f>G22</f>
        <v>1</v>
      </c>
      <c r="H26" s="10">
        <f>H22</f>
        <v>2</v>
      </c>
      <c r="I26" s="10">
        <f>I22</f>
        <v>0</v>
      </c>
      <c r="J26" s="10">
        <f>J22</f>
        <v>1</v>
      </c>
    </row>
    <row r="27" spans="3:10" x14ac:dyDescent="0.35">
      <c r="C27" s="8">
        <v>23</v>
      </c>
      <c r="D27" s="9"/>
      <c r="E27" s="9" t="s">
        <v>30</v>
      </c>
      <c r="F27" s="15" t="s">
        <v>9</v>
      </c>
      <c r="G27" s="10">
        <v>1</v>
      </c>
      <c r="H27" s="10">
        <f t="shared" ref="H27:J29" si="0">H26</f>
        <v>2</v>
      </c>
      <c r="I27" s="10">
        <f t="shared" si="0"/>
        <v>0</v>
      </c>
      <c r="J27" s="10">
        <f t="shared" si="0"/>
        <v>1</v>
      </c>
    </row>
    <row r="28" spans="3:10" x14ac:dyDescent="0.35">
      <c r="C28" s="8">
        <v>24</v>
      </c>
      <c r="D28" s="9"/>
      <c r="E28" s="9" t="s">
        <v>31</v>
      </c>
      <c r="F28" s="15" t="s">
        <v>9</v>
      </c>
      <c r="G28" s="10">
        <v>1</v>
      </c>
      <c r="H28" s="10">
        <f t="shared" si="0"/>
        <v>2</v>
      </c>
      <c r="I28" s="10">
        <f t="shared" si="0"/>
        <v>0</v>
      </c>
      <c r="J28" s="10">
        <f t="shared" si="0"/>
        <v>1</v>
      </c>
    </row>
    <row r="29" spans="3:10" x14ac:dyDescent="0.35">
      <c r="C29" s="8">
        <v>25</v>
      </c>
      <c r="D29" s="9"/>
      <c r="E29" s="9" t="s">
        <v>32</v>
      </c>
      <c r="F29" s="15" t="s">
        <v>9</v>
      </c>
      <c r="G29" s="10">
        <f>G28</f>
        <v>1</v>
      </c>
      <c r="H29" s="10">
        <f t="shared" si="0"/>
        <v>2</v>
      </c>
      <c r="I29" s="10">
        <f t="shared" si="0"/>
        <v>0</v>
      </c>
      <c r="J29" s="10">
        <f t="shared" si="0"/>
        <v>1</v>
      </c>
    </row>
    <row r="30" spans="3:10" x14ac:dyDescent="0.35">
      <c r="C30" s="8">
        <v>26</v>
      </c>
      <c r="D30" s="9"/>
      <c r="E30" s="9" t="s">
        <v>33</v>
      </c>
      <c r="F30" s="15" t="s">
        <v>9</v>
      </c>
      <c r="G30" s="10">
        <f>G28</f>
        <v>1</v>
      </c>
      <c r="H30" s="10">
        <f>H28</f>
        <v>2</v>
      </c>
      <c r="I30" s="10">
        <f>I28</f>
        <v>0</v>
      </c>
      <c r="J30" s="10">
        <f>J28</f>
        <v>1</v>
      </c>
    </row>
    <row r="31" spans="3:10" x14ac:dyDescent="0.35">
      <c r="C31" s="8">
        <v>27</v>
      </c>
      <c r="D31" s="9"/>
      <c r="E31" s="9" t="s">
        <v>34</v>
      </c>
      <c r="F31" s="15" t="s">
        <v>9</v>
      </c>
      <c r="G31" s="10">
        <f>G28</f>
        <v>1</v>
      </c>
      <c r="H31" s="10">
        <f>H28</f>
        <v>2</v>
      </c>
      <c r="I31" s="10">
        <f>I28</f>
        <v>0</v>
      </c>
      <c r="J31" s="10">
        <f>J28</f>
        <v>1</v>
      </c>
    </row>
    <row r="32" spans="3:10" x14ac:dyDescent="0.35">
      <c r="C32" s="8">
        <v>28</v>
      </c>
      <c r="D32" s="9"/>
      <c r="E32" s="9" t="s">
        <v>35</v>
      </c>
      <c r="F32" s="15" t="s">
        <v>36</v>
      </c>
      <c r="G32" s="10">
        <f>2*8*1.5</f>
        <v>24</v>
      </c>
      <c r="H32" s="10">
        <v>0</v>
      </c>
      <c r="I32" s="10">
        <v>0</v>
      </c>
      <c r="J32" s="10">
        <v>0</v>
      </c>
    </row>
    <row r="33" spans="3:10" x14ac:dyDescent="0.35">
      <c r="C33" s="8">
        <v>29</v>
      </c>
      <c r="D33" s="9"/>
      <c r="E33" s="9" t="s">
        <v>37</v>
      </c>
      <c r="F33" s="15" t="s">
        <v>9</v>
      </c>
      <c r="G33" s="10">
        <v>1</v>
      </c>
      <c r="H33" s="10">
        <v>0</v>
      </c>
      <c r="I33" s="10">
        <v>0</v>
      </c>
      <c r="J33" s="10">
        <v>0</v>
      </c>
    </row>
    <row r="34" spans="3:10" x14ac:dyDescent="0.35">
      <c r="C34" s="8">
        <v>30</v>
      </c>
      <c r="D34" s="9"/>
      <c r="E34" s="9" t="s">
        <v>38</v>
      </c>
      <c r="F34" s="15" t="s">
        <v>9</v>
      </c>
      <c r="G34" s="10">
        <v>1</v>
      </c>
      <c r="H34" s="10">
        <f>H33</f>
        <v>0</v>
      </c>
      <c r="I34" s="10">
        <f>I33</f>
        <v>0</v>
      </c>
      <c r="J34" s="10">
        <f>J33</f>
        <v>0</v>
      </c>
    </row>
    <row r="35" spans="3:10" x14ac:dyDescent="0.35">
      <c r="C35" s="8">
        <v>31</v>
      </c>
      <c r="D35" s="9"/>
      <c r="E35" s="9" t="s">
        <v>39</v>
      </c>
      <c r="F35" s="15" t="s">
        <v>26</v>
      </c>
      <c r="G35" s="10">
        <v>32</v>
      </c>
      <c r="H35" s="10">
        <v>0</v>
      </c>
      <c r="I35" s="10">
        <v>0</v>
      </c>
      <c r="J35" s="10">
        <v>0</v>
      </c>
    </row>
    <row r="36" spans="3:10" x14ac:dyDescent="0.35">
      <c r="C36" s="8">
        <v>32</v>
      </c>
      <c r="D36" s="9"/>
      <c r="E36" s="9" t="s">
        <v>40</v>
      </c>
      <c r="F36" s="15" t="s">
        <v>9</v>
      </c>
      <c r="G36" s="10">
        <v>1</v>
      </c>
      <c r="H36" s="10">
        <v>0</v>
      </c>
      <c r="I36" s="10">
        <v>0</v>
      </c>
      <c r="J36" s="10">
        <v>0</v>
      </c>
    </row>
    <row r="37" spans="3:10" x14ac:dyDescent="0.35">
      <c r="C37" s="8">
        <v>33</v>
      </c>
      <c r="D37" s="9"/>
      <c r="E37" s="9" t="s">
        <v>52</v>
      </c>
      <c r="F37" s="15" t="s">
        <v>26</v>
      </c>
      <c r="G37" s="10">
        <v>126</v>
      </c>
      <c r="H37" s="10">
        <v>0</v>
      </c>
      <c r="I37" s="10">
        <v>0</v>
      </c>
      <c r="J37" s="10">
        <v>0</v>
      </c>
    </row>
    <row r="38" spans="3:10" x14ac:dyDescent="0.35">
      <c r="C38" s="8">
        <v>34</v>
      </c>
      <c r="D38" s="9"/>
      <c r="E38" s="9" t="s">
        <v>41</v>
      </c>
      <c r="F38" s="15" t="s">
        <v>9</v>
      </c>
      <c r="G38" s="10">
        <v>1</v>
      </c>
      <c r="H38" s="10">
        <v>0</v>
      </c>
      <c r="I38" s="10">
        <v>0</v>
      </c>
      <c r="J38" s="10">
        <v>0</v>
      </c>
    </row>
    <row r="39" spans="3:10" x14ac:dyDescent="0.35">
      <c r="C39" s="8">
        <v>35</v>
      </c>
      <c r="D39" s="9"/>
      <c r="E39" s="9" t="s">
        <v>42</v>
      </c>
      <c r="F39" s="15" t="s">
        <v>6</v>
      </c>
      <c r="G39" s="10">
        <f>4*5</f>
        <v>20</v>
      </c>
      <c r="H39" s="10">
        <v>0</v>
      </c>
      <c r="I39" s="10">
        <v>0</v>
      </c>
      <c r="J39" s="10">
        <v>0</v>
      </c>
    </row>
    <row r="40" spans="3:10" x14ac:dyDescent="0.35">
      <c r="C40" s="8">
        <v>36</v>
      </c>
      <c r="D40" s="9"/>
      <c r="E40" s="9" t="s">
        <v>43</v>
      </c>
      <c r="F40" s="15" t="s">
        <v>26</v>
      </c>
      <c r="G40" s="10">
        <v>554</v>
      </c>
      <c r="H40" s="10">
        <v>372</v>
      </c>
      <c r="I40" s="10">
        <v>81</v>
      </c>
      <c r="J40" s="10">
        <v>450</v>
      </c>
    </row>
    <row r="41" spans="3:10" x14ac:dyDescent="0.35">
      <c r="C41" s="8">
        <v>37</v>
      </c>
      <c r="D41" s="9"/>
      <c r="E41" s="9" t="s">
        <v>44</v>
      </c>
      <c r="F41" s="15" t="s">
        <v>51</v>
      </c>
      <c r="G41" s="10">
        <v>14</v>
      </c>
      <c r="H41" s="10">
        <v>14</v>
      </c>
      <c r="I41" s="10">
        <v>0</v>
      </c>
      <c r="J41" s="10">
        <v>14</v>
      </c>
    </row>
    <row r="42" spans="3:10" x14ac:dyDescent="0.35">
      <c r="C42" s="8">
        <v>38</v>
      </c>
      <c r="D42" s="9"/>
      <c r="E42" s="9" t="s">
        <v>45</v>
      </c>
      <c r="F42" s="15" t="s">
        <v>6</v>
      </c>
      <c r="G42" s="10">
        <v>92</v>
      </c>
      <c r="H42" s="10">
        <v>92</v>
      </c>
      <c r="I42" s="10">
        <v>0</v>
      </c>
      <c r="J42" s="10">
        <v>92</v>
      </c>
    </row>
    <row r="43" spans="3:10" x14ac:dyDescent="0.35">
      <c r="C43" s="8">
        <v>39</v>
      </c>
      <c r="D43" s="9"/>
      <c r="E43" s="9" t="s">
        <v>46</v>
      </c>
      <c r="F43" s="15" t="s">
        <v>9</v>
      </c>
      <c r="G43" s="10">
        <v>1</v>
      </c>
      <c r="H43" s="10">
        <v>1</v>
      </c>
      <c r="I43" s="10">
        <v>0</v>
      </c>
      <c r="J43" s="10">
        <v>1</v>
      </c>
    </row>
    <row r="44" spans="3:10" x14ac:dyDescent="0.35">
      <c r="C44" s="8">
        <v>40</v>
      </c>
      <c r="D44" s="9"/>
      <c r="E44" s="9" t="s">
        <v>47</v>
      </c>
      <c r="F44" s="15" t="s">
        <v>6</v>
      </c>
      <c r="G44" s="10">
        <v>586</v>
      </c>
      <c r="H44" s="10">
        <v>586</v>
      </c>
      <c r="I44" s="10">
        <v>81</v>
      </c>
      <c r="J44" s="10">
        <v>401</v>
      </c>
    </row>
    <row r="45" spans="3:10" x14ac:dyDescent="0.35">
      <c r="C45" s="8">
        <v>41</v>
      </c>
      <c r="D45" s="9"/>
      <c r="E45" s="9" t="s">
        <v>48</v>
      </c>
      <c r="F45" s="15" t="s">
        <v>6</v>
      </c>
      <c r="G45" s="10">
        <v>148</v>
      </c>
      <c r="H45" s="10">
        <v>115</v>
      </c>
      <c r="I45" s="10">
        <v>71</v>
      </c>
      <c r="J45" s="10">
        <v>55</v>
      </c>
    </row>
    <row r="46" spans="3:10" ht="15" thickBot="1" x14ac:dyDescent="0.4">
      <c r="C46" s="11">
        <v>42</v>
      </c>
      <c r="D46" s="12"/>
      <c r="E46" s="12" t="s">
        <v>49</v>
      </c>
      <c r="F46" s="16" t="s">
        <v>9</v>
      </c>
      <c r="G46" s="13">
        <v>1</v>
      </c>
      <c r="H46" s="13">
        <v>0</v>
      </c>
      <c r="I46" s="13">
        <v>0</v>
      </c>
      <c r="J46" s="1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A29AD-D3C5-44EA-A1B0-47A575BFC238}">
  <dimension ref="D3:K46"/>
  <sheetViews>
    <sheetView workbookViewId="0">
      <selection activeCell="D3" sqref="D3"/>
    </sheetView>
  </sheetViews>
  <sheetFormatPr defaultRowHeight="14.5" x14ac:dyDescent="0.35"/>
  <cols>
    <col min="4" max="4" width="2.81640625" bestFit="1" customWidth="1"/>
    <col min="6" max="6" width="37" bestFit="1" customWidth="1"/>
    <col min="7" max="7" width="10.08984375" bestFit="1" customWidth="1"/>
    <col min="8" max="10" width="8.1796875" bestFit="1" customWidth="1"/>
    <col min="11" max="11" width="11" bestFit="1" customWidth="1"/>
  </cols>
  <sheetData>
    <row r="3" spans="4:11" x14ac:dyDescent="0.35">
      <c r="H3" s="1" t="s">
        <v>65</v>
      </c>
      <c r="I3" s="1" t="s">
        <v>66</v>
      </c>
      <c r="J3" s="17" t="s">
        <v>67</v>
      </c>
      <c r="K3" s="17" t="s">
        <v>68</v>
      </c>
    </row>
    <row r="4" spans="4:11" ht="15" thickBot="1" x14ac:dyDescent="0.4">
      <c r="D4" s="2" t="s">
        <v>1</v>
      </c>
      <c r="E4" s="3"/>
      <c r="F4" s="4" t="s">
        <v>2</v>
      </c>
      <c r="G4" s="4" t="s">
        <v>3</v>
      </c>
      <c r="H4" s="2" t="s">
        <v>4</v>
      </c>
      <c r="I4" s="2" t="s">
        <v>4</v>
      </c>
      <c r="J4" s="2" t="s">
        <v>4</v>
      </c>
      <c r="K4" s="2" t="s">
        <v>4</v>
      </c>
    </row>
    <row r="5" spans="4:11" x14ac:dyDescent="0.35">
      <c r="D5" s="5">
        <v>1</v>
      </c>
      <c r="E5" s="6"/>
      <c r="F5" s="6" t="s">
        <v>5</v>
      </c>
      <c r="G5" s="14" t="s">
        <v>6</v>
      </c>
      <c r="H5" s="7">
        <f>15*6</f>
        <v>90</v>
      </c>
      <c r="I5" s="7">
        <v>0</v>
      </c>
      <c r="J5" s="7">
        <v>0</v>
      </c>
      <c r="K5" s="7">
        <v>0</v>
      </c>
    </row>
    <row r="6" spans="4:11" x14ac:dyDescent="0.35">
      <c r="D6" s="8">
        <v>2</v>
      </c>
      <c r="E6" s="9"/>
      <c r="F6" s="9" t="s">
        <v>7</v>
      </c>
      <c r="G6" s="15" t="s">
        <v>6</v>
      </c>
      <c r="H6" s="10">
        <v>131</v>
      </c>
      <c r="I6" s="10">
        <v>0</v>
      </c>
      <c r="J6" s="10">
        <v>0</v>
      </c>
      <c r="K6" s="10">
        <v>0</v>
      </c>
    </row>
    <row r="7" spans="4:11" x14ac:dyDescent="0.35">
      <c r="D7" s="8">
        <v>3</v>
      </c>
      <c r="E7" s="9"/>
      <c r="F7" s="9" t="s">
        <v>8</v>
      </c>
      <c r="G7" s="15" t="s">
        <v>9</v>
      </c>
      <c r="H7" s="10">
        <v>1</v>
      </c>
      <c r="I7" s="10">
        <v>1</v>
      </c>
      <c r="J7" s="10">
        <v>0</v>
      </c>
      <c r="K7" s="10">
        <v>0</v>
      </c>
    </row>
    <row r="8" spans="4:11" x14ac:dyDescent="0.35">
      <c r="D8" s="8">
        <v>4</v>
      </c>
      <c r="E8" s="9"/>
      <c r="F8" s="9" t="s">
        <v>10</v>
      </c>
      <c r="G8" s="15" t="s">
        <v>11</v>
      </c>
      <c r="H8" s="10">
        <f>4*7*0.125</f>
        <v>3.5</v>
      </c>
      <c r="I8" s="10">
        <v>0</v>
      </c>
      <c r="J8" s="10">
        <v>0</v>
      </c>
      <c r="K8" s="10">
        <v>0</v>
      </c>
    </row>
    <row r="9" spans="4:11" x14ac:dyDescent="0.35">
      <c r="D9" s="8">
        <v>5</v>
      </c>
      <c r="E9" s="9"/>
      <c r="F9" s="9" t="s">
        <v>12</v>
      </c>
      <c r="G9" s="15" t="s">
        <v>9</v>
      </c>
      <c r="H9" s="10">
        <v>6</v>
      </c>
      <c r="I9" s="10">
        <v>5</v>
      </c>
      <c r="J9" s="10">
        <v>1</v>
      </c>
      <c r="K9" s="10">
        <v>2</v>
      </c>
    </row>
    <row r="10" spans="4:11" x14ac:dyDescent="0.35">
      <c r="D10" s="8">
        <v>6</v>
      </c>
      <c r="E10" s="9"/>
      <c r="F10" s="9" t="s">
        <v>13</v>
      </c>
      <c r="G10" s="15" t="s">
        <v>9</v>
      </c>
      <c r="H10" s="10">
        <v>2</v>
      </c>
      <c r="I10" s="10">
        <v>3</v>
      </c>
      <c r="J10" s="10">
        <v>0</v>
      </c>
      <c r="K10" s="10">
        <v>0</v>
      </c>
    </row>
    <row r="11" spans="4:11" x14ac:dyDescent="0.35">
      <c r="D11" s="8">
        <v>7</v>
      </c>
      <c r="E11" s="9"/>
      <c r="F11" s="9" t="s">
        <v>14</v>
      </c>
      <c r="G11" s="15" t="s">
        <v>9</v>
      </c>
      <c r="H11" s="10">
        <v>6</v>
      </c>
      <c r="I11" s="10">
        <f>I9</f>
        <v>5</v>
      </c>
      <c r="J11" s="10">
        <f>J9</f>
        <v>1</v>
      </c>
      <c r="K11" s="10">
        <f>K9</f>
        <v>2</v>
      </c>
    </row>
    <row r="12" spans="4:11" x14ac:dyDescent="0.35">
      <c r="D12" s="8">
        <v>8</v>
      </c>
      <c r="E12" s="9"/>
      <c r="F12" s="9" t="s">
        <v>15</v>
      </c>
      <c r="G12" s="15" t="s">
        <v>9</v>
      </c>
      <c r="H12" s="10">
        <v>1</v>
      </c>
      <c r="I12" s="10">
        <v>1</v>
      </c>
      <c r="J12" s="10">
        <v>0</v>
      </c>
      <c r="K12" s="10">
        <v>0</v>
      </c>
    </row>
    <row r="13" spans="4:11" x14ac:dyDescent="0.35">
      <c r="D13" s="8">
        <v>9</v>
      </c>
      <c r="E13" s="9"/>
      <c r="F13" s="9" t="s">
        <v>16</v>
      </c>
      <c r="G13" s="15" t="s">
        <v>9</v>
      </c>
      <c r="H13" s="10">
        <v>6</v>
      </c>
      <c r="I13" s="10">
        <f>I11</f>
        <v>5</v>
      </c>
      <c r="J13" s="10">
        <f>J11</f>
        <v>1</v>
      </c>
      <c r="K13" s="10">
        <v>1</v>
      </c>
    </row>
    <row r="14" spans="4:11" x14ac:dyDescent="0.35">
      <c r="D14" s="8">
        <v>10</v>
      </c>
      <c r="E14" s="9"/>
      <c r="F14" s="9" t="s">
        <v>17</v>
      </c>
      <c r="G14" s="15" t="s">
        <v>9</v>
      </c>
      <c r="H14" s="10">
        <v>6</v>
      </c>
      <c r="I14" s="10">
        <f>I13</f>
        <v>5</v>
      </c>
      <c r="J14" s="10">
        <f>J13</f>
        <v>1</v>
      </c>
      <c r="K14" s="10">
        <f>K13</f>
        <v>1</v>
      </c>
    </row>
    <row r="15" spans="4:11" x14ac:dyDescent="0.35">
      <c r="D15" s="8">
        <v>11</v>
      </c>
      <c r="E15" s="9"/>
      <c r="F15" s="9" t="s">
        <v>18</v>
      </c>
      <c r="G15" s="15" t="s">
        <v>11</v>
      </c>
      <c r="H15" s="10">
        <f>2*2.5*7*0.125</f>
        <v>4.375</v>
      </c>
      <c r="I15" s="10">
        <f>3*2.5*7*0.125</f>
        <v>6.5625</v>
      </c>
      <c r="J15" s="10">
        <f>1*2.5*7*0.125</f>
        <v>2.1875</v>
      </c>
      <c r="K15" s="10">
        <f>1*2.5*7*0.125</f>
        <v>2.1875</v>
      </c>
    </row>
    <row r="16" spans="4:11" x14ac:dyDescent="0.35">
      <c r="D16" s="8">
        <v>12</v>
      </c>
      <c r="E16" s="9"/>
      <c r="F16" s="9" t="s">
        <v>19</v>
      </c>
      <c r="G16" s="15" t="s">
        <v>6</v>
      </c>
      <c r="H16" s="10">
        <v>57</v>
      </c>
      <c r="I16" s="10">
        <v>42</v>
      </c>
      <c r="J16" s="10">
        <f>4*6</f>
        <v>24</v>
      </c>
      <c r="K16" s="10">
        <f>5*6</f>
        <v>30</v>
      </c>
    </row>
    <row r="17" spans="4:11" x14ac:dyDescent="0.35">
      <c r="D17" s="8">
        <v>13</v>
      </c>
      <c r="E17" s="9"/>
      <c r="F17" s="9" t="s">
        <v>20</v>
      </c>
      <c r="G17" s="15" t="s">
        <v>9</v>
      </c>
      <c r="H17" s="10">
        <v>2</v>
      </c>
      <c r="I17" s="10">
        <v>2</v>
      </c>
      <c r="J17" s="10">
        <v>0</v>
      </c>
      <c r="K17" s="10">
        <v>1</v>
      </c>
    </row>
    <row r="18" spans="4:11" x14ac:dyDescent="0.35">
      <c r="D18" s="8">
        <v>14</v>
      </c>
      <c r="E18" s="9"/>
      <c r="F18" s="9" t="s">
        <v>21</v>
      </c>
      <c r="G18" s="15" t="s">
        <v>9</v>
      </c>
      <c r="H18" s="10">
        <f>H9</f>
        <v>6</v>
      </c>
      <c r="I18" s="10">
        <f>I9</f>
        <v>5</v>
      </c>
      <c r="J18" s="10">
        <f>J9</f>
        <v>1</v>
      </c>
      <c r="K18" s="10">
        <f>K9</f>
        <v>2</v>
      </c>
    </row>
    <row r="19" spans="4:11" x14ac:dyDescent="0.35">
      <c r="D19" s="8">
        <v>15</v>
      </c>
      <c r="E19" s="9"/>
      <c r="F19" s="9" t="s">
        <v>22</v>
      </c>
      <c r="G19" s="15" t="s">
        <v>9</v>
      </c>
      <c r="H19" s="10">
        <v>75</v>
      </c>
      <c r="I19" s="10">
        <v>64</v>
      </c>
      <c r="J19" s="10">
        <v>10</v>
      </c>
      <c r="K19" s="10">
        <v>26</v>
      </c>
    </row>
    <row r="20" spans="4:11" x14ac:dyDescent="0.35">
      <c r="D20" s="8">
        <v>16</v>
      </c>
      <c r="E20" s="9"/>
      <c r="F20" s="9" t="s">
        <v>23</v>
      </c>
      <c r="G20" s="15" t="s">
        <v>24</v>
      </c>
      <c r="H20" s="10">
        <v>6</v>
      </c>
      <c r="I20" s="10">
        <v>5</v>
      </c>
      <c r="J20" s="10">
        <v>2</v>
      </c>
      <c r="K20" s="10">
        <v>5</v>
      </c>
    </row>
    <row r="21" spans="4:11" x14ac:dyDescent="0.35">
      <c r="D21" s="8">
        <v>17</v>
      </c>
      <c r="E21" s="9"/>
      <c r="F21" s="9" t="s">
        <v>50</v>
      </c>
      <c r="G21" s="15" t="s">
        <v>11</v>
      </c>
      <c r="H21" s="10">
        <f>3*2*7*0.125</f>
        <v>5.25</v>
      </c>
      <c r="I21" s="10">
        <f>2*2*7*0.125</f>
        <v>3.5</v>
      </c>
      <c r="J21" s="10">
        <v>0</v>
      </c>
      <c r="K21" s="10">
        <f>2*2*7*0.125</f>
        <v>3.5</v>
      </c>
    </row>
    <row r="22" spans="4:11" x14ac:dyDescent="0.35">
      <c r="D22" s="8">
        <v>18</v>
      </c>
      <c r="E22" s="9"/>
      <c r="F22" s="9" t="s">
        <v>25</v>
      </c>
      <c r="G22" s="15" t="s">
        <v>9</v>
      </c>
      <c r="H22" s="10">
        <v>1</v>
      </c>
      <c r="I22" s="10">
        <v>2</v>
      </c>
      <c r="J22" s="10">
        <v>0</v>
      </c>
      <c r="K22" s="10">
        <v>1</v>
      </c>
    </row>
    <row r="23" spans="4:11" x14ac:dyDescent="0.35">
      <c r="D23" s="8">
        <v>19</v>
      </c>
      <c r="E23" s="9"/>
      <c r="F23" s="9" t="s">
        <v>53</v>
      </c>
      <c r="G23" s="15" t="s">
        <v>26</v>
      </c>
      <c r="H23" s="10">
        <f>4*2</f>
        <v>8</v>
      </c>
      <c r="I23" s="10">
        <f>2*4*2</f>
        <v>16</v>
      </c>
      <c r="J23" s="10">
        <v>0</v>
      </c>
      <c r="K23" s="10">
        <f>4*2</f>
        <v>8</v>
      </c>
    </row>
    <row r="24" spans="4:11" x14ac:dyDescent="0.35">
      <c r="D24" s="8">
        <v>20</v>
      </c>
      <c r="E24" s="9"/>
      <c r="F24" s="9" t="s">
        <v>27</v>
      </c>
      <c r="G24" s="15" t="s">
        <v>26</v>
      </c>
      <c r="H24" s="10">
        <v>45</v>
      </c>
      <c r="I24" s="10">
        <v>63</v>
      </c>
      <c r="J24" s="10">
        <v>0</v>
      </c>
      <c r="K24" s="10">
        <v>35</v>
      </c>
    </row>
    <row r="25" spans="4:11" x14ac:dyDescent="0.35">
      <c r="D25" s="8">
        <v>21</v>
      </c>
      <c r="E25" s="9"/>
      <c r="F25" s="9" t="s">
        <v>28</v>
      </c>
      <c r="G25" s="15" t="s">
        <v>26</v>
      </c>
      <c r="H25" s="10">
        <v>150</v>
      </c>
      <c r="I25" s="10">
        <v>186</v>
      </c>
      <c r="J25" s="10">
        <v>0</v>
      </c>
      <c r="K25" s="10">
        <v>150</v>
      </c>
    </row>
    <row r="26" spans="4:11" x14ac:dyDescent="0.35">
      <c r="D26" s="8">
        <v>22</v>
      </c>
      <c r="E26" s="9"/>
      <c r="F26" s="9" t="s">
        <v>29</v>
      </c>
      <c r="G26" s="15" t="s">
        <v>9</v>
      </c>
      <c r="H26" s="10">
        <f>H22</f>
        <v>1</v>
      </c>
      <c r="I26" s="10">
        <f>I22</f>
        <v>2</v>
      </c>
      <c r="J26" s="10">
        <f>J22</f>
        <v>0</v>
      </c>
      <c r="K26" s="10">
        <f>K22</f>
        <v>1</v>
      </c>
    </row>
    <row r="27" spans="4:11" x14ac:dyDescent="0.35">
      <c r="D27" s="8">
        <v>23</v>
      </c>
      <c r="E27" s="9"/>
      <c r="F27" s="9" t="s">
        <v>30</v>
      </c>
      <c r="G27" s="15" t="s">
        <v>9</v>
      </c>
      <c r="H27" s="10">
        <v>1</v>
      </c>
      <c r="I27" s="10">
        <f t="shared" ref="I27:K29" si="0">I26</f>
        <v>2</v>
      </c>
      <c r="J27" s="10">
        <f t="shared" si="0"/>
        <v>0</v>
      </c>
      <c r="K27" s="10">
        <f t="shared" si="0"/>
        <v>1</v>
      </c>
    </row>
    <row r="28" spans="4:11" x14ac:dyDescent="0.35">
      <c r="D28" s="8">
        <v>24</v>
      </c>
      <c r="E28" s="9"/>
      <c r="F28" s="9" t="s">
        <v>31</v>
      </c>
      <c r="G28" s="15" t="s">
        <v>9</v>
      </c>
      <c r="H28" s="10">
        <v>1</v>
      </c>
      <c r="I28" s="10">
        <f t="shared" si="0"/>
        <v>2</v>
      </c>
      <c r="J28" s="10">
        <f t="shared" si="0"/>
        <v>0</v>
      </c>
      <c r="K28" s="10">
        <f t="shared" si="0"/>
        <v>1</v>
      </c>
    </row>
    <row r="29" spans="4:11" x14ac:dyDescent="0.35">
      <c r="D29" s="8">
        <v>25</v>
      </c>
      <c r="E29" s="9"/>
      <c r="F29" s="9" t="s">
        <v>32</v>
      </c>
      <c r="G29" s="15" t="s">
        <v>9</v>
      </c>
      <c r="H29" s="10">
        <f>H28</f>
        <v>1</v>
      </c>
      <c r="I29" s="10">
        <f t="shared" si="0"/>
        <v>2</v>
      </c>
      <c r="J29" s="10">
        <f t="shared" si="0"/>
        <v>0</v>
      </c>
      <c r="K29" s="10">
        <f t="shared" si="0"/>
        <v>1</v>
      </c>
    </row>
    <row r="30" spans="4:11" x14ac:dyDescent="0.35">
      <c r="D30" s="8">
        <v>26</v>
      </c>
      <c r="E30" s="9"/>
      <c r="F30" s="9" t="s">
        <v>33</v>
      </c>
      <c r="G30" s="15" t="s">
        <v>9</v>
      </c>
      <c r="H30" s="10">
        <f>H28</f>
        <v>1</v>
      </c>
      <c r="I30" s="10">
        <f>I28</f>
        <v>2</v>
      </c>
      <c r="J30" s="10">
        <f>J28</f>
        <v>0</v>
      </c>
      <c r="K30" s="10">
        <f>K28</f>
        <v>1</v>
      </c>
    </row>
    <row r="31" spans="4:11" x14ac:dyDescent="0.35">
      <c r="D31" s="8">
        <v>27</v>
      </c>
      <c r="E31" s="9"/>
      <c r="F31" s="9" t="s">
        <v>34</v>
      </c>
      <c r="G31" s="15" t="s">
        <v>9</v>
      </c>
      <c r="H31" s="10">
        <f>H28</f>
        <v>1</v>
      </c>
      <c r="I31" s="10">
        <f>I28</f>
        <v>2</v>
      </c>
      <c r="J31" s="10">
        <f>J28</f>
        <v>0</v>
      </c>
      <c r="K31" s="10">
        <f>K28</f>
        <v>1</v>
      </c>
    </row>
    <row r="32" spans="4:11" x14ac:dyDescent="0.35">
      <c r="D32" s="8">
        <v>28</v>
      </c>
      <c r="E32" s="9"/>
      <c r="F32" s="9" t="s">
        <v>35</v>
      </c>
      <c r="G32" s="15" t="s">
        <v>36</v>
      </c>
      <c r="H32" s="10">
        <f>2*8*1.5</f>
        <v>24</v>
      </c>
      <c r="I32" s="10">
        <v>0</v>
      </c>
      <c r="J32" s="10">
        <v>0</v>
      </c>
      <c r="K32" s="10">
        <v>0</v>
      </c>
    </row>
    <row r="33" spans="4:11" x14ac:dyDescent="0.35">
      <c r="D33" s="8">
        <v>29</v>
      </c>
      <c r="E33" s="9"/>
      <c r="F33" s="9" t="s">
        <v>37</v>
      </c>
      <c r="G33" s="15" t="s">
        <v>9</v>
      </c>
      <c r="H33" s="10">
        <v>1</v>
      </c>
      <c r="I33" s="10">
        <v>0</v>
      </c>
      <c r="J33" s="10">
        <v>0</v>
      </c>
      <c r="K33" s="10">
        <v>0</v>
      </c>
    </row>
    <row r="34" spans="4:11" x14ac:dyDescent="0.35">
      <c r="D34" s="8">
        <v>30</v>
      </c>
      <c r="E34" s="9"/>
      <c r="F34" s="9" t="s">
        <v>38</v>
      </c>
      <c r="G34" s="15" t="s">
        <v>9</v>
      </c>
      <c r="H34" s="10">
        <v>1</v>
      </c>
      <c r="I34" s="10">
        <f>I33</f>
        <v>0</v>
      </c>
      <c r="J34" s="10">
        <f>J33</f>
        <v>0</v>
      </c>
      <c r="K34" s="10">
        <f>K33</f>
        <v>0</v>
      </c>
    </row>
    <row r="35" spans="4:11" x14ac:dyDescent="0.35">
      <c r="D35" s="8">
        <v>31</v>
      </c>
      <c r="E35" s="9"/>
      <c r="F35" s="9" t="s">
        <v>39</v>
      </c>
      <c r="G35" s="15" t="s">
        <v>26</v>
      </c>
      <c r="H35" s="10">
        <v>32</v>
      </c>
      <c r="I35" s="10">
        <v>0</v>
      </c>
      <c r="J35" s="10">
        <v>0</v>
      </c>
      <c r="K35" s="10">
        <v>0</v>
      </c>
    </row>
    <row r="36" spans="4:11" x14ac:dyDescent="0.35">
      <c r="D36" s="8">
        <v>32</v>
      </c>
      <c r="E36" s="9"/>
      <c r="F36" s="9" t="s">
        <v>40</v>
      </c>
      <c r="G36" s="15" t="s">
        <v>9</v>
      </c>
      <c r="H36" s="10">
        <v>1</v>
      </c>
      <c r="I36" s="10">
        <v>0</v>
      </c>
      <c r="J36" s="10">
        <v>0</v>
      </c>
      <c r="K36" s="10">
        <v>0</v>
      </c>
    </row>
    <row r="37" spans="4:11" x14ac:dyDescent="0.35">
      <c r="D37" s="8">
        <v>33</v>
      </c>
      <c r="E37" s="9"/>
      <c r="F37" s="9" t="s">
        <v>52</v>
      </c>
      <c r="G37" s="15" t="s">
        <v>26</v>
      </c>
      <c r="H37" s="10">
        <v>126</v>
      </c>
      <c r="I37" s="10">
        <v>0</v>
      </c>
      <c r="J37" s="10">
        <v>0</v>
      </c>
      <c r="K37" s="10">
        <v>0</v>
      </c>
    </row>
    <row r="38" spans="4:11" x14ac:dyDescent="0.35">
      <c r="D38" s="8">
        <v>34</v>
      </c>
      <c r="E38" s="9"/>
      <c r="F38" s="9" t="s">
        <v>41</v>
      </c>
      <c r="G38" s="15" t="s">
        <v>9</v>
      </c>
      <c r="H38" s="10">
        <v>1</v>
      </c>
      <c r="I38" s="10">
        <v>0</v>
      </c>
      <c r="J38" s="10">
        <v>0</v>
      </c>
      <c r="K38" s="10">
        <v>0</v>
      </c>
    </row>
    <row r="39" spans="4:11" x14ac:dyDescent="0.35">
      <c r="D39" s="8">
        <v>35</v>
      </c>
      <c r="E39" s="9"/>
      <c r="F39" s="9" t="s">
        <v>42</v>
      </c>
      <c r="G39" s="15" t="s">
        <v>6</v>
      </c>
      <c r="H39" s="10">
        <f>4*5</f>
        <v>20</v>
      </c>
      <c r="I39" s="10">
        <v>0</v>
      </c>
      <c r="J39" s="10">
        <v>0</v>
      </c>
      <c r="K39" s="10">
        <v>0</v>
      </c>
    </row>
    <row r="40" spans="4:11" x14ac:dyDescent="0.35">
      <c r="D40" s="8">
        <v>36</v>
      </c>
      <c r="E40" s="9"/>
      <c r="F40" s="9" t="s">
        <v>43</v>
      </c>
      <c r="G40" s="15" t="s">
        <v>26</v>
      </c>
      <c r="H40" s="10">
        <v>554</v>
      </c>
      <c r="I40" s="10">
        <v>372</v>
      </c>
      <c r="J40" s="10">
        <v>81</v>
      </c>
      <c r="K40" s="10">
        <v>450</v>
      </c>
    </row>
    <row r="41" spans="4:11" x14ac:dyDescent="0.35">
      <c r="D41" s="8">
        <v>37</v>
      </c>
      <c r="E41" s="9"/>
      <c r="F41" s="9" t="s">
        <v>44</v>
      </c>
      <c r="G41" s="15" t="s">
        <v>51</v>
      </c>
      <c r="H41" s="10">
        <v>14</v>
      </c>
      <c r="I41" s="10">
        <v>14</v>
      </c>
      <c r="J41" s="10">
        <v>0</v>
      </c>
      <c r="K41" s="10">
        <v>14</v>
      </c>
    </row>
    <row r="42" spans="4:11" x14ac:dyDescent="0.35">
      <c r="D42" s="8">
        <v>38</v>
      </c>
      <c r="E42" s="9"/>
      <c r="F42" s="9" t="s">
        <v>45</v>
      </c>
      <c r="G42" s="15" t="s">
        <v>6</v>
      </c>
      <c r="H42" s="10">
        <v>92</v>
      </c>
      <c r="I42" s="10">
        <v>92</v>
      </c>
      <c r="J42" s="10">
        <v>0</v>
      </c>
      <c r="K42" s="10">
        <v>92</v>
      </c>
    </row>
    <row r="43" spans="4:11" x14ac:dyDescent="0.35">
      <c r="D43" s="8">
        <v>39</v>
      </c>
      <c r="E43" s="9"/>
      <c r="F43" s="9" t="s">
        <v>46</v>
      </c>
      <c r="G43" s="15" t="s">
        <v>9</v>
      </c>
      <c r="H43" s="10">
        <v>1</v>
      </c>
      <c r="I43" s="10">
        <v>1</v>
      </c>
      <c r="J43" s="10">
        <v>0</v>
      </c>
      <c r="K43" s="10">
        <v>1</v>
      </c>
    </row>
    <row r="44" spans="4:11" x14ac:dyDescent="0.35">
      <c r="D44" s="8">
        <v>40</v>
      </c>
      <c r="E44" s="9"/>
      <c r="F44" s="9" t="s">
        <v>47</v>
      </c>
      <c r="G44" s="15" t="s">
        <v>6</v>
      </c>
      <c r="H44" s="10">
        <v>586</v>
      </c>
      <c r="I44" s="10">
        <v>586</v>
      </c>
      <c r="J44" s="10">
        <v>81</v>
      </c>
      <c r="K44" s="10">
        <v>401</v>
      </c>
    </row>
    <row r="45" spans="4:11" x14ac:dyDescent="0.35">
      <c r="D45" s="8">
        <v>41</v>
      </c>
      <c r="E45" s="9"/>
      <c r="F45" s="9" t="s">
        <v>48</v>
      </c>
      <c r="G45" s="15" t="s">
        <v>6</v>
      </c>
      <c r="H45" s="10">
        <v>148</v>
      </c>
      <c r="I45" s="10">
        <v>115</v>
      </c>
      <c r="J45" s="10">
        <v>71</v>
      </c>
      <c r="K45" s="10">
        <v>55</v>
      </c>
    </row>
    <row r="46" spans="4:11" ht="15" thickBot="1" x14ac:dyDescent="0.4">
      <c r="D46" s="11">
        <v>42</v>
      </c>
      <c r="E46" s="12"/>
      <c r="F46" s="12" t="s">
        <v>49</v>
      </c>
      <c r="G46" s="16" t="s">
        <v>9</v>
      </c>
      <c r="H46" s="13">
        <v>1</v>
      </c>
      <c r="I46" s="13">
        <v>0</v>
      </c>
      <c r="J46" s="13">
        <v>0</v>
      </c>
      <c r="K46" s="1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77B25-A213-4BB0-AC57-6AB6CD0889C9}">
  <dimension ref="C3:J46"/>
  <sheetViews>
    <sheetView workbookViewId="0">
      <selection activeCell="K4" sqref="K4"/>
    </sheetView>
  </sheetViews>
  <sheetFormatPr defaultRowHeight="14.5" x14ac:dyDescent="0.35"/>
  <cols>
    <col min="3" max="3" width="2.81640625" bestFit="1" customWidth="1"/>
    <col min="5" max="5" width="37" bestFit="1" customWidth="1"/>
    <col min="6" max="6" width="10.08984375" bestFit="1" customWidth="1"/>
    <col min="7" max="9" width="8.1796875" bestFit="1" customWidth="1"/>
    <col min="10" max="10" width="11.1796875" bestFit="1" customWidth="1"/>
  </cols>
  <sheetData>
    <row r="3" spans="3:10" x14ac:dyDescent="0.35">
      <c r="G3" s="1" t="s">
        <v>57</v>
      </c>
      <c r="H3" s="1" t="s">
        <v>58</v>
      </c>
      <c r="I3" s="17" t="s">
        <v>59</v>
      </c>
      <c r="J3" s="17" t="s">
        <v>60</v>
      </c>
    </row>
    <row r="4" spans="3:10" ht="15" thickBot="1" x14ac:dyDescent="0.4">
      <c r="C4" s="2" t="s">
        <v>1</v>
      </c>
      <c r="D4" s="3"/>
      <c r="E4" s="4" t="s">
        <v>2</v>
      </c>
      <c r="F4" s="4" t="s">
        <v>3</v>
      </c>
      <c r="G4" s="2" t="s">
        <v>4</v>
      </c>
      <c r="H4" s="2" t="s">
        <v>4</v>
      </c>
      <c r="I4" s="2" t="s">
        <v>4</v>
      </c>
      <c r="J4" s="2" t="s">
        <v>4</v>
      </c>
    </row>
    <row r="5" spans="3:10" x14ac:dyDescent="0.35">
      <c r="C5" s="5">
        <v>1</v>
      </c>
      <c r="D5" s="6"/>
      <c r="E5" s="6" t="s">
        <v>5</v>
      </c>
      <c r="F5" s="14" t="s">
        <v>6</v>
      </c>
      <c r="G5" s="7">
        <f>20*6</f>
        <v>120</v>
      </c>
      <c r="H5" s="7">
        <v>0</v>
      </c>
      <c r="I5" s="7">
        <v>0</v>
      </c>
      <c r="J5" s="7">
        <v>0</v>
      </c>
    </row>
    <row r="6" spans="3:10" x14ac:dyDescent="0.35">
      <c r="C6" s="8">
        <v>2</v>
      </c>
      <c r="D6" s="9"/>
      <c r="E6" s="9" t="s">
        <v>7</v>
      </c>
      <c r="F6" s="15" t="s">
        <v>6</v>
      </c>
      <c r="G6" s="10">
        <v>131</v>
      </c>
      <c r="H6" s="10">
        <v>0</v>
      </c>
      <c r="I6" s="10">
        <v>0</v>
      </c>
      <c r="J6" s="10">
        <v>0</v>
      </c>
    </row>
    <row r="7" spans="3:10" x14ac:dyDescent="0.35">
      <c r="C7" s="8">
        <v>3</v>
      </c>
      <c r="D7" s="9"/>
      <c r="E7" s="9" t="s">
        <v>8</v>
      </c>
      <c r="F7" s="15" t="s">
        <v>9</v>
      </c>
      <c r="G7" s="10">
        <v>1</v>
      </c>
      <c r="H7" s="10">
        <v>1</v>
      </c>
      <c r="I7" s="10">
        <v>0</v>
      </c>
      <c r="J7" s="10">
        <v>0</v>
      </c>
    </row>
    <row r="8" spans="3:10" x14ac:dyDescent="0.35">
      <c r="C8" s="8">
        <v>4</v>
      </c>
      <c r="D8" s="9"/>
      <c r="E8" s="9" t="s">
        <v>10</v>
      </c>
      <c r="F8" s="15" t="s">
        <v>11</v>
      </c>
      <c r="G8" s="10">
        <f>4*7*0.125</f>
        <v>3.5</v>
      </c>
      <c r="H8" s="10">
        <v>0</v>
      </c>
      <c r="I8" s="10">
        <v>0</v>
      </c>
      <c r="J8" s="10">
        <v>0</v>
      </c>
    </row>
    <row r="9" spans="3:10" x14ac:dyDescent="0.35">
      <c r="C9" s="8">
        <v>5</v>
      </c>
      <c r="D9" s="9"/>
      <c r="E9" s="9" t="s">
        <v>12</v>
      </c>
      <c r="F9" s="15" t="s">
        <v>9</v>
      </c>
      <c r="G9" s="10">
        <v>6</v>
      </c>
      <c r="H9" s="10">
        <v>5</v>
      </c>
      <c r="I9" s="10">
        <v>1</v>
      </c>
      <c r="J9" s="10">
        <v>2</v>
      </c>
    </row>
    <row r="10" spans="3:10" x14ac:dyDescent="0.35">
      <c r="C10" s="8">
        <v>6</v>
      </c>
      <c r="D10" s="9"/>
      <c r="E10" s="9" t="s">
        <v>13</v>
      </c>
      <c r="F10" s="15" t="s">
        <v>9</v>
      </c>
      <c r="G10" s="10">
        <v>2</v>
      </c>
      <c r="H10" s="10">
        <v>3</v>
      </c>
      <c r="I10" s="10">
        <v>0</v>
      </c>
      <c r="J10" s="10">
        <v>0</v>
      </c>
    </row>
    <row r="11" spans="3:10" x14ac:dyDescent="0.35">
      <c r="C11" s="8">
        <v>7</v>
      </c>
      <c r="D11" s="9"/>
      <c r="E11" s="9" t="s">
        <v>14</v>
      </c>
      <c r="F11" s="15" t="s">
        <v>9</v>
      </c>
      <c r="G11" s="10">
        <v>6</v>
      </c>
      <c r="H11" s="10">
        <f>H9</f>
        <v>5</v>
      </c>
      <c r="I11" s="10">
        <f>I9</f>
        <v>1</v>
      </c>
      <c r="J11" s="10">
        <f>J9</f>
        <v>2</v>
      </c>
    </row>
    <row r="12" spans="3:10" x14ac:dyDescent="0.35">
      <c r="C12" s="8">
        <v>8</v>
      </c>
      <c r="D12" s="9"/>
      <c r="E12" s="9" t="s">
        <v>15</v>
      </c>
      <c r="F12" s="15" t="s">
        <v>9</v>
      </c>
      <c r="G12" s="10">
        <v>1</v>
      </c>
      <c r="H12" s="10">
        <v>1</v>
      </c>
      <c r="I12" s="10">
        <v>0</v>
      </c>
      <c r="J12" s="10">
        <v>0</v>
      </c>
    </row>
    <row r="13" spans="3:10" x14ac:dyDescent="0.35">
      <c r="C13" s="8">
        <v>9</v>
      </c>
      <c r="D13" s="9"/>
      <c r="E13" s="9" t="s">
        <v>16</v>
      </c>
      <c r="F13" s="15" t="s">
        <v>9</v>
      </c>
      <c r="G13" s="10">
        <v>6</v>
      </c>
      <c r="H13" s="10">
        <f>H11</f>
        <v>5</v>
      </c>
      <c r="I13" s="10">
        <f>I11</f>
        <v>1</v>
      </c>
      <c r="J13" s="10">
        <v>1</v>
      </c>
    </row>
    <row r="14" spans="3:10" x14ac:dyDescent="0.35">
      <c r="C14" s="8">
        <v>10</v>
      </c>
      <c r="D14" s="9"/>
      <c r="E14" s="9" t="s">
        <v>17</v>
      </c>
      <c r="F14" s="15" t="s">
        <v>9</v>
      </c>
      <c r="G14" s="10">
        <v>6</v>
      </c>
      <c r="H14" s="10">
        <f>H13</f>
        <v>5</v>
      </c>
      <c r="I14" s="10">
        <f>I13</f>
        <v>1</v>
      </c>
      <c r="J14" s="10">
        <f>J13</f>
        <v>1</v>
      </c>
    </row>
    <row r="15" spans="3:10" x14ac:dyDescent="0.35">
      <c r="C15" s="8">
        <v>11</v>
      </c>
      <c r="D15" s="9"/>
      <c r="E15" s="9" t="s">
        <v>18</v>
      </c>
      <c r="F15" s="15" t="s">
        <v>11</v>
      </c>
      <c r="G15" s="10">
        <f>2*3*7*0.125</f>
        <v>5.25</v>
      </c>
      <c r="H15" s="10">
        <f>2*3*7*0.125</f>
        <v>5.25</v>
      </c>
      <c r="I15" s="10">
        <f t="shared" ref="H15:J15" si="0">2*3*7*0.125</f>
        <v>5.25</v>
      </c>
      <c r="J15" s="10">
        <f t="shared" si="0"/>
        <v>5.25</v>
      </c>
    </row>
    <row r="16" spans="3:10" x14ac:dyDescent="0.35">
      <c r="C16" s="8">
        <v>12</v>
      </c>
      <c r="D16" s="9"/>
      <c r="E16" s="9" t="s">
        <v>19</v>
      </c>
      <c r="F16" s="15" t="s">
        <v>6</v>
      </c>
      <c r="G16" s="10">
        <v>57</v>
      </c>
      <c r="H16" s="10">
        <v>42</v>
      </c>
      <c r="I16" s="10">
        <f>4*6</f>
        <v>24</v>
      </c>
      <c r="J16" s="10">
        <f>5*6</f>
        <v>30</v>
      </c>
    </row>
    <row r="17" spans="3:10" x14ac:dyDescent="0.35">
      <c r="C17" s="8">
        <v>13</v>
      </c>
      <c r="D17" s="9"/>
      <c r="E17" s="9" t="s">
        <v>20</v>
      </c>
      <c r="F17" s="15" t="s">
        <v>9</v>
      </c>
      <c r="G17" s="10">
        <v>2</v>
      </c>
      <c r="H17" s="10">
        <v>2</v>
      </c>
      <c r="I17" s="10">
        <v>0</v>
      </c>
      <c r="J17" s="10">
        <v>1</v>
      </c>
    </row>
    <row r="18" spans="3:10" x14ac:dyDescent="0.35">
      <c r="C18" s="8">
        <v>14</v>
      </c>
      <c r="D18" s="9"/>
      <c r="E18" s="9" t="s">
        <v>21</v>
      </c>
      <c r="F18" s="15" t="s">
        <v>9</v>
      </c>
      <c r="G18" s="10">
        <f>G9</f>
        <v>6</v>
      </c>
      <c r="H18" s="10">
        <f>H9</f>
        <v>5</v>
      </c>
      <c r="I18" s="10">
        <f>I9</f>
        <v>1</v>
      </c>
      <c r="J18" s="10">
        <f>J9</f>
        <v>2</v>
      </c>
    </row>
    <row r="19" spans="3:10" x14ac:dyDescent="0.35">
      <c r="C19" s="8">
        <v>15</v>
      </c>
      <c r="D19" s="9"/>
      <c r="E19" s="9" t="s">
        <v>22</v>
      </c>
      <c r="F19" s="15" t="s">
        <v>9</v>
      </c>
      <c r="G19" s="10">
        <v>75</v>
      </c>
      <c r="H19" s="10">
        <v>64</v>
      </c>
      <c r="I19" s="10">
        <v>10</v>
      </c>
      <c r="J19" s="10">
        <v>26</v>
      </c>
    </row>
    <row r="20" spans="3:10" x14ac:dyDescent="0.35">
      <c r="C20" s="8">
        <v>16</v>
      </c>
      <c r="D20" s="9"/>
      <c r="E20" s="9" t="s">
        <v>23</v>
      </c>
      <c r="F20" s="15" t="s">
        <v>24</v>
      </c>
      <c r="G20" s="10">
        <v>6</v>
      </c>
      <c r="H20" s="10">
        <v>5</v>
      </c>
      <c r="I20" s="10">
        <v>2</v>
      </c>
      <c r="J20" s="10">
        <v>5</v>
      </c>
    </row>
    <row r="21" spans="3:10" x14ac:dyDescent="0.35">
      <c r="C21" s="8">
        <v>17</v>
      </c>
      <c r="D21" s="9"/>
      <c r="E21" s="9" t="s">
        <v>50</v>
      </c>
      <c r="F21" s="15" t="s">
        <v>11</v>
      </c>
      <c r="G21" s="10">
        <f>3*2.5*7*0.125</f>
        <v>6.5625</v>
      </c>
      <c r="H21" s="10">
        <f t="shared" ref="H21:J21" si="1">3*2.5*7*0.125</f>
        <v>6.5625</v>
      </c>
      <c r="I21" s="10">
        <f t="shared" si="1"/>
        <v>6.5625</v>
      </c>
      <c r="J21" s="10">
        <f t="shared" si="1"/>
        <v>6.5625</v>
      </c>
    </row>
    <row r="22" spans="3:10" x14ac:dyDescent="0.35">
      <c r="C22" s="8">
        <v>18</v>
      </c>
      <c r="D22" s="9"/>
      <c r="E22" s="9" t="s">
        <v>25</v>
      </c>
      <c r="F22" s="15" t="s">
        <v>9</v>
      </c>
      <c r="G22" s="10">
        <v>1</v>
      </c>
      <c r="H22" s="10">
        <v>2</v>
      </c>
      <c r="I22" s="10">
        <v>0</v>
      </c>
      <c r="J22" s="10">
        <v>1</v>
      </c>
    </row>
    <row r="23" spans="3:10" x14ac:dyDescent="0.35">
      <c r="C23" s="8">
        <v>19</v>
      </c>
      <c r="D23" s="9"/>
      <c r="E23" s="9" t="s">
        <v>53</v>
      </c>
      <c r="F23" s="15" t="s">
        <v>26</v>
      </c>
      <c r="G23" s="10">
        <f>4*2</f>
        <v>8</v>
      </c>
      <c r="H23" s="10">
        <f>2*4*2</f>
        <v>16</v>
      </c>
      <c r="I23" s="10">
        <v>0</v>
      </c>
      <c r="J23" s="10">
        <f>4*2</f>
        <v>8</v>
      </c>
    </row>
    <row r="24" spans="3:10" x14ac:dyDescent="0.35">
      <c r="C24" s="8">
        <v>20</v>
      </c>
      <c r="D24" s="9"/>
      <c r="E24" s="9" t="s">
        <v>27</v>
      </c>
      <c r="F24" s="15" t="s">
        <v>26</v>
      </c>
      <c r="G24" s="10">
        <v>45</v>
      </c>
      <c r="H24" s="10">
        <v>63</v>
      </c>
      <c r="I24" s="10">
        <v>0</v>
      </c>
      <c r="J24" s="10">
        <v>35</v>
      </c>
    </row>
    <row r="25" spans="3:10" x14ac:dyDescent="0.35">
      <c r="C25" s="8">
        <v>21</v>
      </c>
      <c r="D25" s="9"/>
      <c r="E25" s="9" t="s">
        <v>28</v>
      </c>
      <c r="F25" s="15" t="s">
        <v>26</v>
      </c>
      <c r="G25" s="10">
        <v>150</v>
      </c>
      <c r="H25" s="10">
        <v>186</v>
      </c>
      <c r="I25" s="10">
        <v>0</v>
      </c>
      <c r="J25" s="10">
        <v>150</v>
      </c>
    </row>
    <row r="26" spans="3:10" x14ac:dyDescent="0.35">
      <c r="C26" s="8">
        <v>22</v>
      </c>
      <c r="D26" s="9"/>
      <c r="E26" s="9" t="s">
        <v>29</v>
      </c>
      <c r="F26" s="15" t="s">
        <v>9</v>
      </c>
      <c r="G26" s="10">
        <f>G22</f>
        <v>1</v>
      </c>
      <c r="H26" s="10">
        <f>H22</f>
        <v>2</v>
      </c>
      <c r="I26" s="10">
        <f>I22</f>
        <v>0</v>
      </c>
      <c r="J26" s="10">
        <f>J22</f>
        <v>1</v>
      </c>
    </row>
    <row r="27" spans="3:10" x14ac:dyDescent="0.35">
      <c r="C27" s="8">
        <v>23</v>
      </c>
      <c r="D27" s="9"/>
      <c r="E27" s="9" t="s">
        <v>30</v>
      </c>
      <c r="F27" s="15" t="s">
        <v>9</v>
      </c>
      <c r="G27" s="10">
        <v>1</v>
      </c>
      <c r="H27" s="10">
        <f t="shared" ref="H27:J29" si="2">H26</f>
        <v>2</v>
      </c>
      <c r="I27" s="10">
        <f t="shared" si="2"/>
        <v>0</v>
      </c>
      <c r="J27" s="10">
        <f t="shared" si="2"/>
        <v>1</v>
      </c>
    </row>
    <row r="28" spans="3:10" x14ac:dyDescent="0.35">
      <c r="C28" s="8">
        <v>24</v>
      </c>
      <c r="D28" s="9"/>
      <c r="E28" s="9" t="s">
        <v>31</v>
      </c>
      <c r="F28" s="15" t="s">
        <v>9</v>
      </c>
      <c r="G28" s="10">
        <v>1</v>
      </c>
      <c r="H28" s="10">
        <f t="shared" si="2"/>
        <v>2</v>
      </c>
      <c r="I28" s="10">
        <f t="shared" si="2"/>
        <v>0</v>
      </c>
      <c r="J28" s="10">
        <f t="shared" si="2"/>
        <v>1</v>
      </c>
    </row>
    <row r="29" spans="3:10" x14ac:dyDescent="0.35">
      <c r="C29" s="8">
        <v>25</v>
      </c>
      <c r="D29" s="9"/>
      <c r="E29" s="9" t="s">
        <v>32</v>
      </c>
      <c r="F29" s="15" t="s">
        <v>9</v>
      </c>
      <c r="G29" s="10">
        <f>G28</f>
        <v>1</v>
      </c>
      <c r="H29" s="10">
        <f t="shared" si="2"/>
        <v>2</v>
      </c>
      <c r="I29" s="10">
        <f t="shared" si="2"/>
        <v>0</v>
      </c>
      <c r="J29" s="10">
        <f t="shared" si="2"/>
        <v>1</v>
      </c>
    </row>
    <row r="30" spans="3:10" x14ac:dyDescent="0.35">
      <c r="C30" s="8">
        <v>26</v>
      </c>
      <c r="D30" s="9"/>
      <c r="E30" s="9" t="s">
        <v>33</v>
      </c>
      <c r="F30" s="15" t="s">
        <v>9</v>
      </c>
      <c r="G30" s="10">
        <f>G28</f>
        <v>1</v>
      </c>
      <c r="H30" s="10">
        <f>H28</f>
        <v>2</v>
      </c>
      <c r="I30" s="10">
        <f>I28</f>
        <v>0</v>
      </c>
      <c r="J30" s="10">
        <f>J28</f>
        <v>1</v>
      </c>
    </row>
    <row r="31" spans="3:10" x14ac:dyDescent="0.35">
      <c r="C31" s="8">
        <v>27</v>
      </c>
      <c r="D31" s="9"/>
      <c r="E31" s="9" t="s">
        <v>34</v>
      </c>
      <c r="F31" s="15" t="s">
        <v>9</v>
      </c>
      <c r="G31" s="10">
        <f>G28</f>
        <v>1</v>
      </c>
      <c r="H31" s="10">
        <f>H28</f>
        <v>2</v>
      </c>
      <c r="I31" s="10">
        <f>I28</f>
        <v>0</v>
      </c>
      <c r="J31" s="10">
        <f>J28</f>
        <v>1</v>
      </c>
    </row>
    <row r="32" spans="3:10" x14ac:dyDescent="0.35">
      <c r="C32" s="8">
        <v>28</v>
      </c>
      <c r="D32" s="9"/>
      <c r="E32" s="9" t="s">
        <v>35</v>
      </c>
      <c r="F32" s="15" t="s">
        <v>36</v>
      </c>
      <c r="G32" s="10">
        <f>2*8*1.5</f>
        <v>24</v>
      </c>
      <c r="H32" s="10">
        <v>0</v>
      </c>
      <c r="I32" s="10">
        <v>0</v>
      </c>
      <c r="J32" s="10">
        <v>0</v>
      </c>
    </row>
    <row r="33" spans="3:10" x14ac:dyDescent="0.35">
      <c r="C33" s="8">
        <v>29</v>
      </c>
      <c r="D33" s="9"/>
      <c r="E33" s="9" t="s">
        <v>37</v>
      </c>
      <c r="F33" s="15" t="s">
        <v>9</v>
      </c>
      <c r="G33" s="10">
        <v>1</v>
      </c>
      <c r="H33" s="10">
        <v>0</v>
      </c>
      <c r="I33" s="10">
        <v>0</v>
      </c>
      <c r="J33" s="10">
        <v>0</v>
      </c>
    </row>
    <row r="34" spans="3:10" x14ac:dyDescent="0.35">
      <c r="C34" s="8">
        <v>30</v>
      </c>
      <c r="D34" s="9"/>
      <c r="E34" s="9" t="s">
        <v>38</v>
      </c>
      <c r="F34" s="15" t="s">
        <v>9</v>
      </c>
      <c r="G34" s="10">
        <v>1</v>
      </c>
      <c r="H34" s="10">
        <f>H33</f>
        <v>0</v>
      </c>
      <c r="I34" s="10">
        <f>I33</f>
        <v>0</v>
      </c>
      <c r="J34" s="10">
        <f>J33</f>
        <v>0</v>
      </c>
    </row>
    <row r="35" spans="3:10" x14ac:dyDescent="0.35">
      <c r="C35" s="8">
        <v>31</v>
      </c>
      <c r="D35" s="9"/>
      <c r="E35" s="9" t="s">
        <v>39</v>
      </c>
      <c r="F35" s="15" t="s">
        <v>26</v>
      </c>
      <c r="G35" s="10">
        <v>32</v>
      </c>
      <c r="H35" s="10">
        <v>0</v>
      </c>
      <c r="I35" s="10">
        <v>0</v>
      </c>
      <c r="J35" s="10">
        <v>0</v>
      </c>
    </row>
    <row r="36" spans="3:10" x14ac:dyDescent="0.35">
      <c r="C36" s="8">
        <v>32</v>
      </c>
      <c r="D36" s="9"/>
      <c r="E36" s="9" t="s">
        <v>40</v>
      </c>
      <c r="F36" s="15" t="s">
        <v>9</v>
      </c>
      <c r="G36" s="10">
        <v>1</v>
      </c>
      <c r="H36" s="10">
        <v>0</v>
      </c>
      <c r="I36" s="10">
        <v>0</v>
      </c>
      <c r="J36" s="10">
        <v>0</v>
      </c>
    </row>
    <row r="37" spans="3:10" x14ac:dyDescent="0.35">
      <c r="C37" s="8">
        <v>33</v>
      </c>
      <c r="D37" s="9"/>
      <c r="E37" s="9" t="s">
        <v>52</v>
      </c>
      <c r="F37" s="15" t="s">
        <v>26</v>
      </c>
      <c r="G37" s="10">
        <v>126</v>
      </c>
      <c r="H37" s="10">
        <v>0</v>
      </c>
      <c r="I37" s="10">
        <v>0</v>
      </c>
      <c r="J37" s="10">
        <v>0</v>
      </c>
    </row>
    <row r="38" spans="3:10" x14ac:dyDescent="0.35">
      <c r="C38" s="8">
        <v>34</v>
      </c>
      <c r="D38" s="9"/>
      <c r="E38" s="9" t="s">
        <v>41</v>
      </c>
      <c r="F38" s="15" t="s">
        <v>9</v>
      </c>
      <c r="G38" s="10">
        <v>1</v>
      </c>
      <c r="H38" s="10">
        <v>0</v>
      </c>
      <c r="I38" s="10">
        <v>0</v>
      </c>
      <c r="J38" s="10">
        <v>0</v>
      </c>
    </row>
    <row r="39" spans="3:10" x14ac:dyDescent="0.35">
      <c r="C39" s="8">
        <v>35</v>
      </c>
      <c r="D39" s="9"/>
      <c r="E39" s="9" t="s">
        <v>42</v>
      </c>
      <c r="F39" s="15" t="s">
        <v>6</v>
      </c>
      <c r="G39" s="10">
        <f>4*5</f>
        <v>20</v>
      </c>
      <c r="H39" s="10">
        <v>0</v>
      </c>
      <c r="I39" s="10">
        <v>0</v>
      </c>
      <c r="J39" s="10">
        <v>0</v>
      </c>
    </row>
    <row r="40" spans="3:10" x14ac:dyDescent="0.35">
      <c r="C40" s="8">
        <v>36</v>
      </c>
      <c r="D40" s="9"/>
      <c r="E40" s="9" t="s">
        <v>43</v>
      </c>
      <c r="F40" s="15" t="s">
        <v>26</v>
      </c>
      <c r="G40" s="10">
        <v>554</v>
      </c>
      <c r="H40" s="10">
        <v>372</v>
      </c>
      <c r="I40" s="10">
        <v>81</v>
      </c>
      <c r="J40" s="10">
        <v>450</v>
      </c>
    </row>
    <row r="41" spans="3:10" x14ac:dyDescent="0.35">
      <c r="C41" s="8">
        <v>37</v>
      </c>
      <c r="D41" s="9"/>
      <c r="E41" s="9" t="s">
        <v>44</v>
      </c>
      <c r="F41" s="15" t="s">
        <v>51</v>
      </c>
      <c r="G41" s="10">
        <v>14</v>
      </c>
      <c r="H41" s="10">
        <v>14</v>
      </c>
      <c r="I41" s="10">
        <v>0</v>
      </c>
      <c r="J41" s="10">
        <v>14</v>
      </c>
    </row>
    <row r="42" spans="3:10" x14ac:dyDescent="0.35">
      <c r="C42" s="8">
        <v>38</v>
      </c>
      <c r="D42" s="9"/>
      <c r="E42" s="9" t="s">
        <v>45</v>
      </c>
      <c r="F42" s="15" t="s">
        <v>6</v>
      </c>
      <c r="G42" s="10">
        <v>92</v>
      </c>
      <c r="H42" s="10">
        <v>92</v>
      </c>
      <c r="I42" s="10">
        <v>0</v>
      </c>
      <c r="J42" s="10">
        <v>92</v>
      </c>
    </row>
    <row r="43" spans="3:10" x14ac:dyDescent="0.35">
      <c r="C43" s="8">
        <v>39</v>
      </c>
      <c r="D43" s="9"/>
      <c r="E43" s="9" t="s">
        <v>46</v>
      </c>
      <c r="F43" s="15" t="s">
        <v>9</v>
      </c>
      <c r="G43" s="10">
        <v>1</v>
      </c>
      <c r="H43" s="10">
        <v>1</v>
      </c>
      <c r="I43" s="10">
        <v>0</v>
      </c>
      <c r="J43" s="10">
        <v>1</v>
      </c>
    </row>
    <row r="44" spans="3:10" x14ac:dyDescent="0.35">
      <c r="C44" s="8">
        <v>40</v>
      </c>
      <c r="D44" s="9"/>
      <c r="E44" s="9" t="s">
        <v>47</v>
      </c>
      <c r="F44" s="15" t="s">
        <v>6</v>
      </c>
      <c r="G44" s="10">
        <v>586</v>
      </c>
      <c r="H44" s="10">
        <v>586</v>
      </c>
      <c r="I44" s="10">
        <v>81</v>
      </c>
      <c r="J44" s="10">
        <v>401</v>
      </c>
    </row>
    <row r="45" spans="3:10" x14ac:dyDescent="0.35">
      <c r="C45" s="8">
        <v>41</v>
      </c>
      <c r="D45" s="9"/>
      <c r="E45" s="9" t="s">
        <v>48</v>
      </c>
      <c r="F45" s="15" t="s">
        <v>6</v>
      </c>
      <c r="G45" s="10">
        <v>148</v>
      </c>
      <c r="H45" s="10">
        <v>115</v>
      </c>
      <c r="I45" s="10">
        <v>71</v>
      </c>
      <c r="J45" s="10">
        <v>55</v>
      </c>
    </row>
    <row r="46" spans="3:10" ht="15" thickBot="1" x14ac:dyDescent="0.4">
      <c r="C46" s="11">
        <v>42</v>
      </c>
      <c r="D46" s="12"/>
      <c r="E46" s="12" t="s">
        <v>49</v>
      </c>
      <c r="F46" s="16" t="s">
        <v>9</v>
      </c>
      <c r="G46" s="13">
        <v>1</v>
      </c>
      <c r="H46" s="13">
        <v>0</v>
      </c>
      <c r="I46" s="13">
        <v>0</v>
      </c>
      <c r="J46" s="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 Marla</vt:lpstr>
      <vt:lpstr>5 Marla</vt:lpstr>
      <vt:lpstr>7 Marla</vt:lpstr>
      <vt:lpstr>10 Marla</vt:lpstr>
      <vt:lpstr>1 Kanal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</cp:lastModifiedBy>
  <dcterms:created xsi:type="dcterms:W3CDTF">2015-06-05T18:17:20Z</dcterms:created>
  <dcterms:modified xsi:type="dcterms:W3CDTF">2024-03-18T16:42:34Z</dcterms:modified>
</cp:coreProperties>
</file>