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 firstSheet="2" activeTab="6"/>
  </bookViews>
  <sheets>
    <sheet name="Sheet1" sheetId="1" r:id="rId1"/>
    <sheet name="Vlookup Exact Match_1" sheetId="2" r:id="rId2"/>
    <sheet name="Vlookup Exact Match_2" sheetId="3" r:id="rId3"/>
    <sheet name="Errors" sheetId="4" r:id="rId4"/>
    <sheet name="Vlookup Closest Match_1" sheetId="5" r:id="rId5"/>
    <sheet name="Vlookup Match_2" sheetId="6" r:id="rId6"/>
    <sheet name="Vlookup Match_3" sheetId="7" r:id="rId7"/>
  </sheets>
  <definedNames>
    <definedName name="table1">'Vlookup Exact Match_2'!$A$24:$C$29</definedName>
  </definedNames>
  <calcPr calcId="144525"/>
</workbook>
</file>

<file path=xl/calcChain.xml><?xml version="1.0" encoding="utf-8"?>
<calcChain xmlns="http://schemas.openxmlformats.org/spreadsheetml/2006/main">
  <c r="F29" i="7" l="1"/>
  <c r="D17" i="7"/>
  <c r="B17" i="7"/>
  <c r="C19" i="6"/>
  <c r="C15" i="6"/>
  <c r="C22" i="5"/>
  <c r="C23" i="5"/>
  <c r="C24" i="5"/>
  <c r="C25" i="5"/>
  <c r="C26" i="5"/>
  <c r="C27" i="5"/>
  <c r="C28" i="5"/>
  <c r="C29" i="5"/>
  <c r="C30" i="5"/>
  <c r="C21" i="5"/>
  <c r="L22" i="5"/>
  <c r="L23" i="5"/>
  <c r="L24" i="5"/>
  <c r="L25" i="5"/>
  <c r="L26" i="5"/>
  <c r="L27" i="5"/>
  <c r="L28" i="5"/>
  <c r="L29" i="5"/>
  <c r="L30" i="5"/>
  <c r="L21" i="5"/>
  <c r="C2" i="5"/>
  <c r="C3" i="5"/>
  <c r="C4" i="5"/>
  <c r="C5" i="5"/>
  <c r="C6" i="5"/>
  <c r="C7" i="5"/>
  <c r="C8" i="5"/>
  <c r="B68" i="4"/>
  <c r="B65" i="4"/>
  <c r="B66" i="4"/>
  <c r="B67" i="4"/>
  <c r="B64" i="4"/>
  <c r="B40" i="4"/>
  <c r="B41" i="4"/>
  <c r="B42" i="4"/>
  <c r="B39" i="4"/>
  <c r="B18" i="4"/>
  <c r="B19" i="4"/>
  <c r="B20" i="4"/>
  <c r="B17" i="4"/>
  <c r="G25" i="3"/>
  <c r="G17" i="3"/>
  <c r="G4" i="3"/>
  <c r="F4" i="2"/>
</calcChain>
</file>

<file path=xl/sharedStrings.xml><?xml version="1.0" encoding="utf-8"?>
<sst xmlns="http://schemas.openxmlformats.org/spreadsheetml/2006/main" count="224" uniqueCount="83">
  <si>
    <t>Customer ID</t>
  </si>
  <si>
    <t>Name</t>
  </si>
  <si>
    <t>Notes</t>
  </si>
  <si>
    <t>Tres Delicious</t>
  </si>
  <si>
    <t>ABC Groceries</t>
  </si>
  <si>
    <t>ACME Bites</t>
  </si>
  <si>
    <t>Wholesome Foods</t>
  </si>
  <si>
    <t>Park &amp; Shop Convenience Stores</t>
  </si>
  <si>
    <t>High Maintenance, not sure if it's worth havingthem as a  customer, but don't tell them that!</t>
  </si>
  <si>
    <t>Friendly but a little old school. Talks way too much, set a time limit on calls.</t>
  </si>
  <si>
    <t>One ofour best customers likes to talk about sports.</t>
  </si>
  <si>
    <t>CEO has three kids, first one is Charies, don't know the rest. CEO cares about Charies the most, so all good.</t>
  </si>
  <si>
    <t>New customer,make sure  toplease them!</t>
  </si>
  <si>
    <t>Note :it should always be left to right</t>
  </si>
  <si>
    <t>Error because it is right to left</t>
  </si>
  <si>
    <t>Define table name</t>
  </si>
  <si>
    <t>select the table right click define name</t>
  </si>
  <si>
    <t>How to write a VLOOKUP Formula</t>
  </si>
  <si>
    <t>CLASSIC FAVORITES</t>
  </si>
  <si>
    <t>TAIL</t>
  </si>
  <si>
    <t>GRANDE</t>
  </si>
  <si>
    <t>VENTI</t>
  </si>
  <si>
    <t>Caffe Latte</t>
  </si>
  <si>
    <t>Cappuccino</t>
  </si>
  <si>
    <t>Caramel Macchiato</t>
  </si>
  <si>
    <t xml:space="preserve">Caffe Mocha </t>
  </si>
  <si>
    <t>White Chocolate Mocha</t>
  </si>
  <si>
    <t>Caffe Americano</t>
  </si>
  <si>
    <t>Cinnamon Dolce Latte</t>
  </si>
  <si>
    <t>Drip Coffee</t>
  </si>
  <si>
    <t>Question: How much wil this order cost for size Grandes ?</t>
  </si>
  <si>
    <t>Grande</t>
  </si>
  <si>
    <t>Caramel Frap</t>
  </si>
  <si>
    <t>Caffe Mocha</t>
  </si>
  <si>
    <t>Total</t>
  </si>
  <si>
    <t>Drag cells error</t>
  </si>
  <si>
    <t>Solving Error 1 N/A as the record is not present in the table</t>
  </si>
  <si>
    <t>Solving Error 2 N/A becoz of space</t>
  </si>
  <si>
    <t>Cookies Ordered</t>
  </si>
  <si>
    <t>Order ID</t>
  </si>
  <si>
    <t>Free Cookies</t>
  </si>
  <si>
    <t xml:space="preserve">Points </t>
  </si>
  <si>
    <t>Sorted</t>
  </si>
  <si>
    <t>Cookies Odered</t>
  </si>
  <si>
    <t>Cookies Details</t>
  </si>
  <si>
    <t xml:space="preserve">Example -2 </t>
  </si>
  <si>
    <t>Example : 3 solving fixing table</t>
  </si>
  <si>
    <t>ID</t>
  </si>
  <si>
    <t>Produce</t>
  </si>
  <si>
    <t>Units Sold</t>
  </si>
  <si>
    <t>Broccoli</t>
  </si>
  <si>
    <t>Asparagus</t>
  </si>
  <si>
    <t>Eggplant</t>
  </si>
  <si>
    <t>Cauliflower</t>
  </si>
  <si>
    <t>Green Bean</t>
  </si>
  <si>
    <t>Kale</t>
  </si>
  <si>
    <t>Mushroom</t>
  </si>
  <si>
    <t>Red Peppers</t>
  </si>
  <si>
    <t>Spinach</t>
  </si>
  <si>
    <t>Product ID</t>
  </si>
  <si>
    <t>Product Name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</si>
  <si>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</si>
  <si>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</si>
  <si>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</si>
  <si>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</si>
  <si>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</si>
  <si>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</si>
  <si>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</si>
  <si>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</si>
  <si>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</si>
  <si>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</si>
  <si>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Bananas</t>
  </si>
  <si>
    <t>Mangoes</t>
  </si>
  <si>
    <t>Apples</t>
  </si>
  <si>
    <t>Oranges</t>
  </si>
  <si>
    <t>Pumpkin</t>
  </si>
  <si>
    <t>Bitterguard</t>
  </si>
  <si>
    <t>Tomato</t>
  </si>
  <si>
    <t>Potatoes</t>
  </si>
  <si>
    <t>Product</t>
  </si>
  <si>
    <t>No. of units sold</t>
  </si>
  <si>
    <t>No. of Units sold</t>
  </si>
  <si>
    <t xml:space="preserve">Another Method by Absolute Reference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</si>
</sst>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1" fillId="0" borderId="0" xfId="0" applyFont="1" applyFill="1" applyBorder="1"/>
    <xf numFmtId="8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 wrapText="1"/>
    </xf>
    <xf numFmtId="0" fontId="0" fillId="6" borderId="0" xfId="0" applyFill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1" fillId="6" borderId="1" xfId="0" applyFont="1" applyFill="1" applyBorder="1"/>
    <xf numFmtId="0" fontId="0" fillId="0" borderId="1" xfId="0" applyBorder="1"/>
    <xf numFmtId="0" fontId="0" fillId="0" borderId="6" xfId="0" applyFill="1" applyBorder="1"/>
    <xf numFmtId="0" fontId="0" fillId="0" borderId="7" xfId="0" applyFill="1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1" xfId="0" applyFont="1" applyFill="1" applyBorder="1"/>
    <xf numFmtId="0" fontId="1" fillId="6" borderId="0" xfId="0" applyFont="1" applyFill="1"/>
    <xf numFmtId="0" fontId="0" fillId="3" borderId="0" xfId="0" applyFill="1"/>
    <xf numFmtId="0" fontId="0" fillId="7" borderId="0" xfId="0" applyFill="1"/>
    <xf numFmtId="0" fontId="1" fillId="7" borderId="0" xfId="0" applyFont="1" applyFill="1"/>
    <xf numFmtId="0" fontId="0" fillId="2" borderId="1" xfId="0" applyFill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9</xdr:row>
      <xdr:rowOff>123825</xdr:rowOff>
    </xdr:from>
    <xdr:to>
      <xdr:col>2</xdr:col>
      <xdr:colOff>2609850</xdr:colOff>
      <xdr:row>21</xdr:row>
      <xdr:rowOff>95249</xdr:rowOff>
    </xdr:to>
    <xdr:pic>
      <xdr:nvPicPr>
        <xdr:cNvPr id="2" name="Picture 1" descr="10 VLOOKUP Examples For Beginner &amp; Advanced User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381250"/>
          <a:ext cx="4429125" cy="2257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2714625</xdr:colOff>
      <xdr:row>9</xdr:row>
      <xdr:rowOff>152400</xdr:rowOff>
    </xdr:from>
    <xdr:to>
      <xdr:col>5</xdr:col>
      <xdr:colOff>2190750</xdr:colOff>
      <xdr:row>21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2409825"/>
          <a:ext cx="579120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1:C8" totalsRowShown="0" headerRowDxfId="8">
  <autoFilter ref="A1:C8"/>
  <tableColumns count="3">
    <tableColumn id="1" name="Cookies Ordered"/>
    <tableColumn id="2" name="Order ID"/>
    <tableColumn id="3" name="Free Cookies" dataDxfId="6">
      <calculatedColumnFormula>VLOOKUP(Table2[[#This Row],[Cookies Ordered]],Table3[#All],2,TRUE)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F1:G6" totalsRowShown="0" headerRowDxfId="7">
  <autoFilter ref="F1:G6"/>
  <tableColumns count="2">
    <tableColumn id="1" name="Cookies Ordered"/>
    <tableColumn id="2" name="Free Cook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2:C11" totalsRowShown="0" headerRowDxfId="0" dataDxfId="2" headerRowBorderDxfId="1">
  <tableColumns count="3">
    <tableColumn id="1" name="ID" dataDxfId="4"/>
    <tableColumn id="2" name="Produce" dataDxfId="3"/>
    <tableColumn id="3" name="Units Sold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"/>
    </sheetView>
  </sheetViews>
  <sheetFormatPr defaultRowHeight="15" x14ac:dyDescent="0.25"/>
  <cols>
    <col min="1" max="1" width="13.5703125" customWidth="1"/>
    <col min="2" max="2" width="32.28515625" customWidth="1"/>
    <col min="3" max="3" width="59.28515625" customWidth="1"/>
    <col min="4" max="4" width="15.7109375" customWidth="1"/>
    <col min="5" max="5" width="19.7109375" customWidth="1"/>
    <col min="6" max="6" width="34.140625" customWidth="1"/>
  </cols>
  <sheetData>
    <row r="1" spans="1:6" x14ac:dyDescent="0.25">
      <c r="A1" s="2" t="s">
        <v>0</v>
      </c>
      <c r="B1" s="2" t="s">
        <v>1</v>
      </c>
      <c r="C1" s="2" t="s">
        <v>2</v>
      </c>
    </row>
    <row r="2" spans="1:6" ht="27.75" customHeight="1" x14ac:dyDescent="0.25">
      <c r="A2" s="6">
        <v>1</v>
      </c>
      <c r="B2" s="6" t="s">
        <v>3</v>
      </c>
      <c r="C2" s="7" t="s">
        <v>8</v>
      </c>
    </row>
    <row r="3" spans="1:6" ht="30" x14ac:dyDescent="0.25">
      <c r="A3" s="6">
        <v>2</v>
      </c>
      <c r="B3" s="6" t="s">
        <v>4</v>
      </c>
      <c r="C3" s="7" t="s">
        <v>9</v>
      </c>
      <c r="E3" s="3" t="s">
        <v>0</v>
      </c>
      <c r="F3" s="5">
        <v>5</v>
      </c>
    </row>
    <row r="4" spans="1:6" x14ac:dyDescent="0.25">
      <c r="A4" s="6">
        <v>3</v>
      </c>
      <c r="B4" s="6" t="s">
        <v>5</v>
      </c>
      <c r="C4" s="6" t="s">
        <v>10</v>
      </c>
      <c r="E4" s="3" t="s">
        <v>1</v>
      </c>
      <c r="F4" s="5" t="str">
        <f>VLOOKUP(F3,A1:C6,2,FALSE)</f>
        <v>Park &amp; Shop Convenience Stores</v>
      </c>
    </row>
    <row r="5" spans="1:6" ht="30" x14ac:dyDescent="0.25">
      <c r="A5" s="6">
        <v>4</v>
      </c>
      <c r="B5" s="6" t="s">
        <v>6</v>
      </c>
      <c r="C5" s="7" t="s">
        <v>11</v>
      </c>
    </row>
    <row r="6" spans="1:6" x14ac:dyDescent="0.25">
      <c r="A6" s="6">
        <v>5</v>
      </c>
      <c r="B6" s="6" t="s">
        <v>7</v>
      </c>
      <c r="C6" s="7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10" sqref="D10"/>
    </sheetView>
  </sheetViews>
  <sheetFormatPr defaultRowHeight="15" x14ac:dyDescent="0.25"/>
  <cols>
    <col min="1" max="1" width="20" customWidth="1"/>
    <col min="2" max="2" width="33.140625" customWidth="1"/>
    <col min="3" max="3" width="58.7109375" customWidth="1"/>
    <col min="6" max="6" width="19" customWidth="1"/>
    <col min="7" max="7" width="30.28515625" customWidth="1"/>
  </cols>
  <sheetData>
    <row r="1" spans="1:7" x14ac:dyDescent="0.25">
      <c r="A1" s="2" t="s">
        <v>0</v>
      </c>
      <c r="B1" s="2" t="s">
        <v>1</v>
      </c>
      <c r="C1" s="2" t="s">
        <v>2</v>
      </c>
    </row>
    <row r="2" spans="1:7" ht="27.75" customHeight="1" x14ac:dyDescent="0.25">
      <c r="A2" s="6">
        <v>1</v>
      </c>
      <c r="B2" s="6" t="s">
        <v>3</v>
      </c>
      <c r="C2" s="7" t="s">
        <v>8</v>
      </c>
    </row>
    <row r="3" spans="1:7" ht="25.5" customHeight="1" x14ac:dyDescent="0.25">
      <c r="A3" s="6">
        <v>2</v>
      </c>
      <c r="B3" s="6" t="s">
        <v>4</v>
      </c>
      <c r="C3" s="7" t="s">
        <v>9</v>
      </c>
      <c r="F3" s="3" t="s">
        <v>1</v>
      </c>
      <c r="G3" s="6" t="s">
        <v>5</v>
      </c>
    </row>
    <row r="4" spans="1:7" x14ac:dyDescent="0.25">
      <c r="A4" s="6">
        <v>3</v>
      </c>
      <c r="B4" s="6" t="s">
        <v>5</v>
      </c>
      <c r="C4" s="6" t="s">
        <v>10</v>
      </c>
      <c r="F4" s="3" t="s">
        <v>0</v>
      </c>
      <c r="G4" s="5" t="e">
        <f>VLOOKUP(G3,A1:C6,1,FALSE)</f>
        <v>#N/A</v>
      </c>
    </row>
    <row r="5" spans="1:7" ht="36.75" customHeight="1" x14ac:dyDescent="0.25">
      <c r="A5" s="6">
        <v>4</v>
      </c>
      <c r="B5" s="6" t="s">
        <v>6</v>
      </c>
      <c r="C5" s="7" t="s">
        <v>11</v>
      </c>
      <c r="G5" t="s">
        <v>14</v>
      </c>
    </row>
    <row r="6" spans="1:7" ht="41.25" customHeight="1" x14ac:dyDescent="0.25">
      <c r="A6" s="6">
        <v>5</v>
      </c>
      <c r="B6" s="6" t="s">
        <v>7</v>
      </c>
      <c r="C6" s="7" t="s">
        <v>12</v>
      </c>
    </row>
    <row r="12" spans="1:7" x14ac:dyDescent="0.25">
      <c r="B12" s="1" t="s">
        <v>13</v>
      </c>
    </row>
    <row r="15" spans="1:7" x14ac:dyDescent="0.25">
      <c r="A15" s="2" t="s">
        <v>1</v>
      </c>
      <c r="B15" s="2" t="s">
        <v>0</v>
      </c>
      <c r="C15" s="2" t="s">
        <v>2</v>
      </c>
    </row>
    <row r="16" spans="1:7" ht="30" x14ac:dyDescent="0.25">
      <c r="A16" s="6" t="s">
        <v>3</v>
      </c>
      <c r="B16" s="8">
        <v>112</v>
      </c>
      <c r="C16" s="7" t="s">
        <v>8</v>
      </c>
      <c r="F16" s="3" t="s">
        <v>1</v>
      </c>
      <c r="G16" s="6" t="s">
        <v>5</v>
      </c>
    </row>
    <row r="17" spans="1:7" ht="30" x14ac:dyDescent="0.25">
      <c r="A17" s="6" t="s">
        <v>4</v>
      </c>
      <c r="B17" s="8">
        <v>113</v>
      </c>
      <c r="C17" s="7" t="s">
        <v>9</v>
      </c>
      <c r="F17" s="3" t="s">
        <v>0</v>
      </c>
      <c r="G17" s="9">
        <f>VLOOKUP(G16,A15:C20,2,FALSE)</f>
        <v>114</v>
      </c>
    </row>
    <row r="18" spans="1:7" x14ac:dyDescent="0.25">
      <c r="A18" s="6" t="s">
        <v>5</v>
      </c>
      <c r="B18" s="8">
        <v>114</v>
      </c>
      <c r="C18" s="6" t="s">
        <v>10</v>
      </c>
    </row>
    <row r="19" spans="1:7" ht="30" x14ac:dyDescent="0.25">
      <c r="A19" s="6" t="s">
        <v>6</v>
      </c>
      <c r="B19" s="8">
        <v>115</v>
      </c>
      <c r="C19" s="7" t="s">
        <v>11</v>
      </c>
    </row>
    <row r="20" spans="1:7" x14ac:dyDescent="0.25">
      <c r="A20" s="6" t="s">
        <v>7</v>
      </c>
      <c r="B20" s="8">
        <v>116</v>
      </c>
      <c r="C20" s="7" t="s">
        <v>12</v>
      </c>
    </row>
    <row r="22" spans="1:7" x14ac:dyDescent="0.25">
      <c r="F22" s="1" t="s">
        <v>15</v>
      </c>
      <c r="G22" t="s">
        <v>16</v>
      </c>
    </row>
    <row r="24" spans="1:7" x14ac:dyDescent="0.25">
      <c r="A24" s="2" t="s">
        <v>1</v>
      </c>
      <c r="B24" s="2" t="s">
        <v>0</v>
      </c>
      <c r="C24" s="2" t="s">
        <v>2</v>
      </c>
      <c r="F24" s="3" t="s">
        <v>1</v>
      </c>
      <c r="G24" s="6" t="s">
        <v>7</v>
      </c>
    </row>
    <row r="25" spans="1:7" ht="30" x14ac:dyDescent="0.25">
      <c r="A25" s="6" t="s">
        <v>3</v>
      </c>
      <c r="B25" s="8">
        <v>112</v>
      </c>
      <c r="C25" s="7" t="s">
        <v>8</v>
      </c>
      <c r="F25" s="3" t="s">
        <v>0</v>
      </c>
      <c r="G25" s="9">
        <f>VLOOKUP(G24,table1,2,0)</f>
        <v>116</v>
      </c>
    </row>
    <row r="26" spans="1:7" ht="30" x14ac:dyDescent="0.25">
      <c r="A26" s="6" t="s">
        <v>4</v>
      </c>
      <c r="B26" s="8">
        <v>113</v>
      </c>
      <c r="C26" s="7" t="s">
        <v>9</v>
      </c>
    </row>
    <row r="27" spans="1:7" x14ac:dyDescent="0.25">
      <c r="A27" s="6" t="s">
        <v>5</v>
      </c>
      <c r="B27" s="8">
        <v>114</v>
      </c>
      <c r="C27" s="6" t="s">
        <v>10</v>
      </c>
    </row>
    <row r="28" spans="1:7" ht="30" x14ac:dyDescent="0.25">
      <c r="A28" s="6" t="s">
        <v>6</v>
      </c>
      <c r="B28" s="8">
        <v>115</v>
      </c>
      <c r="C28" s="7" t="s">
        <v>11</v>
      </c>
    </row>
    <row r="29" spans="1:7" x14ac:dyDescent="0.25">
      <c r="A29" s="6" t="s">
        <v>7</v>
      </c>
      <c r="B29" s="8">
        <v>116</v>
      </c>
      <c r="C29" s="7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90" workbookViewId="0">
      <selection activeCell="F114" sqref="F114"/>
    </sheetView>
  </sheetViews>
  <sheetFormatPr defaultRowHeight="15" x14ac:dyDescent="0.25"/>
  <cols>
    <col min="1" max="1" width="23.42578125" customWidth="1"/>
    <col min="4" max="4" width="14" customWidth="1"/>
  </cols>
  <sheetData>
    <row r="1" spans="1:4" ht="18.75" x14ac:dyDescent="0.3">
      <c r="A1" s="10" t="s">
        <v>17</v>
      </c>
    </row>
    <row r="3" spans="1:4" x14ac:dyDescent="0.25">
      <c r="A3" s="1" t="s">
        <v>18</v>
      </c>
      <c r="B3" s="1" t="s">
        <v>19</v>
      </c>
      <c r="C3" s="1" t="s">
        <v>20</v>
      </c>
      <c r="D3" s="1" t="s">
        <v>21</v>
      </c>
    </row>
    <row r="4" spans="1:4" x14ac:dyDescent="0.25">
      <c r="A4" t="s">
        <v>22</v>
      </c>
      <c r="B4" s="13">
        <v>2.95</v>
      </c>
      <c r="C4" s="13">
        <v>3.75</v>
      </c>
      <c r="D4" s="13">
        <v>4.1500000000000004</v>
      </c>
    </row>
    <row r="5" spans="1:4" x14ac:dyDescent="0.25">
      <c r="A5" t="s">
        <v>23</v>
      </c>
      <c r="B5" s="13">
        <v>2.95</v>
      </c>
      <c r="C5" s="13">
        <v>3.65</v>
      </c>
      <c r="D5" s="13">
        <v>4.1500000000000004</v>
      </c>
    </row>
    <row r="6" spans="1:4" x14ac:dyDescent="0.25">
      <c r="A6" t="s">
        <v>24</v>
      </c>
      <c r="B6" s="13">
        <v>3.75</v>
      </c>
      <c r="C6" s="13">
        <v>3.95</v>
      </c>
      <c r="D6" s="13">
        <v>4.25</v>
      </c>
    </row>
    <row r="7" spans="1:4" x14ac:dyDescent="0.25">
      <c r="A7" t="s">
        <v>25</v>
      </c>
      <c r="B7" s="13">
        <v>3.25</v>
      </c>
      <c r="C7" s="13">
        <v>3.95</v>
      </c>
      <c r="D7" s="13">
        <v>4.4000000000000004</v>
      </c>
    </row>
    <row r="8" spans="1:4" x14ac:dyDescent="0.25">
      <c r="A8" t="s">
        <v>26</v>
      </c>
      <c r="B8" s="13">
        <v>3.45</v>
      </c>
      <c r="C8" s="13">
        <v>4.1500000000000004</v>
      </c>
      <c r="D8" s="13">
        <v>4.55</v>
      </c>
    </row>
    <row r="9" spans="1:4" x14ac:dyDescent="0.25">
      <c r="A9" t="s">
        <v>27</v>
      </c>
      <c r="B9" s="13">
        <v>2</v>
      </c>
      <c r="C9" s="13">
        <v>2.4</v>
      </c>
      <c r="D9" s="13">
        <v>2.75</v>
      </c>
    </row>
    <row r="10" spans="1:4" x14ac:dyDescent="0.25">
      <c r="A10" t="s">
        <v>28</v>
      </c>
      <c r="B10" s="13">
        <v>3.95</v>
      </c>
      <c r="C10" s="13">
        <v>4.75</v>
      </c>
      <c r="D10" s="13">
        <v>5.15</v>
      </c>
    </row>
    <row r="11" spans="1:4" x14ac:dyDescent="0.25">
      <c r="A11" t="s">
        <v>29</v>
      </c>
      <c r="B11" s="13">
        <v>1.75</v>
      </c>
      <c r="C11" s="13">
        <v>1.95</v>
      </c>
      <c r="D11" s="13">
        <v>2.0499999999999998</v>
      </c>
    </row>
    <row r="14" spans="1:4" x14ac:dyDescent="0.25">
      <c r="A14" s="1" t="s">
        <v>30</v>
      </c>
      <c r="B14" s="1"/>
      <c r="C14" s="1"/>
      <c r="D14" s="1"/>
    </row>
    <row r="16" spans="1:4" x14ac:dyDescent="0.25">
      <c r="B16" s="1" t="s">
        <v>31</v>
      </c>
    </row>
    <row r="17" spans="1:6" x14ac:dyDescent="0.25">
      <c r="A17" t="s">
        <v>26</v>
      </c>
      <c r="B17" s="14">
        <f>VLOOKUP(A17,A3:D11,3,FALSE)</f>
        <v>4.1500000000000004</v>
      </c>
    </row>
    <row r="18" spans="1:6" x14ac:dyDescent="0.25">
      <c r="A18" t="s">
        <v>22</v>
      </c>
      <c r="B18" s="14">
        <f t="shared" ref="B18:B20" si="0">VLOOKUP(A18,A4:D12,3,FALSE)</f>
        <v>3.75</v>
      </c>
      <c r="F18" t="s">
        <v>35</v>
      </c>
    </row>
    <row r="19" spans="1:6" x14ac:dyDescent="0.25">
      <c r="A19" t="s">
        <v>32</v>
      </c>
      <c r="B19" s="14" t="e">
        <f t="shared" si="0"/>
        <v>#N/A</v>
      </c>
    </row>
    <row r="20" spans="1:6" ht="15.75" thickBot="1" x14ac:dyDescent="0.3">
      <c r="A20" s="11" t="s">
        <v>33</v>
      </c>
      <c r="B20" s="14" t="e">
        <f t="shared" si="0"/>
        <v>#N/A</v>
      </c>
      <c r="C20" s="11"/>
    </row>
    <row r="21" spans="1:6" x14ac:dyDescent="0.25">
      <c r="A21" s="12" t="s">
        <v>34</v>
      </c>
    </row>
    <row r="23" spans="1:6" x14ac:dyDescent="0.25">
      <c r="A23" s="1"/>
      <c r="B23" s="15" t="s">
        <v>36</v>
      </c>
      <c r="C23" s="15"/>
      <c r="D23" s="15"/>
    </row>
    <row r="25" spans="1:6" x14ac:dyDescent="0.25">
      <c r="A25" s="1" t="s">
        <v>18</v>
      </c>
      <c r="B25" s="1" t="s">
        <v>19</v>
      </c>
      <c r="C25" s="1" t="s">
        <v>20</v>
      </c>
      <c r="D25" s="1" t="s">
        <v>21</v>
      </c>
    </row>
    <row r="26" spans="1:6" x14ac:dyDescent="0.25">
      <c r="A26" t="s">
        <v>22</v>
      </c>
      <c r="B26" s="13">
        <v>2.95</v>
      </c>
      <c r="C26" s="13">
        <v>3.75</v>
      </c>
      <c r="D26" s="13">
        <v>4.1500000000000004</v>
      </c>
    </row>
    <row r="27" spans="1:6" x14ac:dyDescent="0.25">
      <c r="A27" t="s">
        <v>23</v>
      </c>
      <c r="B27" s="13">
        <v>2.95</v>
      </c>
      <c r="C27" s="13">
        <v>3.65</v>
      </c>
      <c r="D27" s="13">
        <v>4.1500000000000004</v>
      </c>
    </row>
    <row r="28" spans="1:6" x14ac:dyDescent="0.25">
      <c r="A28" t="s">
        <v>24</v>
      </c>
      <c r="B28" s="13">
        <v>3.75</v>
      </c>
      <c r="C28" s="13">
        <v>3.95</v>
      </c>
      <c r="D28" s="13">
        <v>4.25</v>
      </c>
    </row>
    <row r="29" spans="1:6" x14ac:dyDescent="0.25">
      <c r="A29" t="s">
        <v>25</v>
      </c>
      <c r="B29" s="13">
        <v>3.25</v>
      </c>
      <c r="C29" s="13">
        <v>3.95</v>
      </c>
      <c r="D29" s="13">
        <v>4.4000000000000004</v>
      </c>
    </row>
    <row r="30" spans="1:6" x14ac:dyDescent="0.25">
      <c r="A30" t="s">
        <v>26</v>
      </c>
      <c r="B30" s="13">
        <v>3.45</v>
      </c>
      <c r="C30" s="13">
        <v>4.1500000000000004</v>
      </c>
      <c r="D30" s="13">
        <v>4.55</v>
      </c>
    </row>
    <row r="31" spans="1:6" x14ac:dyDescent="0.25">
      <c r="A31" t="s">
        <v>27</v>
      </c>
      <c r="B31" s="13">
        <v>2</v>
      </c>
      <c r="C31" s="13">
        <v>2.4</v>
      </c>
      <c r="D31" s="13">
        <v>2.75</v>
      </c>
    </row>
    <row r="32" spans="1:6" x14ac:dyDescent="0.25">
      <c r="A32" t="s">
        <v>28</v>
      </c>
      <c r="B32" s="13">
        <v>3.95</v>
      </c>
      <c r="C32" s="13">
        <v>4.75</v>
      </c>
      <c r="D32" s="13">
        <v>5.15</v>
      </c>
    </row>
    <row r="33" spans="1:5" x14ac:dyDescent="0.25">
      <c r="A33" t="s">
        <v>29</v>
      </c>
      <c r="B33" s="13">
        <v>1.75</v>
      </c>
      <c r="C33" s="13">
        <v>1.95</v>
      </c>
      <c r="D33" s="13">
        <v>2.0499999999999998</v>
      </c>
    </row>
    <row r="34" spans="1:5" x14ac:dyDescent="0.25">
      <c r="A34" t="s">
        <v>32</v>
      </c>
      <c r="B34" s="13">
        <v>1.25</v>
      </c>
      <c r="C34" s="13">
        <v>1.25</v>
      </c>
      <c r="D34" s="13">
        <v>2.25</v>
      </c>
    </row>
    <row r="36" spans="1:5" x14ac:dyDescent="0.25">
      <c r="A36" s="1" t="s">
        <v>30</v>
      </c>
    </row>
    <row r="38" spans="1:5" x14ac:dyDescent="0.25">
      <c r="B38" s="1" t="s">
        <v>31</v>
      </c>
    </row>
    <row r="39" spans="1:5" x14ac:dyDescent="0.25">
      <c r="A39" t="s">
        <v>26</v>
      </c>
      <c r="B39" s="14">
        <f>VLOOKUP(A39,A25:D33,3,FALSE)</f>
        <v>4.1500000000000004</v>
      </c>
    </row>
    <row r="40" spans="1:5" x14ac:dyDescent="0.25">
      <c r="A40" t="s">
        <v>22</v>
      </c>
      <c r="B40" s="14">
        <f t="shared" ref="B40:B42" si="1">VLOOKUP(A40,A26:D34,3,FALSE)</f>
        <v>3.75</v>
      </c>
    </row>
    <row r="41" spans="1:5" x14ac:dyDescent="0.25">
      <c r="A41" t="s">
        <v>32</v>
      </c>
      <c r="B41" s="14">
        <f t="shared" si="1"/>
        <v>1.25</v>
      </c>
    </row>
    <row r="42" spans="1:5" ht="15.75" thickBot="1" x14ac:dyDescent="0.3">
      <c r="A42" s="11" t="s">
        <v>33</v>
      </c>
      <c r="B42" s="14" t="e">
        <f t="shared" si="1"/>
        <v>#N/A</v>
      </c>
    </row>
    <row r="43" spans="1:5" x14ac:dyDescent="0.25">
      <c r="A43" s="12" t="s">
        <v>34</v>
      </c>
    </row>
    <row r="47" spans="1:5" x14ac:dyDescent="0.25">
      <c r="C47" s="15" t="s">
        <v>37</v>
      </c>
      <c r="D47" s="15"/>
      <c r="E47" s="15"/>
    </row>
    <row r="49" spans="1:4" x14ac:dyDescent="0.25">
      <c r="A49" s="1" t="s">
        <v>18</v>
      </c>
      <c r="B49" s="1" t="s">
        <v>19</v>
      </c>
      <c r="C49" s="1" t="s">
        <v>20</v>
      </c>
      <c r="D49" s="1" t="s">
        <v>21</v>
      </c>
    </row>
    <row r="50" spans="1:4" x14ac:dyDescent="0.25">
      <c r="A50" t="s">
        <v>22</v>
      </c>
      <c r="B50" s="13">
        <v>2.95</v>
      </c>
      <c r="C50" s="13">
        <v>3.75</v>
      </c>
      <c r="D50" s="13">
        <v>4.1500000000000004</v>
      </c>
    </row>
    <row r="51" spans="1:4" x14ac:dyDescent="0.25">
      <c r="A51" t="s">
        <v>23</v>
      </c>
      <c r="B51" s="13">
        <v>2.95</v>
      </c>
      <c r="C51" s="13">
        <v>3.65</v>
      </c>
      <c r="D51" s="13">
        <v>4.1500000000000004</v>
      </c>
    </row>
    <row r="52" spans="1:4" x14ac:dyDescent="0.25">
      <c r="A52" t="s">
        <v>24</v>
      </c>
      <c r="B52" s="13">
        <v>3.75</v>
      </c>
      <c r="C52" s="13">
        <v>3.95</v>
      </c>
      <c r="D52" s="13">
        <v>4.25</v>
      </c>
    </row>
    <row r="53" spans="1:4" x14ac:dyDescent="0.25">
      <c r="A53" t="s">
        <v>33</v>
      </c>
      <c r="B53" s="13">
        <v>3.25</v>
      </c>
      <c r="C53" s="13">
        <v>3.95</v>
      </c>
      <c r="D53" s="13">
        <v>4.4000000000000004</v>
      </c>
    </row>
    <row r="54" spans="1:4" x14ac:dyDescent="0.25">
      <c r="A54" t="s">
        <v>26</v>
      </c>
      <c r="B54" s="13">
        <v>3.45</v>
      </c>
      <c r="C54" s="13">
        <v>4.1500000000000004</v>
      </c>
      <c r="D54" s="13">
        <v>4.55</v>
      </c>
    </row>
    <row r="55" spans="1:4" x14ac:dyDescent="0.25">
      <c r="A55" t="s">
        <v>27</v>
      </c>
      <c r="B55" s="13">
        <v>2</v>
      </c>
      <c r="C55" s="13">
        <v>2.4</v>
      </c>
      <c r="D55" s="13">
        <v>2.75</v>
      </c>
    </row>
    <row r="56" spans="1:4" x14ac:dyDescent="0.25">
      <c r="A56" t="s">
        <v>28</v>
      </c>
      <c r="B56" s="13">
        <v>3.95</v>
      </c>
      <c r="C56" s="13">
        <v>4.75</v>
      </c>
      <c r="D56" s="13">
        <v>5.15</v>
      </c>
    </row>
    <row r="57" spans="1:4" x14ac:dyDescent="0.25">
      <c r="A57" t="s">
        <v>29</v>
      </c>
      <c r="B57" s="13">
        <v>1.75</v>
      </c>
      <c r="C57" s="13">
        <v>1.95</v>
      </c>
      <c r="D57" s="13">
        <v>2.0499999999999998</v>
      </c>
    </row>
    <row r="58" spans="1:4" x14ac:dyDescent="0.25">
      <c r="A58" t="s">
        <v>32</v>
      </c>
      <c r="B58" s="13">
        <v>1.25</v>
      </c>
      <c r="C58" s="13">
        <v>1.25</v>
      </c>
      <c r="D58" s="13">
        <v>2.25</v>
      </c>
    </row>
    <row r="61" spans="1:4" x14ac:dyDescent="0.25">
      <c r="A61" s="1" t="s">
        <v>30</v>
      </c>
    </row>
    <row r="63" spans="1:4" x14ac:dyDescent="0.25">
      <c r="B63" s="1" t="s">
        <v>31</v>
      </c>
    </row>
    <row r="64" spans="1:4" x14ac:dyDescent="0.25">
      <c r="A64" t="s">
        <v>26</v>
      </c>
      <c r="B64" s="14">
        <f>VLOOKUP(A64,A49:D58,3,FALSE)</f>
        <v>4.1500000000000004</v>
      </c>
    </row>
    <row r="65" spans="1:2" x14ac:dyDescent="0.25">
      <c r="A65" t="s">
        <v>22</v>
      </c>
      <c r="B65" s="14">
        <f t="shared" ref="B65:B67" si="2">VLOOKUP(A65,A50:D59,3,FALSE)</f>
        <v>3.75</v>
      </c>
    </row>
    <row r="66" spans="1:2" x14ac:dyDescent="0.25">
      <c r="A66" t="s">
        <v>32</v>
      </c>
      <c r="B66" s="14">
        <f t="shared" si="2"/>
        <v>1.25</v>
      </c>
    </row>
    <row r="67" spans="1:2" ht="15.75" thickBot="1" x14ac:dyDescent="0.3">
      <c r="A67" s="11" t="s">
        <v>33</v>
      </c>
      <c r="B67" s="14">
        <f t="shared" si="2"/>
        <v>3.95</v>
      </c>
    </row>
    <row r="68" spans="1:2" x14ac:dyDescent="0.25">
      <c r="A68" s="12" t="s">
        <v>34</v>
      </c>
      <c r="B68" s="14">
        <f>SUM(B64:B67)</f>
        <v>13.100000000000001</v>
      </c>
    </row>
  </sheetData>
  <mergeCells count="2">
    <mergeCell ref="B23:D23"/>
    <mergeCell ref="C47:E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B12" workbookViewId="0">
      <selection activeCell="I36" sqref="I36"/>
    </sheetView>
  </sheetViews>
  <sheetFormatPr defaultRowHeight="15" x14ac:dyDescent="0.25"/>
  <cols>
    <col min="1" max="1" width="18" customWidth="1"/>
    <col min="2" max="2" width="10.5703125" customWidth="1"/>
    <col min="3" max="3" width="16.28515625" customWidth="1"/>
    <col min="6" max="6" width="18" customWidth="1"/>
    <col min="7" max="7" width="16.7109375" customWidth="1"/>
    <col min="10" max="10" width="15.5703125" customWidth="1"/>
    <col min="11" max="11" width="14.85546875" customWidth="1"/>
    <col min="12" max="12" width="17.7109375" customWidth="1"/>
    <col min="14" max="14" width="18" customWidth="1"/>
    <col min="15" max="15" width="14.5703125" customWidth="1"/>
  </cols>
  <sheetData>
    <row r="1" spans="1:14" x14ac:dyDescent="0.25">
      <c r="A1" s="1" t="s">
        <v>38</v>
      </c>
      <c r="B1" s="1" t="s">
        <v>39</v>
      </c>
      <c r="C1" s="1" t="s">
        <v>40</v>
      </c>
      <c r="D1" s="1"/>
      <c r="E1" s="1"/>
      <c r="F1" s="1" t="s">
        <v>38</v>
      </c>
      <c r="G1" s="1" t="s">
        <v>40</v>
      </c>
    </row>
    <row r="2" spans="1:14" x14ac:dyDescent="0.25">
      <c r="A2">
        <v>26</v>
      </c>
      <c r="B2">
        <v>1712</v>
      </c>
      <c r="C2">
        <f>VLOOKUP(Table2[[#This Row],[Cookies Ordered]],Table3[#All],2,TRUE)</f>
        <v>0</v>
      </c>
      <c r="F2">
        <v>0</v>
      </c>
      <c r="G2">
        <v>0</v>
      </c>
    </row>
    <row r="3" spans="1:14" x14ac:dyDescent="0.25">
      <c r="A3">
        <v>101</v>
      </c>
      <c r="B3">
        <v>7374</v>
      </c>
      <c r="C3">
        <f>VLOOKUP(Table2[[#This Row],[Cookies Ordered]],Table3[#All],2,TRUE)</f>
        <v>5</v>
      </c>
      <c r="F3">
        <v>100</v>
      </c>
      <c r="G3">
        <v>5</v>
      </c>
      <c r="M3">
        <v>1</v>
      </c>
      <c r="N3">
        <v>2</v>
      </c>
    </row>
    <row r="4" spans="1:14" x14ac:dyDescent="0.25">
      <c r="A4">
        <v>245</v>
      </c>
      <c r="B4">
        <v>5726</v>
      </c>
      <c r="C4">
        <f>VLOOKUP(Table2[[#This Row],[Cookies Ordered]],Table3[#All],2,TRUE)</f>
        <v>10</v>
      </c>
      <c r="F4">
        <v>200</v>
      </c>
      <c r="G4">
        <v>10</v>
      </c>
      <c r="L4" t="s">
        <v>41</v>
      </c>
      <c r="M4" t="s">
        <v>42</v>
      </c>
      <c r="N4" t="b">
        <v>1</v>
      </c>
    </row>
    <row r="5" spans="1:14" x14ac:dyDescent="0.25">
      <c r="A5">
        <v>356</v>
      </c>
      <c r="B5">
        <v>2148</v>
      </c>
      <c r="C5">
        <f>VLOOKUP(Table2[[#This Row],[Cookies Ordered]],Table3[#All],2,TRUE)</f>
        <v>15</v>
      </c>
      <c r="F5">
        <v>300</v>
      </c>
      <c r="G5">
        <v>15</v>
      </c>
    </row>
    <row r="6" spans="1:14" x14ac:dyDescent="0.25">
      <c r="A6">
        <v>363</v>
      </c>
      <c r="B6">
        <v>5526</v>
      </c>
      <c r="C6">
        <f>VLOOKUP(Table2[[#This Row],[Cookies Ordered]],Table3[#All],2,TRUE)</f>
        <v>15</v>
      </c>
      <c r="F6">
        <v>400</v>
      </c>
      <c r="G6">
        <v>20</v>
      </c>
    </row>
    <row r="7" spans="1:14" x14ac:dyDescent="0.25">
      <c r="A7">
        <v>392</v>
      </c>
      <c r="B7">
        <v>4688</v>
      </c>
      <c r="C7">
        <f>VLOOKUP(Table2[[#This Row],[Cookies Ordered]],Table3[#All],2,TRUE)</f>
        <v>15</v>
      </c>
    </row>
    <row r="8" spans="1:14" x14ac:dyDescent="0.25">
      <c r="A8">
        <v>433</v>
      </c>
      <c r="B8">
        <v>5314</v>
      </c>
      <c r="C8">
        <f>VLOOKUP(Table2[[#This Row],[Cookies Ordered]],Table3[#All],2,TRUE)</f>
        <v>20</v>
      </c>
    </row>
    <row r="17" spans="1:15" x14ac:dyDescent="0.25">
      <c r="A17" s="1" t="s">
        <v>45</v>
      </c>
      <c r="J17" t="s">
        <v>46</v>
      </c>
      <c r="N17" s="23"/>
      <c r="O17" s="24"/>
    </row>
    <row r="20" spans="1:15" x14ac:dyDescent="0.25">
      <c r="A20" s="17" t="s">
        <v>43</v>
      </c>
      <c r="B20" s="18" t="s">
        <v>39</v>
      </c>
      <c r="C20" s="19" t="s">
        <v>40</v>
      </c>
      <c r="F20" s="20" t="s">
        <v>44</v>
      </c>
      <c r="G20" s="20"/>
      <c r="J20" s="17" t="s">
        <v>43</v>
      </c>
      <c r="K20" s="18" t="s">
        <v>39</v>
      </c>
      <c r="L20" s="19" t="s">
        <v>40</v>
      </c>
      <c r="N20" s="31" t="s">
        <v>44</v>
      </c>
      <c r="O20" s="32"/>
    </row>
    <row r="21" spans="1:15" x14ac:dyDescent="0.25">
      <c r="A21" s="21">
        <v>150</v>
      </c>
      <c r="B21" s="25">
        <v>1</v>
      </c>
      <c r="C21" s="22">
        <f>VLOOKUP(A21,$F$21:$G$29,2,TRUE)</f>
        <v>40</v>
      </c>
      <c r="F21" s="27" t="s">
        <v>43</v>
      </c>
      <c r="G21" s="27" t="s">
        <v>40</v>
      </c>
      <c r="J21" s="21">
        <v>150</v>
      </c>
      <c r="K21" s="25">
        <v>1</v>
      </c>
      <c r="L21" s="22">
        <f>VLOOKUP(J21,$N$21:$O$29,2,TRUE)</f>
        <v>40</v>
      </c>
      <c r="N21" s="27" t="s">
        <v>43</v>
      </c>
      <c r="O21" s="27" t="s">
        <v>40</v>
      </c>
    </row>
    <row r="22" spans="1:15" x14ac:dyDescent="0.25">
      <c r="A22" s="21">
        <v>250</v>
      </c>
      <c r="B22" s="25">
        <v>2</v>
      </c>
      <c r="C22" s="22">
        <f t="shared" ref="C22:C30" si="0">VLOOKUP(A22,$F$21:$G$29,2,TRUE)</f>
        <v>60</v>
      </c>
      <c r="F22" s="21">
        <v>100</v>
      </c>
      <c r="G22" s="22">
        <v>30</v>
      </c>
      <c r="J22" s="21">
        <v>250</v>
      </c>
      <c r="K22" s="25">
        <v>2</v>
      </c>
      <c r="L22" s="22">
        <f t="shared" ref="L22:L30" si="1">VLOOKUP(J22,$N$21:$O$29,2,TRUE)</f>
        <v>60</v>
      </c>
      <c r="N22" s="21">
        <v>100</v>
      </c>
      <c r="O22" s="22">
        <v>30</v>
      </c>
    </row>
    <row r="23" spans="1:15" x14ac:dyDescent="0.25">
      <c r="A23" s="21">
        <v>320</v>
      </c>
      <c r="B23" s="25">
        <v>3</v>
      </c>
      <c r="C23" s="22">
        <f t="shared" si="0"/>
        <v>70</v>
      </c>
      <c r="F23" s="21">
        <v>150</v>
      </c>
      <c r="G23" s="22">
        <v>40</v>
      </c>
      <c r="J23" s="21">
        <v>320</v>
      </c>
      <c r="K23" s="25">
        <v>3</v>
      </c>
      <c r="L23" s="22">
        <f t="shared" si="1"/>
        <v>70</v>
      </c>
      <c r="N23" s="21">
        <v>150</v>
      </c>
      <c r="O23" s="22">
        <v>40</v>
      </c>
    </row>
    <row r="24" spans="1:15" x14ac:dyDescent="0.25">
      <c r="A24" s="21">
        <v>1500</v>
      </c>
      <c r="B24" s="25">
        <v>4</v>
      </c>
      <c r="C24" s="22">
        <f t="shared" si="0"/>
        <v>200</v>
      </c>
      <c r="F24" s="21">
        <v>200</v>
      </c>
      <c r="G24" s="22">
        <v>50</v>
      </c>
      <c r="J24" s="21">
        <v>1500</v>
      </c>
      <c r="K24" s="25">
        <v>4</v>
      </c>
      <c r="L24" s="22">
        <f t="shared" si="1"/>
        <v>200</v>
      </c>
      <c r="N24" s="21">
        <v>200</v>
      </c>
      <c r="O24" s="22">
        <v>50</v>
      </c>
    </row>
    <row r="25" spans="1:15" x14ac:dyDescent="0.25">
      <c r="A25" s="21">
        <v>340</v>
      </c>
      <c r="B25" s="25">
        <v>5</v>
      </c>
      <c r="C25" s="22">
        <f t="shared" si="0"/>
        <v>70</v>
      </c>
      <c r="F25" s="21">
        <v>250</v>
      </c>
      <c r="G25" s="22">
        <v>60</v>
      </c>
      <c r="J25" s="21">
        <v>340</v>
      </c>
      <c r="K25" s="25">
        <v>5</v>
      </c>
      <c r="L25" s="22">
        <f t="shared" si="1"/>
        <v>70</v>
      </c>
      <c r="N25" s="21">
        <v>250</v>
      </c>
      <c r="O25" s="22">
        <v>60</v>
      </c>
    </row>
    <row r="26" spans="1:15" x14ac:dyDescent="0.25">
      <c r="A26" s="21">
        <v>560</v>
      </c>
      <c r="B26" s="25">
        <v>6</v>
      </c>
      <c r="C26" s="22">
        <f t="shared" si="0"/>
        <v>70</v>
      </c>
      <c r="F26" s="21">
        <v>300</v>
      </c>
      <c r="G26" s="22">
        <v>70</v>
      </c>
      <c r="J26" s="21">
        <v>300</v>
      </c>
      <c r="K26" s="25">
        <v>6</v>
      </c>
      <c r="L26" s="22">
        <f t="shared" si="1"/>
        <v>70</v>
      </c>
      <c r="N26" s="21">
        <v>300</v>
      </c>
      <c r="O26" s="22">
        <v>70</v>
      </c>
    </row>
    <row r="27" spans="1:15" x14ac:dyDescent="0.25">
      <c r="A27" s="21">
        <v>120</v>
      </c>
      <c r="B27" s="25">
        <v>7</v>
      </c>
      <c r="C27" s="22">
        <f t="shared" si="0"/>
        <v>30</v>
      </c>
      <c r="F27" s="21">
        <v>1000</v>
      </c>
      <c r="G27" s="22">
        <v>100</v>
      </c>
      <c r="J27" s="21">
        <v>510</v>
      </c>
      <c r="K27" s="25">
        <v>7</v>
      </c>
      <c r="L27" s="22">
        <f t="shared" si="1"/>
        <v>80</v>
      </c>
      <c r="N27" s="29">
        <v>500</v>
      </c>
      <c r="O27" s="30">
        <v>80</v>
      </c>
    </row>
    <row r="28" spans="1:15" x14ac:dyDescent="0.25">
      <c r="A28" s="21">
        <v>130</v>
      </c>
      <c r="B28" s="25">
        <v>8</v>
      </c>
      <c r="C28" s="22">
        <f t="shared" si="0"/>
        <v>30</v>
      </c>
      <c r="F28" s="21">
        <v>1500</v>
      </c>
      <c r="G28" s="22">
        <v>200</v>
      </c>
      <c r="J28" s="21">
        <v>1500</v>
      </c>
      <c r="K28" s="25">
        <v>8</v>
      </c>
      <c r="L28" s="22">
        <f t="shared" si="1"/>
        <v>200</v>
      </c>
      <c r="N28" s="21">
        <v>1000</v>
      </c>
      <c r="O28" s="22">
        <v>100</v>
      </c>
    </row>
    <row r="29" spans="1:15" x14ac:dyDescent="0.25">
      <c r="A29" s="21">
        <v>128</v>
      </c>
      <c r="B29" s="25">
        <v>9</v>
      </c>
      <c r="C29" s="22">
        <f t="shared" si="0"/>
        <v>30</v>
      </c>
      <c r="F29" s="23">
        <v>500</v>
      </c>
      <c r="G29" s="24">
        <v>80</v>
      </c>
      <c r="J29" s="21">
        <v>300</v>
      </c>
      <c r="K29" s="25">
        <v>9</v>
      </c>
      <c r="L29" s="22">
        <f t="shared" si="1"/>
        <v>70</v>
      </c>
      <c r="N29" s="23">
        <v>1500</v>
      </c>
      <c r="O29" s="24">
        <v>200</v>
      </c>
    </row>
    <row r="30" spans="1:15" x14ac:dyDescent="0.25">
      <c r="A30" s="23">
        <v>230</v>
      </c>
      <c r="B30" s="26">
        <v>10</v>
      </c>
      <c r="C30" s="22">
        <f t="shared" si="0"/>
        <v>50</v>
      </c>
      <c r="J30" s="23">
        <v>230</v>
      </c>
      <c r="K30" s="26">
        <v>10</v>
      </c>
      <c r="L30" s="22">
        <f t="shared" si="1"/>
        <v>50</v>
      </c>
    </row>
  </sheetData>
  <mergeCells count="2">
    <mergeCell ref="F20:G20"/>
    <mergeCell ref="N20:O20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E19" sqref="E19"/>
    </sheetView>
  </sheetViews>
  <sheetFormatPr defaultRowHeight="15" x14ac:dyDescent="0.25"/>
  <cols>
    <col min="1" max="1" width="13" customWidth="1"/>
    <col min="2" max="2" width="21.42578125" customWidth="1"/>
    <col min="3" max="3" width="20.42578125" customWidth="1"/>
  </cols>
  <sheetData>
    <row r="2" spans="1:3" x14ac:dyDescent="0.25">
      <c r="A2" s="27" t="s">
        <v>47</v>
      </c>
      <c r="B2" s="27" t="s">
        <v>48</v>
      </c>
      <c r="C2" s="27" t="s">
        <v>49</v>
      </c>
    </row>
    <row r="3" spans="1:3" x14ac:dyDescent="0.25">
      <c r="A3" s="5">
        <v>1009</v>
      </c>
      <c r="B3" s="5" t="s">
        <v>50</v>
      </c>
      <c r="C3" s="5">
        <v>145</v>
      </c>
    </row>
    <row r="4" spans="1:3" x14ac:dyDescent="0.25">
      <c r="A4" s="5">
        <v>1007</v>
      </c>
      <c r="B4" s="5" t="s">
        <v>51</v>
      </c>
      <c r="C4" s="5">
        <v>350</v>
      </c>
    </row>
    <row r="5" spans="1:3" x14ac:dyDescent="0.25">
      <c r="A5" s="5">
        <v>1003</v>
      </c>
      <c r="B5" s="5" t="s">
        <v>52</v>
      </c>
      <c r="C5" s="5">
        <v>280</v>
      </c>
    </row>
    <row r="6" spans="1:3" x14ac:dyDescent="0.25">
      <c r="A6" s="5">
        <v>1005</v>
      </c>
      <c r="B6" s="5" t="s">
        <v>53</v>
      </c>
      <c r="C6" s="5">
        <v>100</v>
      </c>
    </row>
    <row r="7" spans="1:3" x14ac:dyDescent="0.25">
      <c r="A7" s="5">
        <v>1006</v>
      </c>
      <c r="B7" s="5" t="s">
        <v>54</v>
      </c>
      <c r="C7" s="5">
        <v>547</v>
      </c>
    </row>
    <row r="8" spans="1:3" x14ac:dyDescent="0.25">
      <c r="A8" s="5">
        <v>1001</v>
      </c>
      <c r="B8" s="5" t="s">
        <v>55</v>
      </c>
      <c r="C8" s="5">
        <v>100</v>
      </c>
    </row>
    <row r="9" spans="1:3" x14ac:dyDescent="0.25">
      <c r="A9" s="5">
        <v>1004</v>
      </c>
      <c r="B9" s="5" t="s">
        <v>56</v>
      </c>
      <c r="C9" s="5">
        <v>475</v>
      </c>
    </row>
    <row r="10" spans="1:3" x14ac:dyDescent="0.25">
      <c r="A10" s="5">
        <v>1008</v>
      </c>
      <c r="B10" s="5" t="s">
        <v>57</v>
      </c>
      <c r="C10" s="5">
        <v>780</v>
      </c>
    </row>
    <row r="11" spans="1:3" x14ac:dyDescent="0.25">
      <c r="A11" s="5">
        <v>1002</v>
      </c>
      <c r="B11" s="5" t="s">
        <v>58</v>
      </c>
      <c r="C11" s="5">
        <v>642</v>
      </c>
    </row>
    <row r="14" spans="1:3" x14ac:dyDescent="0.25">
      <c r="B14" s="34" t="s">
        <v>47</v>
      </c>
      <c r="C14" s="34" t="s">
        <v>48</v>
      </c>
    </row>
    <row r="15" spans="1:3" x14ac:dyDescent="0.25">
      <c r="B15" s="33">
        <v>1004</v>
      </c>
      <c r="C15" s="35" t="str">
        <f>VLOOKUP(B15,Table4[#All],2,FALSE)</f>
        <v>Mushroom</v>
      </c>
    </row>
    <row r="18" spans="2:3" x14ac:dyDescent="0.25">
      <c r="B18" s="36" t="s">
        <v>48</v>
      </c>
      <c r="C18" s="36" t="s">
        <v>49</v>
      </c>
    </row>
    <row r="19" spans="2:3" x14ac:dyDescent="0.25">
      <c r="B19" s="33" t="s">
        <v>55</v>
      </c>
      <c r="C19" s="4">
        <f>VLOOKUP(B19,Table4[[#All],[Produce]:[Units Sold]],2,FALSE)</f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6" workbookViewId="0">
      <selection activeCell="F29" sqref="F29"/>
    </sheetView>
  </sheetViews>
  <sheetFormatPr defaultRowHeight="15" x14ac:dyDescent="0.25"/>
  <cols>
    <col min="1" max="1" width="16.140625" customWidth="1"/>
    <col min="2" max="3" width="20.5703125" customWidth="1"/>
    <col min="4" max="4" width="21.85546875" customWidth="1"/>
    <col min="5" max="5" width="16.7109375" customWidth="1"/>
    <col min="6" max="6" width="19" customWidth="1"/>
  </cols>
  <sheetData>
    <row r="1" spans="1:5" x14ac:dyDescent="0.25">
      <c r="A1" s="37" t="s">
        <v>59</v>
      </c>
      <c r="B1" s="37" t="s">
        <v>60</v>
      </c>
      <c r="C1" s="37" t="s">
        <v>49</v>
      </c>
    </row>
    <row r="2" spans="1:5" x14ac:dyDescent="0.25">
      <c r="A2" s="28" t="s">
        <v>61</v>
      </c>
      <c r="B2" s="28" t="s">
        <v>71</v>
      </c>
      <c r="C2" s="28">
        <v>145</v>
      </c>
    </row>
    <row r="3" spans="1:5" x14ac:dyDescent="0.25">
      <c r="A3" s="28" t="s">
        <v>62</v>
      </c>
      <c r="B3" s="28" t="s">
        <v>72</v>
      </c>
      <c r="C3" s="28">
        <v>300</v>
      </c>
    </row>
    <row r="4" spans="1:5" x14ac:dyDescent="0.25">
      <c r="A4" s="28" t="s">
        <v>63</v>
      </c>
      <c r="B4" s="28" t="s">
        <v>73</v>
      </c>
      <c r="C4" s="28">
        <v>450</v>
      </c>
    </row>
    <row r="5" spans="1:5" x14ac:dyDescent="0.25">
      <c r="A5" s="28" t="s">
        <v>64</v>
      </c>
      <c r="B5" s="28" t="s">
        <v>74</v>
      </c>
      <c r="C5" s="28">
        <v>500</v>
      </c>
    </row>
    <row r="6" spans="1:5" x14ac:dyDescent="0.25">
      <c r="A6" s="28" t="s">
        <v>65</v>
      </c>
      <c r="B6" s="28" t="s">
        <v>50</v>
      </c>
      <c r="C6" s="28">
        <v>375</v>
      </c>
    </row>
    <row r="7" spans="1:5" x14ac:dyDescent="0.25">
      <c r="A7" s="28" t="s">
        <v>66</v>
      </c>
      <c r="B7" s="28" t="s">
        <v>56</v>
      </c>
      <c r="C7" s="28">
        <v>250</v>
      </c>
    </row>
    <row r="8" spans="1:5" x14ac:dyDescent="0.25">
      <c r="A8" s="28" t="s">
        <v>67</v>
      </c>
      <c r="B8" s="28" t="s">
        <v>75</v>
      </c>
      <c r="C8" s="28">
        <v>340</v>
      </c>
    </row>
    <row r="9" spans="1:5" x14ac:dyDescent="0.25">
      <c r="A9" s="28" t="s">
        <v>68</v>
      </c>
      <c r="B9" s="28" t="s">
        <v>76</v>
      </c>
      <c r="C9" s="28">
        <v>300</v>
      </c>
    </row>
    <row r="10" spans="1:5" x14ac:dyDescent="0.25">
      <c r="A10" s="28" t="s">
        <v>69</v>
      </c>
      <c r="B10" s="28" t="s">
        <v>77</v>
      </c>
      <c r="C10" s="28">
        <v>742</v>
      </c>
    </row>
    <row r="11" spans="1:5" x14ac:dyDescent="0.25">
      <c r="A11" s="28" t="s">
        <v>70</v>
      </c>
      <c r="B11" s="28" t="s">
        <v>78</v>
      </c>
      <c r="C11" s="28">
        <v>467</v>
      </c>
    </row>
    <row r="16" spans="1:5" x14ac:dyDescent="0.25">
      <c r="A16" s="16" t="s">
        <v>79</v>
      </c>
      <c r="B16" s="16" t="s">
        <v>80</v>
      </c>
      <c r="C16" s="16" t="s">
        <v>79</v>
      </c>
      <c r="D16" s="16" t="s">
        <v>81</v>
      </c>
      <c r="E16" s="16"/>
    </row>
    <row r="17" spans="1:6" x14ac:dyDescent="0.25">
      <c r="A17" s="28" t="s">
        <v>76</v>
      </c>
      <c r="B17" s="38">
        <f>VLOOKUP(A17,B1:C11,2,FALSE)</f>
        <v>300</v>
      </c>
      <c r="C17" s="28" t="s">
        <v>78</v>
      </c>
      <c r="D17" s="38">
        <f>VLOOKUP(C17,B1:C11,2,FALSE)</f>
        <v>467</v>
      </c>
    </row>
    <row r="18" spans="1:6" x14ac:dyDescent="0.25">
      <c r="A18" s="38"/>
      <c r="B18" s="38"/>
      <c r="C18" s="38"/>
      <c r="D18" s="38"/>
    </row>
    <row r="22" spans="1:6" x14ac:dyDescent="0.25">
      <c r="A22" t="s">
        <v>82</v>
      </c>
    </row>
    <row r="24" spans="1:6" x14ac:dyDescent="0.25">
      <c r="A24" s="37" t="s">
        <v>59</v>
      </c>
      <c r="B24" s="37" t="s">
        <v>60</v>
      </c>
      <c r="C24" s="37" t="s">
        <v>49</v>
      </c>
    </row>
    <row r="25" spans="1:6" x14ac:dyDescent="0.25">
      <c r="A25" s="28" t="s">
        <v>61</v>
      </c>
      <c r="B25" s="28" t="s">
        <v>71</v>
      </c>
      <c r="C25" s="28">
        <v>145</v>
      </c>
    </row>
    <row r="26" spans="1:6" x14ac:dyDescent="0.25">
      <c r="A26" s="28" t="s">
        <v>62</v>
      </c>
      <c r="B26" s="28" t="s">
        <v>72</v>
      </c>
      <c r="C26" s="28">
        <v>300</v>
      </c>
    </row>
    <row r="27" spans="1:6" x14ac:dyDescent="0.25">
      <c r="A27" s="28" t="s">
        <v>63</v>
      </c>
      <c r="B27" s="28" t="s">
        <v>73</v>
      </c>
      <c r="C27" s="28">
        <v>450</v>
      </c>
    </row>
    <row r="28" spans="1:6" x14ac:dyDescent="0.25">
      <c r="A28" s="28" t="s">
        <v>64</v>
      </c>
      <c r="B28" s="28" t="s">
        <v>74</v>
      </c>
      <c r="C28" s="28">
        <v>500</v>
      </c>
      <c r="E28" s="16" t="s">
        <v>79</v>
      </c>
      <c r="F28" s="16" t="s">
        <v>80</v>
      </c>
    </row>
    <row r="29" spans="1:6" x14ac:dyDescent="0.25">
      <c r="A29" s="28" t="s">
        <v>65</v>
      </c>
      <c r="B29" s="28" t="s">
        <v>50</v>
      </c>
      <c r="C29" s="28">
        <v>375</v>
      </c>
      <c r="E29" s="28" t="s">
        <v>71</v>
      </c>
      <c r="F29" t="e">
        <f>VLOOKUP(E29,$A$24:$C$34,3,FALSE)</f>
        <v>#N/A</v>
      </c>
    </row>
    <row r="30" spans="1:6" x14ac:dyDescent="0.25">
      <c r="A30" s="28" t="s">
        <v>66</v>
      </c>
      <c r="B30" s="28" t="s">
        <v>56</v>
      </c>
      <c r="C30" s="28">
        <v>250</v>
      </c>
    </row>
    <row r="31" spans="1:6" x14ac:dyDescent="0.25">
      <c r="A31" s="28" t="s">
        <v>67</v>
      </c>
      <c r="B31" s="28" t="s">
        <v>75</v>
      </c>
      <c r="C31" s="28">
        <v>340</v>
      </c>
    </row>
    <row r="32" spans="1:6" x14ac:dyDescent="0.25">
      <c r="A32" s="28" t="s">
        <v>68</v>
      </c>
      <c r="B32" s="28" t="s">
        <v>76</v>
      </c>
      <c r="C32" s="28">
        <v>300</v>
      </c>
    </row>
    <row r="33" spans="1:3" x14ac:dyDescent="0.25">
      <c r="A33" s="28" t="s">
        <v>69</v>
      </c>
      <c r="B33" s="28" t="s">
        <v>77</v>
      </c>
      <c r="C33" s="28">
        <v>742</v>
      </c>
    </row>
    <row r="34" spans="1:3" x14ac:dyDescent="0.25">
      <c r="A34" s="28" t="s">
        <v>70</v>
      </c>
      <c r="B34" s="28" t="s">
        <v>78</v>
      </c>
      <c r="C34" s="28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Vlookup Exact Match_1</vt:lpstr>
      <vt:lpstr>Vlookup Exact Match_2</vt:lpstr>
      <vt:lpstr>Errors</vt:lpstr>
      <vt:lpstr>Vlookup Closest Match_1</vt:lpstr>
      <vt:lpstr>Vlookup Match_2</vt:lpstr>
      <vt:lpstr>Vlookup Match_3</vt:lpstr>
      <vt:lpstr>table1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2023-03-20T19:16:57Z</dcterms:created>
  <dcterms:modified xsi:type="dcterms:W3CDTF">2023-03-21T12:01:49Z</dcterms:modified>
</cp:coreProperties>
</file>