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t\Desktop\"/>
    </mc:Choice>
  </mc:AlternateContent>
  <xr:revisionPtr revIDLastSave="0" documentId="8_{31C98110-52DC-41D7-9D56-2935E15BA754}" xr6:coauthVersionLast="47" xr6:coauthVersionMax="47" xr10:uidLastSave="{00000000-0000-0000-0000-000000000000}"/>
  <bookViews>
    <workbookView xWindow="-120" yWindow="-120" windowWidth="20730" windowHeight="11160" xr2:uid="{E66C75C5-9C63-4D05-B3CF-14AECB65F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 s="1"/>
  <c r="L2" i="1" s="1"/>
  <c r="J3" i="1"/>
  <c r="K3" i="1" s="1"/>
  <c r="L3" i="1" s="1"/>
  <c r="J4" i="1"/>
  <c r="K4" i="1" s="1"/>
  <c r="L4" i="1" s="1"/>
  <c r="J5" i="1"/>
  <c r="K5" i="1" s="1"/>
  <c r="L5" i="1" s="1"/>
  <c r="J6" i="1"/>
  <c r="K6" i="1" s="1"/>
  <c r="L6" i="1" s="1"/>
  <c r="J7" i="1"/>
  <c r="K7" i="1" s="1"/>
  <c r="L7" i="1" s="1"/>
  <c r="J8" i="1"/>
  <c r="K8" i="1" s="1"/>
  <c r="L8" i="1" s="1"/>
  <c r="J9" i="1"/>
  <c r="K9" i="1" s="1"/>
  <c r="L9" i="1" s="1"/>
  <c r="J10" i="1"/>
  <c r="K10" i="1" s="1"/>
  <c r="L10" i="1" s="1"/>
  <c r="J11" i="1"/>
  <c r="K11" i="1" s="1"/>
  <c r="L11" i="1" s="1"/>
  <c r="J12" i="1"/>
  <c r="K12" i="1" s="1"/>
  <c r="L12" i="1" s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20" i="1"/>
  <c r="K20" i="1" s="1"/>
  <c r="L20" i="1" s="1"/>
  <c r="J21" i="1"/>
  <c r="K21" i="1" s="1"/>
  <c r="L21" i="1" s="1"/>
  <c r="J22" i="1"/>
  <c r="K22" i="1" s="1"/>
  <c r="L22" i="1" s="1"/>
  <c r="J23" i="1"/>
  <c r="K23" i="1" s="1"/>
  <c r="L23" i="1" s="1"/>
  <c r="J24" i="1"/>
  <c r="K24" i="1" s="1"/>
  <c r="L24" i="1" s="1"/>
  <c r="J25" i="1"/>
  <c r="K25" i="1" s="1"/>
  <c r="L25" i="1" s="1"/>
  <c r="J26" i="1"/>
  <c r="K26" i="1" s="1"/>
  <c r="L26" i="1" s="1"/>
  <c r="J27" i="1"/>
  <c r="K27" i="1" s="1"/>
  <c r="L27" i="1" s="1"/>
  <c r="J28" i="1"/>
  <c r="K28" i="1" s="1"/>
  <c r="L28" i="1" s="1"/>
  <c r="J29" i="1"/>
  <c r="K29" i="1" s="1"/>
  <c r="L29" i="1" s="1"/>
  <c r="J30" i="1"/>
  <c r="K30" i="1" s="1"/>
  <c r="L30" i="1" s="1"/>
  <c r="J31" i="1"/>
  <c r="K31" i="1" s="1"/>
  <c r="L31" i="1" s="1"/>
  <c r="J32" i="1"/>
  <c r="K32" i="1" s="1"/>
  <c r="L32" i="1" s="1"/>
  <c r="J33" i="1"/>
  <c r="K33" i="1" s="1"/>
  <c r="L33" i="1" s="1"/>
  <c r="J34" i="1"/>
  <c r="K34" i="1" s="1"/>
  <c r="L34" i="1" s="1"/>
  <c r="J35" i="1"/>
  <c r="K35" i="1" s="1"/>
  <c r="L35" i="1" s="1"/>
  <c r="J36" i="1"/>
  <c r="K36" i="1" s="1"/>
  <c r="L36" i="1" s="1"/>
  <c r="J37" i="1"/>
  <c r="K37" i="1" s="1"/>
  <c r="L37" i="1" s="1"/>
  <c r="J38" i="1"/>
  <c r="K38" i="1" s="1"/>
  <c r="L38" i="1" s="1"/>
  <c r="J39" i="1"/>
  <c r="K39" i="1" s="1"/>
  <c r="L39" i="1" s="1"/>
  <c r="J40" i="1"/>
  <c r="K40" i="1" s="1"/>
  <c r="L40" i="1" s="1"/>
  <c r="J41" i="1"/>
  <c r="K41" i="1" s="1"/>
  <c r="L41" i="1" s="1"/>
  <c r="J42" i="1"/>
  <c r="K42" i="1" s="1"/>
  <c r="L42" i="1" s="1"/>
  <c r="J43" i="1"/>
  <c r="K43" i="1" s="1"/>
  <c r="L43" i="1" s="1"/>
  <c r="J44" i="1"/>
  <c r="K44" i="1" s="1"/>
  <c r="L44" i="1" s="1"/>
  <c r="J45" i="1"/>
  <c r="K45" i="1" s="1"/>
  <c r="L45" i="1" s="1"/>
  <c r="J46" i="1"/>
  <c r="K46" i="1" s="1"/>
  <c r="L46" i="1" s="1"/>
  <c r="J47" i="1"/>
  <c r="K47" i="1" s="1"/>
  <c r="L47" i="1" s="1"/>
  <c r="J48" i="1"/>
  <c r="K48" i="1" s="1"/>
  <c r="L48" i="1" s="1"/>
  <c r="J49" i="1"/>
  <c r="K49" i="1" s="1"/>
  <c r="L49" i="1" s="1"/>
  <c r="J50" i="1"/>
  <c r="K50" i="1" s="1"/>
  <c r="L50" i="1" s="1"/>
  <c r="J51" i="1"/>
  <c r="K51" i="1" s="1"/>
  <c r="L51" i="1" s="1"/>
  <c r="J52" i="1"/>
  <c r="K52" i="1" s="1"/>
  <c r="L52" i="1" s="1"/>
  <c r="J53" i="1"/>
  <c r="K53" i="1" s="1"/>
  <c r="L53" i="1" s="1"/>
  <c r="J54" i="1"/>
  <c r="K54" i="1" s="1"/>
  <c r="L54" i="1" s="1"/>
  <c r="J55" i="1"/>
  <c r="K55" i="1" s="1"/>
  <c r="L55" i="1" s="1"/>
  <c r="J56" i="1"/>
  <c r="K56" i="1" s="1"/>
  <c r="L56" i="1" s="1"/>
  <c r="J57" i="1"/>
  <c r="K57" i="1" s="1"/>
  <c r="L57" i="1" s="1"/>
  <c r="J58" i="1"/>
  <c r="K58" i="1" s="1"/>
  <c r="L58" i="1" s="1"/>
  <c r="J59" i="1"/>
  <c r="K59" i="1" s="1"/>
  <c r="L59" i="1" s="1"/>
  <c r="J60" i="1"/>
  <c r="K60" i="1" s="1"/>
  <c r="L60" i="1" s="1"/>
  <c r="J61" i="1"/>
  <c r="K61" i="1" s="1"/>
  <c r="L61" i="1" s="1"/>
  <c r="J62" i="1"/>
  <c r="K62" i="1" s="1"/>
  <c r="L62" i="1" s="1"/>
  <c r="J63" i="1"/>
  <c r="K63" i="1" s="1"/>
  <c r="L63" i="1" s="1"/>
  <c r="J64" i="1"/>
  <c r="K64" i="1" s="1"/>
  <c r="L64" i="1" s="1"/>
  <c r="J65" i="1"/>
  <c r="K65" i="1" s="1"/>
  <c r="L65" i="1" s="1"/>
  <c r="J66" i="1"/>
  <c r="K66" i="1" s="1"/>
  <c r="L66" i="1" s="1"/>
  <c r="J67" i="1"/>
  <c r="K67" i="1" s="1"/>
  <c r="L67" i="1" s="1"/>
  <c r="J68" i="1"/>
  <c r="K68" i="1" s="1"/>
  <c r="L68" i="1" s="1"/>
  <c r="J69" i="1"/>
  <c r="K69" i="1" s="1"/>
  <c r="L69" i="1" s="1"/>
  <c r="J70" i="1"/>
  <c r="K70" i="1" s="1"/>
  <c r="L70" i="1" s="1"/>
  <c r="J71" i="1"/>
  <c r="K71" i="1" s="1"/>
  <c r="L71" i="1" s="1"/>
  <c r="J72" i="1"/>
  <c r="K72" i="1" s="1"/>
  <c r="L72" i="1" s="1"/>
  <c r="J73" i="1"/>
  <c r="K73" i="1" s="1"/>
  <c r="L73" i="1" s="1"/>
  <c r="J74" i="1"/>
  <c r="K74" i="1" s="1"/>
  <c r="L74" i="1" s="1"/>
  <c r="J75" i="1"/>
  <c r="K75" i="1" s="1"/>
  <c r="L75" i="1" s="1"/>
  <c r="J76" i="1"/>
  <c r="K76" i="1" s="1"/>
  <c r="L76" i="1" s="1"/>
  <c r="J77" i="1"/>
  <c r="K77" i="1" s="1"/>
  <c r="L77" i="1" s="1"/>
  <c r="J78" i="1"/>
  <c r="K78" i="1" s="1"/>
  <c r="L78" i="1" s="1"/>
  <c r="J79" i="1"/>
  <c r="K79" i="1" s="1"/>
  <c r="L79" i="1" s="1"/>
  <c r="J80" i="1"/>
  <c r="K80" i="1" s="1"/>
  <c r="L80" i="1" s="1"/>
  <c r="J81" i="1"/>
  <c r="K81" i="1" s="1"/>
  <c r="L81" i="1" s="1"/>
  <c r="J82" i="1"/>
  <c r="K82" i="1" s="1"/>
  <c r="L82" i="1" s="1"/>
  <c r="J83" i="1"/>
  <c r="K83" i="1" s="1"/>
  <c r="L83" i="1" s="1"/>
  <c r="J84" i="1"/>
  <c r="K84" i="1" s="1"/>
  <c r="L84" i="1" s="1"/>
  <c r="J85" i="1"/>
  <c r="K85" i="1" s="1"/>
  <c r="L85" i="1" s="1"/>
  <c r="J86" i="1"/>
  <c r="K86" i="1" s="1"/>
  <c r="L86" i="1" s="1"/>
  <c r="J87" i="1"/>
  <c r="K87" i="1" s="1"/>
  <c r="L87" i="1" s="1"/>
  <c r="J88" i="1"/>
  <c r="K88" i="1" s="1"/>
  <c r="L88" i="1" s="1"/>
  <c r="J89" i="1"/>
  <c r="K89" i="1" s="1"/>
  <c r="L89" i="1" s="1"/>
</calcChain>
</file>

<file path=xl/sharedStrings.xml><?xml version="1.0" encoding="utf-8"?>
<sst xmlns="http://schemas.openxmlformats.org/spreadsheetml/2006/main" count="991" uniqueCount="642">
  <si>
    <t>Order Date</t>
  </si>
  <si>
    <t>Customer Name</t>
  </si>
  <si>
    <t>ProductID</t>
  </si>
  <si>
    <t>Product</t>
  </si>
  <si>
    <t>Category</t>
  </si>
  <si>
    <t>Quantity Ordered</t>
  </si>
  <si>
    <t>Unit Price</t>
  </si>
  <si>
    <t>REVENUE</t>
  </si>
  <si>
    <t>Order Status</t>
  </si>
  <si>
    <t>Delivery Date</t>
  </si>
  <si>
    <t>On Time Delivery</t>
  </si>
  <si>
    <t>Supplier Name</t>
  </si>
  <si>
    <t>Supplier Rating</t>
  </si>
  <si>
    <t>Warehouse Location</t>
  </si>
  <si>
    <t>Shipping Cost</t>
  </si>
  <si>
    <t>Shipping Mode</t>
  </si>
  <si>
    <t>Logistics Partner</t>
  </si>
  <si>
    <t>Inventory Level</t>
  </si>
  <si>
    <t>Back Order Status</t>
  </si>
  <si>
    <t>Food</t>
  </si>
  <si>
    <t>Delivered</t>
  </si>
  <si>
    <t>Air</t>
  </si>
  <si>
    <t>No</t>
  </si>
  <si>
    <t>8dd0d3d9</t>
  </si>
  <si>
    <t>Yvette Robinson</t>
  </si>
  <si>
    <t>P3000</t>
  </si>
  <si>
    <t>Chocolates</t>
  </si>
  <si>
    <t>Flores PLC</t>
  </si>
  <si>
    <t>Markport</t>
  </si>
  <si>
    <t>Road</t>
  </si>
  <si>
    <t>Contreras, Vega and Hart</t>
  </si>
  <si>
    <t>Yes</t>
  </si>
  <si>
    <t>736b2538</t>
  </si>
  <si>
    <t>Dawn Nolan</t>
  </si>
  <si>
    <t>P3289</t>
  </si>
  <si>
    <t>Ice Cream</t>
  </si>
  <si>
    <t>In Transit</t>
  </si>
  <si>
    <t>French-Wright</t>
  </si>
  <si>
    <t>Port Jennifer</t>
  </si>
  <si>
    <t>Williams-Alvarez</t>
  </si>
  <si>
    <t>af8302b8</t>
  </si>
  <si>
    <t>Mrs. Emily Grimes MD</t>
  </si>
  <si>
    <t>P6555</t>
  </si>
  <si>
    <t>Frozen Pizza</t>
  </si>
  <si>
    <t>Bowman, Werner and Abbott</t>
  </si>
  <si>
    <t>Goodmanhaven</t>
  </si>
  <si>
    <t>Peterson PLC</t>
  </si>
  <si>
    <t>127aedb2</t>
  </si>
  <si>
    <t>Jeff Malone</t>
  </si>
  <si>
    <t>P2852</t>
  </si>
  <si>
    <t>Diaz, Moyer and Davis</t>
  </si>
  <si>
    <t>Penningtonstad</t>
  </si>
  <si>
    <t>Whitney-Navarro</t>
  </si>
  <si>
    <t>d3a76365</t>
  </si>
  <si>
    <t>Adam Walton</t>
  </si>
  <si>
    <t>P3509</t>
  </si>
  <si>
    <t>Yogurt</t>
  </si>
  <si>
    <t>Bridges Inc</t>
  </si>
  <si>
    <t>Michelleton</t>
  </si>
  <si>
    <t>Brown Inc</t>
  </si>
  <si>
    <t>bf4c1ff3</t>
  </si>
  <si>
    <t>Christopher Wilson</t>
  </si>
  <si>
    <t>P1113</t>
  </si>
  <si>
    <t>Cheese</t>
  </si>
  <si>
    <t>Jordan Ltd</t>
  </si>
  <si>
    <t>Lake Richard</t>
  </si>
  <si>
    <t>Young and Sons</t>
  </si>
  <si>
    <t>37f01c36</t>
  </si>
  <si>
    <t>Jonathon Vaughn</t>
  </si>
  <si>
    <t>P8809</t>
  </si>
  <si>
    <t>Logan-Abbott</t>
  </si>
  <si>
    <t>Normantown</t>
  </si>
  <si>
    <t>Wilson-Daniel</t>
  </si>
  <si>
    <t>Jose Maldonado</t>
  </si>
  <si>
    <t>P9459</t>
  </si>
  <si>
    <t>Sanchez, Fisher and Conway</t>
  </si>
  <si>
    <t>Swansonton</t>
  </si>
  <si>
    <t>Johnson Inc</t>
  </si>
  <si>
    <t>32806de7</t>
  </si>
  <si>
    <t>John Weiss</t>
  </si>
  <si>
    <t>P7034</t>
  </si>
  <si>
    <t>Coffee</t>
  </si>
  <si>
    <t>Kim-Burns</t>
  </si>
  <si>
    <t>Lake Joseph</t>
  </si>
  <si>
    <t>Peterson and Sons</t>
  </si>
  <si>
    <t>b681b11d</t>
  </si>
  <si>
    <t>Sharon Williams</t>
  </si>
  <si>
    <t>P7052</t>
  </si>
  <si>
    <t>Sanchez LLC</t>
  </si>
  <si>
    <t>Michelleview</t>
  </si>
  <si>
    <t>Jordan LLC</t>
  </si>
  <si>
    <t>Cake</t>
  </si>
  <si>
    <t>159ed929</t>
  </si>
  <si>
    <t>Brandy Parks</t>
  </si>
  <si>
    <t>P9094</t>
  </si>
  <si>
    <t>Bowman Group</t>
  </si>
  <si>
    <t>Englishton</t>
  </si>
  <si>
    <t>Miller, West and Brown</t>
  </si>
  <si>
    <t>ee563a2e</t>
  </si>
  <si>
    <t>Eugene Martinez</t>
  </si>
  <si>
    <t>P3846</t>
  </si>
  <si>
    <t>Schaefer and Sons</t>
  </si>
  <si>
    <t>Steventown</t>
  </si>
  <si>
    <t>Adams-Waters</t>
  </si>
  <si>
    <t>9308ce92</t>
  </si>
  <si>
    <t>Alisha Doyle</t>
  </si>
  <si>
    <t>P8174</t>
  </si>
  <si>
    <t>Butter</t>
  </si>
  <si>
    <t>Nichols and Sons</t>
  </si>
  <si>
    <t>East Brian</t>
  </si>
  <si>
    <t>Mckee-Rodriguez</t>
  </si>
  <si>
    <t>67ec039f</t>
  </si>
  <si>
    <t>Jenny Johnson</t>
  </si>
  <si>
    <t>P6707</t>
  </si>
  <si>
    <t>Smith, Williams and White</t>
  </si>
  <si>
    <t>Briannaland</t>
  </si>
  <si>
    <t>Campbell-Logan</t>
  </si>
  <si>
    <t>94fa95fc</t>
  </si>
  <si>
    <t>Joshua Hamilton</t>
  </si>
  <si>
    <t>P6719</t>
  </si>
  <si>
    <t>Berry-Butler</t>
  </si>
  <si>
    <t>Deniseburgh</t>
  </si>
  <si>
    <t>Thompson, Lam and Flores</t>
  </si>
  <si>
    <t>209e60eb</t>
  </si>
  <si>
    <t>Peter Mckee</t>
  </si>
  <si>
    <t>P4382</t>
  </si>
  <si>
    <t>Noodles</t>
  </si>
  <si>
    <t>Blackwell Group</t>
  </si>
  <si>
    <t>New Cheryl</t>
  </si>
  <si>
    <t>Sea</t>
  </si>
  <si>
    <t>Cochran-Cline</t>
  </si>
  <si>
    <t>08942ff0</t>
  </si>
  <si>
    <t>Maria Cruz</t>
  </si>
  <si>
    <t>P8966</t>
  </si>
  <si>
    <t>Fry PLC</t>
  </si>
  <si>
    <t>Martinezport</t>
  </si>
  <si>
    <t>Barber LLC</t>
  </si>
  <si>
    <t>a12c2740</t>
  </si>
  <si>
    <t>Brian Bradley</t>
  </si>
  <si>
    <t>P9443</t>
  </si>
  <si>
    <t>Mccall, Dixon and Browning</t>
  </si>
  <si>
    <t>Steventon</t>
  </si>
  <si>
    <t>Odonnell Ltd</t>
  </si>
  <si>
    <t>6de5a1dc</t>
  </si>
  <si>
    <t>Christopher Johnson</t>
  </si>
  <si>
    <t>P7669</t>
  </si>
  <si>
    <t>Franklin-Phelps</t>
  </si>
  <si>
    <t>Heatherhaven</t>
  </si>
  <si>
    <t>Herrera Ltd</t>
  </si>
  <si>
    <t>abc1886e</t>
  </si>
  <si>
    <t>Craig Logan</t>
  </si>
  <si>
    <t>P1124</t>
  </si>
  <si>
    <t>Yates, Knight and Ramirez</t>
  </si>
  <si>
    <t>Lake Priscilla</t>
  </si>
  <si>
    <t>Bell, Blanchard and Chan</t>
  </si>
  <si>
    <t>190c5f2b</t>
  </si>
  <si>
    <t>Jaime Gutierrez</t>
  </si>
  <si>
    <t>P9680</t>
  </si>
  <si>
    <t>Herrera, Terry and Mcintosh</t>
  </si>
  <si>
    <t>Lake Tiffanyland</t>
  </si>
  <si>
    <t>Maldonado LLC</t>
  </si>
  <si>
    <t>05912dc8</t>
  </si>
  <si>
    <t>Alicia Vaughan</t>
  </si>
  <si>
    <t>P7025</t>
  </si>
  <si>
    <t>Townsend-Wilson</t>
  </si>
  <si>
    <t>Port Jasonstad</t>
  </si>
  <si>
    <t>Brown, Greene and Willis</t>
  </si>
  <si>
    <t>0f857d0b</t>
  </si>
  <si>
    <t>Linda Washington</t>
  </si>
  <si>
    <t>P1293</t>
  </si>
  <si>
    <t>Bowen, Vargas and Dixon</t>
  </si>
  <si>
    <t>Tiffanyburgh</t>
  </si>
  <si>
    <t>Patel, Lee and Moreno</t>
  </si>
  <si>
    <t>3fb965c8</t>
  </si>
  <si>
    <t>Tracy Miller</t>
  </si>
  <si>
    <t>P3072</t>
  </si>
  <si>
    <t>Reed, Smith and Torres</t>
  </si>
  <si>
    <t>Lake Joshua</t>
  </si>
  <si>
    <t>Anderson-Barton</t>
  </si>
  <si>
    <t>ca0a1530</t>
  </si>
  <si>
    <t>Carlos Wade</t>
  </si>
  <si>
    <t>P4657</t>
  </si>
  <si>
    <t>Simpson LLC</t>
  </si>
  <si>
    <t>North Gregorytown</t>
  </si>
  <si>
    <t>Conner, Cunningham and Osborn</t>
  </si>
  <si>
    <t>660b9c9f</t>
  </si>
  <si>
    <t>Nicholas Gardner</t>
  </si>
  <si>
    <t>P4536</t>
  </si>
  <si>
    <t>Floyd-Hubbard</t>
  </si>
  <si>
    <t>West Robertfurt</t>
  </si>
  <si>
    <t>Kim LLC</t>
  </si>
  <si>
    <t>664a810b</t>
  </si>
  <si>
    <t>Steven Elliott</t>
  </si>
  <si>
    <t>P3210</t>
  </si>
  <si>
    <t>Fox Inc</t>
  </si>
  <si>
    <t>West Timothy</t>
  </si>
  <si>
    <t>Stephens-Farley</t>
  </si>
  <si>
    <t>0659214c</t>
  </si>
  <si>
    <t>Meagan Stone</t>
  </si>
  <si>
    <t>P6923</t>
  </si>
  <si>
    <t>Diaz, Stokes and Taylor</t>
  </si>
  <si>
    <t>Lake Michellemouth</t>
  </si>
  <si>
    <t>Chambers PLC</t>
  </si>
  <si>
    <t>fbb7a945</t>
  </si>
  <si>
    <t>Kevin Wagner</t>
  </si>
  <si>
    <t>P6794</t>
  </si>
  <si>
    <t>Krueger, Davis and Ballard</t>
  </si>
  <si>
    <t>Lake Lisabury</t>
  </si>
  <si>
    <t>Mayer, Jimenez and Jackson</t>
  </si>
  <si>
    <t>b8ba473f</t>
  </si>
  <si>
    <t>Juan Brown</t>
  </si>
  <si>
    <t>P3772</t>
  </si>
  <si>
    <t>Jensen, Reyes and Davidson</t>
  </si>
  <si>
    <t>Cameronborough</t>
  </si>
  <si>
    <t>Chandler PLC</t>
  </si>
  <si>
    <t>9626199a</t>
  </si>
  <si>
    <t>Alexander Taylor</t>
  </si>
  <si>
    <t>P8943</t>
  </si>
  <si>
    <t>Smith PLC</t>
  </si>
  <si>
    <t>South Adam</t>
  </si>
  <si>
    <t>Hawkins Inc</t>
  </si>
  <si>
    <t>7a0bf4ed</t>
  </si>
  <si>
    <t>Gary Reilly</t>
  </si>
  <si>
    <t>P6182</t>
  </si>
  <si>
    <t>Brown-Williamson</t>
  </si>
  <si>
    <t>North Tylermouth</t>
  </si>
  <si>
    <t>Smith-Castro</t>
  </si>
  <si>
    <t>be4f9c32</t>
  </si>
  <si>
    <t>Michael Wright</t>
  </si>
  <si>
    <t>P1008</t>
  </si>
  <si>
    <t>Thomas, Price and Chan</t>
  </si>
  <si>
    <t>Michaelmouth</t>
  </si>
  <si>
    <t>Turner, Scott and Woods</t>
  </si>
  <si>
    <t>c1cb87fc</t>
  </si>
  <si>
    <t>Katherine Anderson</t>
  </si>
  <si>
    <t>P7226</t>
  </si>
  <si>
    <t>Smith-Hunter</t>
  </si>
  <si>
    <t>East Christopher</t>
  </si>
  <si>
    <t>Anderson Ltd</t>
  </si>
  <si>
    <t>fa1db0d8</t>
  </si>
  <si>
    <t>Anthony Lucas</t>
  </si>
  <si>
    <t>P5297</t>
  </si>
  <si>
    <t>Hill Ltd</t>
  </si>
  <si>
    <t>Port Chad</t>
  </si>
  <si>
    <t>Jones, Kennedy and Clarke</t>
  </si>
  <si>
    <t>fe7469ff</t>
  </si>
  <si>
    <t>Lindsay Willis</t>
  </si>
  <si>
    <t>P8298</t>
  </si>
  <si>
    <t>Butler, Barnett and Peters</t>
  </si>
  <si>
    <t>West Emilymouth</t>
  </si>
  <si>
    <t>Leon, Simon and Brown</t>
  </si>
  <si>
    <t>6af53881</t>
  </si>
  <si>
    <t>Stephanie Rogers</t>
  </si>
  <si>
    <t>P1206</t>
  </si>
  <si>
    <t>Croissants</t>
  </si>
  <si>
    <t>Perkins, Williams and Lynch</t>
  </si>
  <si>
    <t>South Shannonport</t>
  </si>
  <si>
    <t>Williamson, Andrews and Howe</t>
  </si>
  <si>
    <t>d5a98937</t>
  </si>
  <si>
    <t>Michael Alvarado</t>
  </si>
  <si>
    <t>P6574</t>
  </si>
  <si>
    <t>Le LLC</t>
  </si>
  <si>
    <t>West Emilyberg</t>
  </si>
  <si>
    <t>Wright, Crosby and Beck</t>
  </si>
  <si>
    <t>6269a844</t>
  </si>
  <si>
    <t>Kristina Perez</t>
  </si>
  <si>
    <t>P8095</t>
  </si>
  <si>
    <t>Wood PLC</t>
  </si>
  <si>
    <t>South Lee</t>
  </si>
  <si>
    <t>Arroyo-Sanders</t>
  </si>
  <si>
    <t>72cd72d4</t>
  </si>
  <si>
    <t>John Richmond</t>
  </si>
  <si>
    <t>P1920</t>
  </si>
  <si>
    <t>Lewis, Manning and Schwartz</t>
  </si>
  <si>
    <t>New Mary</t>
  </si>
  <si>
    <t>Choi, Reyes and Steele</t>
  </si>
  <si>
    <t>c6917fb7</t>
  </si>
  <si>
    <t>Jasmine Frey</t>
  </si>
  <si>
    <t>P3102</t>
  </si>
  <si>
    <t>Silva-Cook</t>
  </si>
  <si>
    <t>South Maryhaven</t>
  </si>
  <si>
    <t>Warner Ltd</t>
  </si>
  <si>
    <t>7b7bbd2b</t>
  </si>
  <si>
    <t>Brent Fischer</t>
  </si>
  <si>
    <t>P6882</t>
  </si>
  <si>
    <t>Hall-Armstrong</t>
  </si>
  <si>
    <t>East Austinfort</t>
  </si>
  <si>
    <t>Vang LLC</t>
  </si>
  <si>
    <t>21f3c5ec</t>
  </si>
  <si>
    <t>Kendra Barajas</t>
  </si>
  <si>
    <t>P5054</t>
  </si>
  <si>
    <t>Reed Ltd</t>
  </si>
  <si>
    <t>Dianaport</t>
  </si>
  <si>
    <t>Deleon Inc</t>
  </si>
  <si>
    <t>e7d1ce4b</t>
  </si>
  <si>
    <t>Susan Williams</t>
  </si>
  <si>
    <t>P3766</t>
  </si>
  <si>
    <t>Jacobson Inc</t>
  </si>
  <si>
    <t>Coffeyberg</t>
  </si>
  <si>
    <t>Nguyen, Jones and Skinner</t>
  </si>
  <si>
    <t>14dc7765</t>
  </si>
  <si>
    <t>Olivia Johnson</t>
  </si>
  <si>
    <t>P2689</t>
  </si>
  <si>
    <t>Campbell LLC</t>
  </si>
  <si>
    <t>Garnershire</t>
  </si>
  <si>
    <t>Garcia, Hernandez and Mooney</t>
  </si>
  <si>
    <t>82f2ff9c</t>
  </si>
  <si>
    <t>Megan Boyd</t>
  </si>
  <si>
    <t>P2497</t>
  </si>
  <si>
    <t>Rose-Little</t>
  </si>
  <si>
    <t>Murphyberg</t>
  </si>
  <si>
    <t>Pace, Nguyen and Lewis</t>
  </si>
  <si>
    <t>e0fb9f5e</t>
  </si>
  <si>
    <t>Thomas Coleman</t>
  </si>
  <si>
    <t>P6732</t>
  </si>
  <si>
    <t>Arnold Ltd</t>
  </si>
  <si>
    <t>North Angelabury</t>
  </si>
  <si>
    <t>Carter-Reyes</t>
  </si>
  <si>
    <t>c10e7dfe</t>
  </si>
  <si>
    <t>Timothy Miller</t>
  </si>
  <si>
    <t>P6832</t>
  </si>
  <si>
    <t>Hughes-Massey</t>
  </si>
  <si>
    <t>East Courtneyborough</t>
  </si>
  <si>
    <t>Poole, Hughes and Gibson</t>
  </si>
  <si>
    <t>893e1fc9</t>
  </si>
  <si>
    <t>Timothy Carroll</t>
  </si>
  <si>
    <t>P6665</t>
  </si>
  <si>
    <t>Riley-Johnson</t>
  </si>
  <si>
    <t>Spenceburgh</t>
  </si>
  <si>
    <t>Krueger-Porter</t>
  </si>
  <si>
    <t>8aa0f541</t>
  </si>
  <si>
    <t>Carol Sanchez</t>
  </si>
  <si>
    <t>P5420</t>
  </si>
  <si>
    <t>Larson, Adkins and Cooper</t>
  </si>
  <si>
    <t>Munozton</t>
  </si>
  <si>
    <t>Garcia Group</t>
  </si>
  <si>
    <t>edd8a072</t>
  </si>
  <si>
    <t>Bradley Barker</t>
  </si>
  <si>
    <t>P6103</t>
  </si>
  <si>
    <t>Nelson-Nguyen</t>
  </si>
  <si>
    <t>Christineport</t>
  </si>
  <si>
    <t>Meyers, Miranda and Gomez</t>
  </si>
  <si>
    <t>534389d3</t>
  </si>
  <si>
    <t>Kenneth Payne</t>
  </si>
  <si>
    <t>P5637</t>
  </si>
  <si>
    <t>Love-Simpson</t>
  </si>
  <si>
    <t>Solomonburgh</t>
  </si>
  <si>
    <t>Nichols, Bell and Reed</t>
  </si>
  <si>
    <t>dbd86521</t>
  </si>
  <si>
    <t>Christopher Ross</t>
  </si>
  <si>
    <t>P8334</t>
  </si>
  <si>
    <t>Cook, Richardson and Eaton</t>
  </si>
  <si>
    <t>East Cheryl</t>
  </si>
  <si>
    <t>Watson-Ortiz</t>
  </si>
  <si>
    <t>13144b92</t>
  </si>
  <si>
    <t>Elizabeth Mason</t>
  </si>
  <si>
    <t>P8134</t>
  </si>
  <si>
    <t>Wright, Morales and Fitzgerald</t>
  </si>
  <si>
    <t>Martinezchester</t>
  </si>
  <si>
    <t>Dean Ltd</t>
  </si>
  <si>
    <t>ce0e6bed</t>
  </si>
  <si>
    <t>Michael Chang</t>
  </si>
  <si>
    <t>P4779</t>
  </si>
  <si>
    <t>Stevenson PLC</t>
  </si>
  <si>
    <t>West Michaelmouth</t>
  </si>
  <si>
    <t>Martinez-Baker</t>
  </si>
  <si>
    <t>d4c619ef</t>
  </si>
  <si>
    <t>Christopher Benjamin</t>
  </si>
  <si>
    <t>P4606</t>
  </si>
  <si>
    <t>Flores, Herrera and Gonzales</t>
  </si>
  <si>
    <t>South Jenniferberg</t>
  </si>
  <si>
    <t>Whitney and Sons</t>
  </si>
  <si>
    <t>e47f1221</t>
  </si>
  <si>
    <t>Michele Campos</t>
  </si>
  <si>
    <t>P8340</t>
  </si>
  <si>
    <t>Carr PLC</t>
  </si>
  <si>
    <t>Williamsport</t>
  </si>
  <si>
    <t>Johnson, Brown and Cole</t>
  </si>
  <si>
    <t>5482ff0e</t>
  </si>
  <si>
    <t>David Fleming</t>
  </si>
  <si>
    <t>P8613</t>
  </si>
  <si>
    <t>Ayers and Sons</t>
  </si>
  <si>
    <t>Christinaland</t>
  </si>
  <si>
    <t>Sparks, Alvarado and Johns</t>
  </si>
  <si>
    <t>c3f0c233</t>
  </si>
  <si>
    <t>Jean Kelley</t>
  </si>
  <si>
    <t>P1483</t>
  </si>
  <si>
    <t>Aguirre-Manning</t>
  </si>
  <si>
    <t>Michaelland</t>
  </si>
  <si>
    <t>Howe-Russell</t>
  </si>
  <si>
    <t>baa97fd6</t>
  </si>
  <si>
    <t>Cesar Lewis</t>
  </si>
  <si>
    <t>P7763</t>
  </si>
  <si>
    <t>Castro Group</t>
  </si>
  <si>
    <t>Youngborough</t>
  </si>
  <si>
    <t>Hood-Mccarty</t>
  </si>
  <si>
    <t>c7e6b018</t>
  </si>
  <si>
    <t>Eric Bennett</t>
  </si>
  <si>
    <t>P2640</t>
  </si>
  <si>
    <t>Soto-Matthews</t>
  </si>
  <si>
    <t>Allenberg</t>
  </si>
  <si>
    <t>Haney, Martin and Johnson</t>
  </si>
  <si>
    <t>66aa08fe</t>
  </si>
  <si>
    <t>Tiffany Taylor</t>
  </si>
  <si>
    <t>P7741</t>
  </si>
  <si>
    <t>Garcia-Sharp</t>
  </si>
  <si>
    <t>Claudiahaven</t>
  </si>
  <si>
    <t>Barnes-Robles</t>
  </si>
  <si>
    <t>29f678e5</t>
  </si>
  <si>
    <t>Donna Torres</t>
  </si>
  <si>
    <t>P5214</t>
  </si>
  <si>
    <t>Rose, Lin and Jimenez</t>
  </si>
  <si>
    <t>Port Jeremyberg</t>
  </si>
  <si>
    <t>Anderson-Coleman</t>
  </si>
  <si>
    <t>430f3e04</t>
  </si>
  <si>
    <t>Christopher Neal</t>
  </si>
  <si>
    <t>P5329</t>
  </si>
  <si>
    <t>Schneider Ltd</t>
  </si>
  <si>
    <t>Martinborough</t>
  </si>
  <si>
    <t>Mullins-Cooper</t>
  </si>
  <si>
    <t>6ddf90d4</t>
  </si>
  <si>
    <t>Rodney Porter</t>
  </si>
  <si>
    <t>P9226</t>
  </si>
  <si>
    <t>Johnson-Johnson</t>
  </si>
  <si>
    <t>North David</t>
  </si>
  <si>
    <t>Ho, Baldwin and Mccoy</t>
  </si>
  <si>
    <t>75c54f10</t>
  </si>
  <si>
    <t>Jacob Jackson</t>
  </si>
  <si>
    <t>P6556</t>
  </si>
  <si>
    <t>Wiggins-Rodriguez</t>
  </si>
  <si>
    <t>Joshuaside</t>
  </si>
  <si>
    <t>Mcdaniel, Mcintosh and Martinez</t>
  </si>
  <si>
    <t>30d8a07b</t>
  </si>
  <si>
    <t>Cody Powell</t>
  </si>
  <si>
    <t>P7960</t>
  </si>
  <si>
    <t>Williams-Rice</t>
  </si>
  <si>
    <t>Rosebury</t>
  </si>
  <si>
    <t>Gonzalez, Carter and Wells</t>
  </si>
  <si>
    <t>eeb57f80</t>
  </si>
  <si>
    <t>Daniel Aguilar</t>
  </si>
  <si>
    <t>P8803</t>
  </si>
  <si>
    <t>Torres LLC</t>
  </si>
  <si>
    <t>Matthewmouth</t>
  </si>
  <si>
    <t>Anderson LLC</t>
  </si>
  <si>
    <t>ecbd5b44</t>
  </si>
  <si>
    <t>Patricia Morgan</t>
  </si>
  <si>
    <t>P2924</t>
  </si>
  <si>
    <t>Grant PLC</t>
  </si>
  <si>
    <t>Jenniferfort</t>
  </si>
  <si>
    <t>Weber, Lloyd and Holland</t>
  </si>
  <si>
    <t>530a6155</t>
  </si>
  <si>
    <t>Ann Gibson</t>
  </si>
  <si>
    <t>P6025</t>
  </si>
  <si>
    <t>Arroyo PLC</t>
  </si>
  <si>
    <t>Patrickmouth</t>
  </si>
  <si>
    <t>Warren Ltd</t>
  </si>
  <si>
    <t>9aa3db76</t>
  </si>
  <si>
    <t>Tiffany Oneal</t>
  </si>
  <si>
    <t>P8270</t>
  </si>
  <si>
    <t>Rice PLC</t>
  </si>
  <si>
    <t>New Sharonmouth</t>
  </si>
  <si>
    <t>Bryant LLC</t>
  </si>
  <si>
    <t>04a81a35</t>
  </si>
  <si>
    <t>Amy Moore</t>
  </si>
  <si>
    <t>P9970</t>
  </si>
  <si>
    <t>Brewer Group</t>
  </si>
  <si>
    <t>Port Ashleyburgh</t>
  </si>
  <si>
    <t>Hernandez, Nichols and Rubio</t>
  </si>
  <si>
    <t>130696ce</t>
  </si>
  <si>
    <t>Amy Mason</t>
  </si>
  <si>
    <t>P1474</t>
  </si>
  <si>
    <t>Conner-Munoz</t>
  </si>
  <si>
    <t>New Brianashire</t>
  </si>
  <si>
    <t>Welch-Carter</t>
  </si>
  <si>
    <t>5bd666f9</t>
  </si>
  <si>
    <t>Thomas West</t>
  </si>
  <si>
    <t>P3742</t>
  </si>
  <si>
    <t>Roy, Moyer and Johnson</t>
  </si>
  <si>
    <t>Katherinemouth</t>
  </si>
  <si>
    <t>Mccann Group</t>
  </si>
  <si>
    <t>013a48ec</t>
  </si>
  <si>
    <t>Daniel Dalton</t>
  </si>
  <si>
    <t>P2484</t>
  </si>
  <si>
    <t>Weber-Cameron</t>
  </si>
  <si>
    <t>West Christina</t>
  </si>
  <si>
    <t>Patton and Sons</t>
  </si>
  <si>
    <t>Gregory Mahoney</t>
  </si>
  <si>
    <t>P9028</t>
  </si>
  <si>
    <t>Walker, Harper and Obrien</t>
  </si>
  <si>
    <t>Lewisside</t>
  </si>
  <si>
    <t>Olson-Lee</t>
  </si>
  <si>
    <t>dc171230</t>
  </si>
  <si>
    <t>Rebecca Whitaker</t>
  </si>
  <si>
    <t>P1545</t>
  </si>
  <si>
    <t>Blake, Barry and Camacho</t>
  </si>
  <si>
    <t>Dorseybury</t>
  </si>
  <si>
    <t>Russell Inc</t>
  </si>
  <si>
    <t>e12fb94d</t>
  </si>
  <si>
    <t>Joshua Schmidt</t>
  </si>
  <si>
    <t>P8209</t>
  </si>
  <si>
    <t>Li, Davis and Merritt</t>
  </si>
  <si>
    <t>Henrystad</t>
  </si>
  <si>
    <t>Fuentes and Sons</t>
  </si>
  <si>
    <t>ca218160</t>
  </si>
  <si>
    <t>Lisa Adkins</t>
  </si>
  <si>
    <t>P7658</t>
  </si>
  <si>
    <t>Jimenez-Brown</t>
  </si>
  <si>
    <t>Bakerland</t>
  </si>
  <si>
    <t>Collins, Thomas and Logan</t>
  </si>
  <si>
    <t>6dea2292</t>
  </si>
  <si>
    <t>Tiffany Morales</t>
  </si>
  <si>
    <t>P3868</t>
  </si>
  <si>
    <t>Hernandez Inc</t>
  </si>
  <si>
    <t>Timothyville</t>
  </si>
  <si>
    <t>Middleton, Buckley and Bryant</t>
  </si>
  <si>
    <t>446722b7</t>
  </si>
  <si>
    <t>Yolanda Wise</t>
  </si>
  <si>
    <t>P3088</t>
  </si>
  <si>
    <t>Jones-Davila</t>
  </si>
  <si>
    <t>South Jennifer</t>
  </si>
  <si>
    <t>Flores Group</t>
  </si>
  <si>
    <t>b789d9b4</t>
  </si>
  <si>
    <t>Eric Williams</t>
  </si>
  <si>
    <t>P3499</t>
  </si>
  <si>
    <t>Lewis, Clark and Wright</t>
  </si>
  <si>
    <t>South Tinatown</t>
  </si>
  <si>
    <t>Mills-Brown</t>
  </si>
  <si>
    <t>801896bc</t>
  </si>
  <si>
    <t>Robert Johnson</t>
  </si>
  <si>
    <t>Conrad Inc</t>
  </si>
  <si>
    <t>Lake Deborahfort</t>
  </si>
  <si>
    <t>Lynch PLC</t>
  </si>
  <si>
    <t>7b5677f3</t>
  </si>
  <si>
    <t>Sarah Walker</t>
  </si>
  <si>
    <t>P5948</t>
  </si>
  <si>
    <t>Espinoza Group</t>
  </si>
  <si>
    <t>East Larryborough</t>
  </si>
  <si>
    <t>Brown PLC</t>
  </si>
  <si>
    <t>6e77351c</t>
  </si>
  <si>
    <t>Daryl Miller</t>
  </si>
  <si>
    <t>P1135</t>
  </si>
  <si>
    <t>Johnson, Jones and Wright</t>
  </si>
  <si>
    <t>West Tami</t>
  </si>
  <si>
    <t>Shah-Weaver</t>
  </si>
  <si>
    <t>2eadf68d</t>
  </si>
  <si>
    <t>Jeremy Simpson</t>
  </si>
  <si>
    <t>P6860</t>
  </si>
  <si>
    <t>Simmons-Howell</t>
  </si>
  <si>
    <t>Port Crystalberg</t>
  </si>
  <si>
    <t>Montgomery, Russell and Willis</t>
  </si>
  <si>
    <t>0783b284</t>
  </si>
  <si>
    <t>Bryan Cunningham</t>
  </si>
  <si>
    <t>P3615</t>
  </si>
  <si>
    <t>Cook, Williams and Espinoza</t>
  </si>
  <si>
    <t>Fisherfurt</t>
  </si>
  <si>
    <t>Washington Ltd</t>
  </si>
  <si>
    <t>cc5e2cbb</t>
  </si>
  <si>
    <t>Tiffany Torres</t>
  </si>
  <si>
    <t>P7178</t>
  </si>
  <si>
    <t>Johnson-Davis</t>
  </si>
  <si>
    <t>North Nicholas</t>
  </si>
  <si>
    <t>Hawkins and Sons</t>
  </si>
  <si>
    <t>Bread</t>
  </si>
  <si>
    <t>Muffins</t>
  </si>
  <si>
    <t>Bagels</t>
  </si>
  <si>
    <t>Sandwiches</t>
  </si>
  <si>
    <t>Soup</t>
  </si>
  <si>
    <t>Stew</t>
  </si>
  <si>
    <t>Salad</t>
  </si>
  <si>
    <t>Burgers</t>
  </si>
  <si>
    <t>Fries</t>
  </si>
  <si>
    <t>Chicken Wings</t>
  </si>
  <si>
    <t>Grilled Cheese</t>
  </si>
  <si>
    <t>Tacos</t>
  </si>
  <si>
    <t>Burritos</t>
  </si>
  <si>
    <t>Nachos</t>
  </si>
  <si>
    <t>Hot Dogs</t>
  </si>
  <si>
    <t>Spaghetti</t>
  </si>
  <si>
    <t>Meatballs</t>
  </si>
  <si>
    <t>Sushi</t>
  </si>
  <si>
    <t>Spring Rolls</t>
  </si>
  <si>
    <t>Ramen</t>
  </si>
  <si>
    <t>Fried Rice</t>
  </si>
  <si>
    <t>Pudding</t>
  </si>
  <si>
    <t>Pie</t>
  </si>
  <si>
    <t>Donuts</t>
  </si>
  <si>
    <t>Pastries</t>
  </si>
  <si>
    <t>Brownies</t>
  </si>
  <si>
    <t>Waffles</t>
  </si>
  <si>
    <t>Pancakes</t>
  </si>
  <si>
    <t>Popcorn</t>
  </si>
  <si>
    <t>Chips</t>
  </si>
  <si>
    <t>Pretzels</t>
  </si>
  <si>
    <t>Granola Bars</t>
  </si>
  <si>
    <t>Cream</t>
  </si>
  <si>
    <t>Cottage Cheese</t>
  </si>
  <si>
    <t>Mozzarella</t>
  </si>
  <si>
    <t>Cheddar</t>
  </si>
  <si>
    <t>Swiss Cheese</t>
  </si>
  <si>
    <t>Feta</t>
  </si>
  <si>
    <t>Brie</t>
  </si>
  <si>
    <t>Gouda</t>
  </si>
  <si>
    <t>Sardines</t>
  </si>
  <si>
    <t>Tuna</t>
  </si>
  <si>
    <t>Salmon</t>
  </si>
  <si>
    <t>Shrimp</t>
  </si>
  <si>
    <t>Lobster</t>
  </si>
  <si>
    <t>Crab</t>
  </si>
  <si>
    <t>Scallops</t>
  </si>
  <si>
    <t>Steak</t>
  </si>
  <si>
    <t>Pork Chops</t>
  </si>
  <si>
    <t>Chicken Breast</t>
  </si>
  <si>
    <t>Chicken Thighs</t>
  </si>
  <si>
    <t>Turkey</t>
  </si>
  <si>
    <t>Sausages</t>
  </si>
  <si>
    <t>Meatloaf</t>
  </si>
  <si>
    <t>Roasted Vegetables</t>
  </si>
  <si>
    <t>Mashed Potatoes</t>
  </si>
  <si>
    <t>Corn on the Cob</t>
  </si>
  <si>
    <t>Broccoli</t>
  </si>
  <si>
    <t>Carrots</t>
  </si>
  <si>
    <t>Green Beans</t>
  </si>
  <si>
    <t>Peas</t>
  </si>
  <si>
    <t>Asparagus</t>
  </si>
  <si>
    <t>Cauliflower</t>
  </si>
  <si>
    <t>Avocado</t>
  </si>
  <si>
    <t>0921av56</t>
  </si>
  <si>
    <t>order ID</t>
  </si>
  <si>
    <t>Grilled Salmon</t>
  </si>
  <si>
    <t>Fried Chicken</t>
  </si>
  <si>
    <t>Fish and Chips</t>
  </si>
  <si>
    <t>Risotto</t>
  </si>
  <si>
    <t>Caesar Salad</t>
  </si>
  <si>
    <t>Falafel</t>
  </si>
  <si>
    <t>Hummus</t>
  </si>
  <si>
    <t>Gnocchi</t>
  </si>
  <si>
    <t>Frittata</t>
  </si>
  <si>
    <t>GROSS PROFIT</t>
  </si>
  <si>
    <t>NET PROFIT</t>
  </si>
  <si>
    <t>TOTAL SHIPPING COST</t>
  </si>
  <si>
    <t>Cancelled</t>
  </si>
  <si>
    <t>220er4ty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</si>
</sst>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yyyy/mm/dd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font>
        <color theme="1"/>
      </font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numFmt numFmtId="164" formatCode="yyyy/mm/dd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10" formatCode="&quot;$&quot;#,##0_);[Red]\(&quot;$&quot;#,##0\)"/>
    </dxf>
    <dxf>
      <numFmt numFmtId="10" formatCode="&quot;$&quot;#,##0_);[Red]\(&quot;$&quot;#,##0\)"/>
    </dxf>
    <dxf>
      <alignment horizontal="center" vertical="bottom" textRotation="0" wrapText="0" indent="0" justifyLastLine="0" shrinkToFit="0" readingOrder="0"/>
    </dxf>
    <dxf>
      <numFmt numFmtId="164" formatCode="yyyy/mm/dd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D5CDF-60CF-421F-BC47-31DD6B2899F3}" name="Table1" displayName="Table1" ref="A1:W90" totalsRowShown="0">
  <autoFilter ref="A1:W90" xr:uid="{90ED5CDF-60CF-421F-BC47-31DD6B2899F3}"/>
  <tableColumns count="23">
    <tableColumn id="1" xr3:uid="{9234252D-425B-4AFB-A775-9DAA3401575C}" name="order ID" dataDxfId="12"/>
    <tableColumn id="2" xr3:uid="{2C2B2B70-3EE0-4EE5-B29B-86F91606C106}" name="Order Date" dataDxfId="11"/>
    <tableColumn id="3" xr3:uid="{8A2DB81E-A007-4ADE-9CBC-FC3ADCAA4AE9}" name="Customer Name"/>
    <tableColumn id="4" xr3:uid="{3AE2E581-533C-4C24-948D-63E5BEA22BFA}" name="ProductID"/>
    <tableColumn id="5" xr3:uid="{A8F1594A-AF85-4C02-BD78-009B8AC28600}" name="Product"/>
    <tableColumn id="6" xr3:uid="{B52861EF-AE13-4B77-A30E-956A20D98AEF}" name="Category"/>
    <tableColumn id="7" xr3:uid="{925472DB-2F93-496C-88CE-E102179828A4}" name="Quantity Ordered" dataDxfId="10"/>
    <tableColumn id="8" xr3:uid="{C64F613B-5643-4AE3-A1D5-69B376D98D7C}" name="Unit Price" dataDxfId="9"/>
    <tableColumn id="9" xr3:uid="{3411B2BA-E17F-4DFD-95F3-5B6A250CDB75}" name="REVENUE" dataDxfId="8"/>
    <tableColumn id="23" xr3:uid="{BFA8DAC2-18ED-4EA8-9E85-39EFB5D7CF33}" name="TOTAL SHIPPING COST" dataDxfId="7">
      <calculatedColumnFormula>Table1[[#This Row],[Shipping Cost]]*Table1[[#This Row],[Quantity Ordered]]</calculatedColumnFormula>
    </tableColumn>
    <tableColumn id="21" xr3:uid="{35362A92-7F78-4322-9D80-FE840CF282C2}" name="GROSS PROFIT" dataDxfId="6">
      <calculatedColumnFormula>Table1[[#This Row],[REVENUE]]-Table1[[#This Row],[TOTAL SHIPPING COST]]</calculatedColumnFormula>
    </tableColumn>
    <tableColumn id="22" xr3:uid="{CF297A36-4FC0-411E-9D55-188E83CA05A6}" name="NET PROFIT" dataDxfId="5">
      <calculatedColumnFormula>Table1[[#This Row],[GROSS PROFIT]]-Table1[[#This Row],[TOTAL SHIPPING COST]]</calculatedColumnFormula>
    </tableColumn>
    <tableColumn id="16" xr3:uid="{2BAFE1EB-DF20-4155-875A-48FB17671BA2}" name="Shipping Cost" dataDxfId="4"/>
    <tableColumn id="10" xr3:uid="{5F9EDDA0-DDDD-4D81-873B-F323D6E8A7E8}" name="Order Status"/>
    <tableColumn id="11" xr3:uid="{B7FB49FD-8C52-410B-8985-B169C05114CC}" name="Delivery Date" dataDxfId="3"/>
    <tableColumn id="12" xr3:uid="{1069CE6B-4262-4D1B-A2C8-121B18AB97CE}" name="On Time Delivery"/>
    <tableColumn id="13" xr3:uid="{23E20427-D43F-491C-8F75-DE0F4FB562C1}" name="Supplier Name"/>
    <tableColumn id="14" xr3:uid="{3DDB8447-1121-4A85-855A-1F9026C067A2}" name="Supplier Rating"/>
    <tableColumn id="15" xr3:uid="{B7358D6B-9A6F-4673-96FE-D2BEA64F9ACA}" name="Warehouse Location"/>
    <tableColumn id="17" xr3:uid="{48473C58-7E99-4680-9F96-2A2E3FEE9818}" name="Shipping Mode"/>
    <tableColumn id="18" xr3:uid="{C5863A64-08E4-423F-AF3E-EB7B44F1C49E}" name="Logistics Partner"/>
    <tableColumn id="19" xr3:uid="{3A52A29E-D089-4816-8581-BAAE85D39F33}" name="Inventory Level"/>
    <tableColumn id="20" xr3:uid="{459FC04A-8187-4577-8AE3-CB6209613760}" name="Back Order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B5C6-3AE3-4B60-BE4A-F57F0E8F288F}">
  <dimension ref="A1:W90"/>
  <sheetViews>
    <sheetView tabSelected="1" workbookViewId="0">
      <selection activeCell="M10" sqref="M10"/>
    </sheetView>
  </sheetViews>
  <sheetFormatPr defaultRowHeight="15" x14ac:dyDescent="0.25"/>
  <cols>
    <col min="1" max="1" width="10.28515625" style="6" customWidth="1"/>
    <col min="2" max="2" width="12.85546875" style="2" customWidth="1"/>
    <col min="3" max="3" width="17.42578125" customWidth="1"/>
    <col min="4" max="4" width="11.85546875" customWidth="1"/>
    <col min="5" max="5" width="10" customWidth="1"/>
    <col min="6" max="6" width="11" customWidth="1"/>
    <col min="7" max="7" width="18.7109375" style="3" customWidth="1"/>
    <col min="8" max="8" width="11.85546875" customWidth="1"/>
    <col min="9" max="9" width="11.42578125" customWidth="1"/>
    <col min="10" max="10" width="24.5703125" style="3" customWidth="1"/>
    <col min="11" max="12" width="11.42578125" customWidth="1"/>
    <col min="13" max="13" width="15.140625" style="4" customWidth="1"/>
    <col min="15" max="15" width="14.140625" customWidth="1"/>
    <col min="16" max="16" width="15.140625" style="2" customWidth="1"/>
    <col min="17" max="17" width="18.42578125" customWidth="1"/>
    <col min="18" max="18" width="16.28515625" customWidth="1"/>
    <col min="19" max="19" width="16.5703125" customWidth="1"/>
    <col min="20" max="20" width="21.28515625" customWidth="1"/>
    <col min="22" max="22" width="16.5703125" customWidth="1"/>
    <col min="23" max="23" width="17.5703125" customWidth="1"/>
    <col min="24" max="24" width="16.85546875" customWidth="1"/>
    <col min="25" max="25" width="18.5703125" customWidth="1"/>
  </cols>
  <sheetData>
    <row r="1" spans="1:23" x14ac:dyDescent="0.25">
      <c r="A1" s="6" t="s">
        <v>627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s="3" t="s">
        <v>639</v>
      </c>
      <c r="K1" t="s">
        <v>637</v>
      </c>
      <c r="L1" t="s">
        <v>638</v>
      </c>
      <c r="M1" s="4" t="s">
        <v>14</v>
      </c>
      <c r="N1" t="s">
        <v>8</v>
      </c>
      <c r="O1" s="2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s="6" t="s">
        <v>23</v>
      </c>
      <c r="B2" s="2">
        <v>45487</v>
      </c>
      <c r="C2" t="s">
        <v>24</v>
      </c>
      <c r="D2" t="s">
        <v>25</v>
      </c>
      <c r="E2" t="s">
        <v>26</v>
      </c>
      <c r="F2" t="s">
        <v>19</v>
      </c>
      <c r="G2" s="3">
        <v>98</v>
      </c>
      <c r="H2" s="1">
        <v>358</v>
      </c>
      <c r="I2" s="1">
        <v>35084</v>
      </c>
      <c r="J2" s="5">
        <f>Table1[[#This Row],[Shipping Cost]]*Table1[[#This Row],[Quantity Ordered]]</f>
        <v>3724</v>
      </c>
      <c r="K2" s="1">
        <f>Table1[[#This Row],[REVENUE]]-Table1[[#This Row],[TOTAL SHIPPING COST]]</f>
        <v>31360</v>
      </c>
      <c r="L2" s="1">
        <f>Table1[[#This Row],[GROSS PROFIT]]-Table1[[#This Row],[TOTAL SHIPPING COST]]</f>
        <v>27636</v>
      </c>
      <c r="M2" s="4">
        <v>38</v>
      </c>
      <c r="N2" t="s">
        <v>20</v>
      </c>
      <c r="O2" s="2">
        <v>45280</v>
      </c>
      <c r="P2" t="b">
        <v>1</v>
      </c>
      <c r="Q2" t="s">
        <v>27</v>
      </c>
      <c r="R2">
        <v>1</v>
      </c>
      <c r="S2" t="s">
        <v>28</v>
      </c>
      <c r="T2" t="s">
        <v>29</v>
      </c>
      <c r="U2" t="s">
        <v>30</v>
      </c>
      <c r="V2">
        <v>235</v>
      </c>
      <c r="W2" t="s">
        <v>22</v>
      </c>
    </row>
    <row r="3" spans="1:23" x14ac:dyDescent="0.25">
      <c r="A3" s="6" t="s">
        <v>32</v>
      </c>
      <c r="B3" s="2">
        <v>45492</v>
      </c>
      <c r="C3" t="s">
        <v>33</v>
      </c>
      <c r="D3" t="s">
        <v>34</v>
      </c>
      <c r="E3" t="s">
        <v>35</v>
      </c>
      <c r="F3" t="s">
        <v>19</v>
      </c>
      <c r="G3" s="3">
        <v>56</v>
      </c>
      <c r="H3" s="1">
        <v>60</v>
      </c>
      <c r="I3" s="1">
        <v>3360</v>
      </c>
      <c r="J3" s="5">
        <f>Table1[[#This Row],[Shipping Cost]]*Table1[[#This Row],[Quantity Ordered]]</f>
        <v>1176</v>
      </c>
      <c r="K3" s="1">
        <f>Table1[[#This Row],[REVENUE]]-Table1[[#This Row],[TOTAL SHIPPING COST]]</f>
        <v>2184</v>
      </c>
      <c r="L3" s="1">
        <f>Table1[[#This Row],[GROSS PROFIT]]-Table1[[#This Row],[TOTAL SHIPPING COST]]</f>
        <v>1008</v>
      </c>
      <c r="M3" s="4">
        <v>21</v>
      </c>
      <c r="N3" t="s">
        <v>36</v>
      </c>
      <c r="O3" s="2">
        <v>45271</v>
      </c>
      <c r="P3" t="b">
        <v>1</v>
      </c>
      <c r="Q3" t="s">
        <v>37</v>
      </c>
      <c r="R3">
        <v>1</v>
      </c>
      <c r="S3" t="s">
        <v>38</v>
      </c>
      <c r="T3" t="s">
        <v>21</v>
      </c>
      <c r="U3" t="s">
        <v>39</v>
      </c>
      <c r="V3">
        <v>218</v>
      </c>
      <c r="W3" t="s">
        <v>31</v>
      </c>
    </row>
    <row r="4" spans="1:23" x14ac:dyDescent="0.25">
      <c r="A4" s="6" t="s">
        <v>40</v>
      </c>
      <c r="B4" s="2">
        <v>45505</v>
      </c>
      <c r="C4" t="s">
        <v>41</v>
      </c>
      <c r="D4" t="s">
        <v>42</v>
      </c>
      <c r="E4" t="s">
        <v>43</v>
      </c>
      <c r="F4" t="s">
        <v>19</v>
      </c>
      <c r="G4" s="3">
        <v>67</v>
      </c>
      <c r="H4" s="1">
        <v>86</v>
      </c>
      <c r="I4" s="1">
        <v>5762</v>
      </c>
      <c r="J4" s="5">
        <f>Table1[[#This Row],[Shipping Cost]]*Table1[[#This Row],[Quantity Ordered]]</f>
        <v>1139</v>
      </c>
      <c r="K4" s="1">
        <f>Table1[[#This Row],[REVENUE]]-Table1[[#This Row],[TOTAL SHIPPING COST]]</f>
        <v>4623</v>
      </c>
      <c r="L4" s="1">
        <f>Table1[[#This Row],[GROSS PROFIT]]-Table1[[#This Row],[TOTAL SHIPPING COST]]</f>
        <v>3484</v>
      </c>
      <c r="M4" s="4">
        <v>17</v>
      </c>
      <c r="N4" t="s">
        <v>20</v>
      </c>
      <c r="O4" s="2">
        <v>45399</v>
      </c>
      <c r="P4" t="b">
        <v>1</v>
      </c>
      <c r="Q4" t="s">
        <v>44</v>
      </c>
      <c r="R4">
        <v>2</v>
      </c>
      <c r="S4" t="s">
        <v>45</v>
      </c>
      <c r="T4" t="s">
        <v>29</v>
      </c>
      <c r="U4" t="s">
        <v>46</v>
      </c>
      <c r="V4">
        <v>464</v>
      </c>
      <c r="W4" t="s">
        <v>31</v>
      </c>
    </row>
    <row r="5" spans="1:23" x14ac:dyDescent="0.25">
      <c r="A5" s="6" t="s">
        <v>47</v>
      </c>
      <c r="B5" s="2">
        <v>45272</v>
      </c>
      <c r="C5" t="s">
        <v>48</v>
      </c>
      <c r="D5" t="s">
        <v>49</v>
      </c>
      <c r="E5" t="s">
        <v>81</v>
      </c>
      <c r="F5" t="s">
        <v>19</v>
      </c>
      <c r="G5" s="3">
        <v>93</v>
      </c>
      <c r="H5" s="1">
        <v>81</v>
      </c>
      <c r="I5" s="1">
        <v>7533</v>
      </c>
      <c r="J5" s="5">
        <f>Table1[[#This Row],[Shipping Cost]]*Table1[[#This Row],[Quantity Ordered]]</f>
        <v>2604</v>
      </c>
      <c r="K5" s="1">
        <f>Table1[[#This Row],[REVENUE]]-Table1[[#This Row],[TOTAL SHIPPING COST]]</f>
        <v>4929</v>
      </c>
      <c r="L5" s="1">
        <f>Table1[[#This Row],[GROSS PROFIT]]-Table1[[#This Row],[TOTAL SHIPPING COST]]</f>
        <v>2325</v>
      </c>
      <c r="M5" s="4">
        <v>28</v>
      </c>
      <c r="N5" t="s">
        <v>20</v>
      </c>
      <c r="O5" s="2">
        <v>45590</v>
      </c>
      <c r="P5" t="b">
        <v>1</v>
      </c>
      <c r="Q5" t="s">
        <v>50</v>
      </c>
      <c r="R5">
        <v>5</v>
      </c>
      <c r="S5" t="s">
        <v>51</v>
      </c>
      <c r="T5" t="s">
        <v>29</v>
      </c>
      <c r="U5" t="s">
        <v>52</v>
      </c>
      <c r="V5">
        <v>13</v>
      </c>
      <c r="W5" t="s">
        <v>22</v>
      </c>
    </row>
    <row r="6" spans="1:23" x14ac:dyDescent="0.25">
      <c r="A6" s="6" t="s">
        <v>53</v>
      </c>
      <c r="B6" s="2">
        <v>45263</v>
      </c>
      <c r="C6" t="s">
        <v>54</v>
      </c>
      <c r="D6" t="s">
        <v>55</v>
      </c>
      <c r="E6" t="s">
        <v>562</v>
      </c>
      <c r="F6" t="s">
        <v>19</v>
      </c>
      <c r="G6" s="3">
        <v>16</v>
      </c>
      <c r="H6" s="1">
        <v>475</v>
      </c>
      <c r="I6" s="1">
        <v>7600</v>
      </c>
      <c r="J6" s="5">
        <f>Table1[[#This Row],[Shipping Cost]]*Table1[[#This Row],[Quantity Ordered]]</f>
        <v>768</v>
      </c>
      <c r="K6" s="1">
        <f>Table1[[#This Row],[REVENUE]]-Table1[[#This Row],[TOTAL SHIPPING COST]]</f>
        <v>6832</v>
      </c>
      <c r="L6" s="1">
        <f>Table1[[#This Row],[GROSS PROFIT]]-Table1[[#This Row],[TOTAL SHIPPING COST]]</f>
        <v>6064</v>
      </c>
      <c r="M6" s="4">
        <v>48</v>
      </c>
      <c r="N6" t="s">
        <v>20</v>
      </c>
      <c r="O6" s="2">
        <v>45386</v>
      </c>
      <c r="P6" t="b">
        <v>1</v>
      </c>
      <c r="Q6" t="s">
        <v>57</v>
      </c>
      <c r="R6">
        <v>1</v>
      </c>
      <c r="S6" t="s">
        <v>58</v>
      </c>
      <c r="T6" t="s">
        <v>21</v>
      </c>
      <c r="U6" t="s">
        <v>59</v>
      </c>
      <c r="V6">
        <v>491</v>
      </c>
      <c r="W6" t="s">
        <v>22</v>
      </c>
    </row>
    <row r="7" spans="1:23" x14ac:dyDescent="0.25">
      <c r="A7" s="6" t="s">
        <v>60</v>
      </c>
      <c r="B7" s="2">
        <v>45541</v>
      </c>
      <c r="C7" t="s">
        <v>61</v>
      </c>
      <c r="D7" t="s">
        <v>62</v>
      </c>
      <c r="E7" t="s">
        <v>107</v>
      </c>
      <c r="F7" t="s">
        <v>19</v>
      </c>
      <c r="G7" s="3">
        <v>16</v>
      </c>
      <c r="H7" s="1">
        <v>238</v>
      </c>
      <c r="I7" s="1">
        <v>3808</v>
      </c>
      <c r="J7" s="5">
        <f>Table1[[#This Row],[Shipping Cost]]*Table1[[#This Row],[Quantity Ordered]]</f>
        <v>352</v>
      </c>
      <c r="K7" s="1">
        <f>Table1[[#This Row],[REVENUE]]-Table1[[#This Row],[TOTAL SHIPPING COST]]</f>
        <v>3456</v>
      </c>
      <c r="L7" s="1">
        <f>Table1[[#This Row],[GROSS PROFIT]]-Table1[[#This Row],[TOTAL SHIPPING COST]]</f>
        <v>3104</v>
      </c>
      <c r="M7" s="4">
        <v>22</v>
      </c>
      <c r="N7" t="s">
        <v>20</v>
      </c>
      <c r="O7" s="2">
        <v>45540</v>
      </c>
      <c r="P7" t="b">
        <v>0</v>
      </c>
      <c r="Q7" t="s">
        <v>64</v>
      </c>
      <c r="R7">
        <v>5</v>
      </c>
      <c r="S7" t="s">
        <v>65</v>
      </c>
      <c r="T7" t="s">
        <v>29</v>
      </c>
      <c r="U7" t="s">
        <v>66</v>
      </c>
      <c r="V7">
        <v>216</v>
      </c>
      <c r="W7" t="s">
        <v>22</v>
      </c>
    </row>
    <row r="8" spans="1:23" x14ac:dyDescent="0.25">
      <c r="A8" s="6" t="s">
        <v>67</v>
      </c>
      <c r="B8" s="2">
        <v>45559</v>
      </c>
      <c r="C8" t="s">
        <v>68</v>
      </c>
      <c r="D8" t="s">
        <v>69</v>
      </c>
      <c r="E8" t="s">
        <v>254</v>
      </c>
      <c r="F8" t="s">
        <v>19</v>
      </c>
      <c r="G8" s="3">
        <v>65</v>
      </c>
      <c r="H8" s="1">
        <v>474</v>
      </c>
      <c r="I8" s="1">
        <v>30810</v>
      </c>
      <c r="J8" s="5">
        <f>Table1[[#This Row],[Shipping Cost]]*Table1[[#This Row],[Quantity Ordered]]</f>
        <v>1430</v>
      </c>
      <c r="K8" s="1">
        <f>Table1[[#This Row],[REVENUE]]-Table1[[#This Row],[TOTAL SHIPPING COST]]</f>
        <v>29380</v>
      </c>
      <c r="L8" s="1">
        <f>Table1[[#This Row],[GROSS PROFIT]]-Table1[[#This Row],[TOTAL SHIPPING COST]]</f>
        <v>27950</v>
      </c>
      <c r="M8" s="4">
        <v>22</v>
      </c>
      <c r="N8" t="s">
        <v>20</v>
      </c>
      <c r="O8" s="2">
        <v>45369</v>
      </c>
      <c r="P8" t="b">
        <v>1</v>
      </c>
      <c r="Q8" t="s">
        <v>70</v>
      </c>
      <c r="R8">
        <v>3</v>
      </c>
      <c r="S8" t="s">
        <v>71</v>
      </c>
      <c r="T8" t="s">
        <v>29</v>
      </c>
      <c r="U8" t="s">
        <v>72</v>
      </c>
      <c r="V8">
        <v>138</v>
      </c>
      <c r="W8" t="s">
        <v>22</v>
      </c>
    </row>
    <row r="9" spans="1:23" x14ac:dyDescent="0.25">
      <c r="A9" s="6" t="s">
        <v>641</v>
      </c>
      <c r="B9" s="2">
        <v>45494</v>
      </c>
      <c r="C9" t="s">
        <v>73</v>
      </c>
      <c r="D9" t="s">
        <v>74</v>
      </c>
      <c r="E9" t="s">
        <v>563</v>
      </c>
      <c r="F9" t="s">
        <v>19</v>
      </c>
      <c r="G9" s="3">
        <v>31</v>
      </c>
      <c r="H9" s="1">
        <v>292</v>
      </c>
      <c r="I9" s="1">
        <v>9052</v>
      </c>
      <c r="J9" s="5">
        <f>Table1[[#This Row],[Shipping Cost]]*Table1[[#This Row],[Quantity Ordered]]</f>
        <v>1271</v>
      </c>
      <c r="K9" s="1">
        <f>Table1[[#This Row],[REVENUE]]-Table1[[#This Row],[TOTAL SHIPPING COST]]</f>
        <v>7781</v>
      </c>
      <c r="L9" s="1">
        <f>Table1[[#This Row],[GROSS PROFIT]]-Table1[[#This Row],[TOTAL SHIPPING COST]]</f>
        <v>6510</v>
      </c>
      <c r="M9" s="4">
        <v>41</v>
      </c>
      <c r="N9" t="s">
        <v>20</v>
      </c>
      <c r="O9" s="2">
        <v>45286</v>
      </c>
      <c r="P9" t="b">
        <v>1</v>
      </c>
      <c r="Q9" t="s">
        <v>75</v>
      </c>
      <c r="R9">
        <v>5</v>
      </c>
      <c r="S9" t="s">
        <v>76</v>
      </c>
      <c r="T9" t="s">
        <v>29</v>
      </c>
      <c r="U9" t="s">
        <v>77</v>
      </c>
      <c r="V9">
        <v>157</v>
      </c>
      <c r="W9" t="s">
        <v>22</v>
      </c>
    </row>
    <row r="10" spans="1:23" x14ac:dyDescent="0.25">
      <c r="A10" s="6" t="s">
        <v>78</v>
      </c>
      <c r="B10" s="2">
        <v>45410</v>
      </c>
      <c r="C10" t="s">
        <v>79</v>
      </c>
      <c r="D10" t="s">
        <v>80</v>
      </c>
      <c r="E10" t="s">
        <v>564</v>
      </c>
      <c r="F10" t="s">
        <v>19</v>
      </c>
      <c r="G10" s="3">
        <v>41</v>
      </c>
      <c r="H10" s="1">
        <v>164</v>
      </c>
      <c r="I10" s="1">
        <v>6724</v>
      </c>
      <c r="J10" s="5">
        <f>Table1[[#This Row],[Shipping Cost]]*Table1[[#This Row],[Quantity Ordered]]</f>
        <v>246</v>
      </c>
      <c r="K10" s="1">
        <f>Table1[[#This Row],[REVENUE]]-Table1[[#This Row],[TOTAL SHIPPING COST]]</f>
        <v>6478</v>
      </c>
      <c r="L10" s="1">
        <f>Table1[[#This Row],[GROSS PROFIT]]-Table1[[#This Row],[TOTAL SHIPPING COST]]</f>
        <v>6232</v>
      </c>
      <c r="M10" s="4">
        <v>6</v>
      </c>
      <c r="N10" t="s">
        <v>20</v>
      </c>
      <c r="O10" s="2">
        <v>45494</v>
      </c>
      <c r="P10" t="b">
        <v>1</v>
      </c>
      <c r="Q10" t="s">
        <v>82</v>
      </c>
      <c r="R10">
        <v>3</v>
      </c>
      <c r="S10" t="s">
        <v>83</v>
      </c>
      <c r="T10" t="s">
        <v>21</v>
      </c>
      <c r="U10" t="s">
        <v>84</v>
      </c>
      <c r="V10">
        <v>460</v>
      </c>
      <c r="W10" t="s">
        <v>22</v>
      </c>
    </row>
    <row r="11" spans="1:23" x14ac:dyDescent="0.25">
      <c r="A11" s="6" t="s">
        <v>85</v>
      </c>
      <c r="B11" s="2">
        <v>45609</v>
      </c>
      <c r="C11" t="s">
        <v>86</v>
      </c>
      <c r="D11" t="s">
        <v>87</v>
      </c>
      <c r="E11" t="s">
        <v>565</v>
      </c>
      <c r="F11" t="s">
        <v>19</v>
      </c>
      <c r="G11" s="3">
        <v>80</v>
      </c>
      <c r="H11" s="1">
        <v>433</v>
      </c>
      <c r="I11" s="1">
        <v>34640</v>
      </c>
      <c r="J11" s="5">
        <f>Table1[[#This Row],[Shipping Cost]]*Table1[[#This Row],[Quantity Ordered]]</f>
        <v>560</v>
      </c>
      <c r="K11" s="1">
        <f>Table1[[#This Row],[REVENUE]]-Table1[[#This Row],[TOTAL SHIPPING COST]]</f>
        <v>34080</v>
      </c>
      <c r="L11" s="1">
        <f>Table1[[#This Row],[GROSS PROFIT]]-Table1[[#This Row],[TOTAL SHIPPING COST]]</f>
        <v>33520</v>
      </c>
      <c r="M11" s="4">
        <v>7</v>
      </c>
      <c r="N11" t="s">
        <v>20</v>
      </c>
      <c r="O11" s="2">
        <v>45459</v>
      </c>
      <c r="P11" t="b">
        <v>0</v>
      </c>
      <c r="Q11" t="s">
        <v>88</v>
      </c>
      <c r="R11">
        <v>2</v>
      </c>
      <c r="S11" t="s">
        <v>89</v>
      </c>
      <c r="T11" t="s">
        <v>21</v>
      </c>
      <c r="U11" t="s">
        <v>90</v>
      </c>
      <c r="V11">
        <v>8</v>
      </c>
      <c r="W11" t="s">
        <v>22</v>
      </c>
    </row>
    <row r="12" spans="1:23" x14ac:dyDescent="0.25">
      <c r="A12" s="6" t="s">
        <v>92</v>
      </c>
      <c r="B12" s="2">
        <v>45339</v>
      </c>
      <c r="C12" t="s">
        <v>93</v>
      </c>
      <c r="D12" t="s">
        <v>94</v>
      </c>
      <c r="E12" t="s">
        <v>566</v>
      </c>
      <c r="F12" t="s">
        <v>19</v>
      </c>
      <c r="G12" s="3">
        <v>35</v>
      </c>
      <c r="H12" s="1">
        <v>243</v>
      </c>
      <c r="I12" s="1">
        <v>8505</v>
      </c>
      <c r="J12" s="5">
        <f>Table1[[#This Row],[Shipping Cost]]*Table1[[#This Row],[Quantity Ordered]]</f>
        <v>1295</v>
      </c>
      <c r="K12" s="1">
        <f>Table1[[#This Row],[REVENUE]]-Table1[[#This Row],[TOTAL SHIPPING COST]]</f>
        <v>7210</v>
      </c>
      <c r="L12" s="1">
        <f>Table1[[#This Row],[GROSS PROFIT]]-Table1[[#This Row],[TOTAL SHIPPING COST]]</f>
        <v>5915</v>
      </c>
      <c r="M12" s="4">
        <v>37</v>
      </c>
      <c r="N12" t="s">
        <v>20</v>
      </c>
      <c r="O12" s="2">
        <v>45290</v>
      </c>
      <c r="P12" t="b">
        <v>0</v>
      </c>
      <c r="Q12" t="s">
        <v>95</v>
      </c>
      <c r="R12">
        <v>5</v>
      </c>
      <c r="S12" t="s">
        <v>96</v>
      </c>
      <c r="T12" t="s">
        <v>29</v>
      </c>
      <c r="U12" t="s">
        <v>97</v>
      </c>
      <c r="V12">
        <v>495</v>
      </c>
      <c r="W12" t="s">
        <v>22</v>
      </c>
    </row>
    <row r="13" spans="1:23" x14ac:dyDescent="0.25">
      <c r="A13" s="6" t="s">
        <v>98</v>
      </c>
      <c r="B13" s="2">
        <v>45489</v>
      </c>
      <c r="C13" t="s">
        <v>99</v>
      </c>
      <c r="D13" t="s">
        <v>100</v>
      </c>
      <c r="E13" t="s">
        <v>567</v>
      </c>
      <c r="F13" t="s">
        <v>19</v>
      </c>
      <c r="G13" s="3">
        <v>44</v>
      </c>
      <c r="H13" s="1">
        <v>77</v>
      </c>
      <c r="I13" s="1">
        <v>3388</v>
      </c>
      <c r="J13" s="5">
        <f>Table1[[#This Row],[Shipping Cost]]*Table1[[#This Row],[Quantity Ordered]]</f>
        <v>836</v>
      </c>
      <c r="K13" s="1">
        <f>Table1[[#This Row],[REVENUE]]-Table1[[#This Row],[TOTAL SHIPPING COST]]</f>
        <v>2552</v>
      </c>
      <c r="L13" s="1">
        <f>Table1[[#This Row],[GROSS PROFIT]]-Table1[[#This Row],[TOTAL SHIPPING COST]]</f>
        <v>1716</v>
      </c>
      <c r="M13" s="4">
        <v>19</v>
      </c>
      <c r="N13" t="s">
        <v>20</v>
      </c>
      <c r="O13" s="2">
        <v>45434</v>
      </c>
      <c r="P13" t="b">
        <v>1</v>
      </c>
      <c r="Q13" t="s">
        <v>101</v>
      </c>
      <c r="R13">
        <v>1</v>
      </c>
      <c r="S13" t="s">
        <v>102</v>
      </c>
      <c r="T13" t="s">
        <v>29</v>
      </c>
      <c r="U13" t="s">
        <v>103</v>
      </c>
      <c r="V13">
        <v>312</v>
      </c>
      <c r="W13" t="s">
        <v>22</v>
      </c>
    </row>
    <row r="14" spans="1:23" x14ac:dyDescent="0.25">
      <c r="A14" s="6" t="s">
        <v>104</v>
      </c>
      <c r="B14" s="2">
        <v>45412</v>
      </c>
      <c r="C14" t="s">
        <v>105</v>
      </c>
      <c r="D14" t="s">
        <v>106</v>
      </c>
      <c r="E14" t="s">
        <v>568</v>
      </c>
      <c r="F14" t="s">
        <v>19</v>
      </c>
      <c r="G14" s="3">
        <v>53</v>
      </c>
      <c r="H14" s="1">
        <v>407</v>
      </c>
      <c r="I14" s="1">
        <v>21571</v>
      </c>
      <c r="J14" s="5">
        <f>Table1[[#This Row],[Shipping Cost]]*Table1[[#This Row],[Quantity Ordered]]</f>
        <v>795</v>
      </c>
      <c r="K14" s="1">
        <f>Table1[[#This Row],[REVENUE]]-Table1[[#This Row],[TOTAL SHIPPING COST]]</f>
        <v>20776</v>
      </c>
      <c r="L14" s="1">
        <f>Table1[[#This Row],[GROSS PROFIT]]-Table1[[#This Row],[TOTAL SHIPPING COST]]</f>
        <v>19981</v>
      </c>
      <c r="M14" s="4">
        <v>15</v>
      </c>
      <c r="N14" t="s">
        <v>20</v>
      </c>
      <c r="O14" s="2">
        <v>45608</v>
      </c>
      <c r="P14" t="b">
        <v>1</v>
      </c>
      <c r="Q14" t="s">
        <v>108</v>
      </c>
      <c r="R14">
        <v>3</v>
      </c>
      <c r="S14" t="s">
        <v>109</v>
      </c>
      <c r="T14" t="s">
        <v>29</v>
      </c>
      <c r="U14" t="s">
        <v>110</v>
      </c>
      <c r="V14">
        <v>487</v>
      </c>
      <c r="W14" t="s">
        <v>22</v>
      </c>
    </row>
    <row r="15" spans="1:23" x14ac:dyDescent="0.25">
      <c r="A15" s="6" t="s">
        <v>111</v>
      </c>
      <c r="B15" s="2">
        <v>45415</v>
      </c>
      <c r="C15" t="s">
        <v>112</v>
      </c>
      <c r="D15" t="s">
        <v>113</v>
      </c>
      <c r="E15" t="s">
        <v>569</v>
      </c>
      <c r="F15" t="s">
        <v>19</v>
      </c>
      <c r="G15" s="3">
        <v>26</v>
      </c>
      <c r="H15" s="1">
        <v>433</v>
      </c>
      <c r="I15" s="1">
        <v>11258</v>
      </c>
      <c r="J15" s="5">
        <f>Table1[[#This Row],[Shipping Cost]]*Table1[[#This Row],[Quantity Ordered]]</f>
        <v>624</v>
      </c>
      <c r="K15" s="1">
        <f>Table1[[#This Row],[REVENUE]]-Table1[[#This Row],[TOTAL SHIPPING COST]]</f>
        <v>10634</v>
      </c>
      <c r="L15" s="1">
        <f>Table1[[#This Row],[GROSS PROFIT]]-Table1[[#This Row],[TOTAL SHIPPING COST]]</f>
        <v>10010</v>
      </c>
      <c r="M15" s="4">
        <v>24</v>
      </c>
      <c r="N15" t="s">
        <v>20</v>
      </c>
      <c r="O15" s="2">
        <v>45478</v>
      </c>
      <c r="P15" t="b">
        <v>1</v>
      </c>
      <c r="Q15" t="s">
        <v>114</v>
      </c>
      <c r="R15">
        <v>2</v>
      </c>
      <c r="S15" t="s">
        <v>115</v>
      </c>
      <c r="T15" t="s">
        <v>29</v>
      </c>
      <c r="U15" t="s">
        <v>116</v>
      </c>
      <c r="V15">
        <v>356</v>
      </c>
      <c r="W15" t="s">
        <v>22</v>
      </c>
    </row>
    <row r="16" spans="1:23" x14ac:dyDescent="0.25">
      <c r="A16" s="6" t="s">
        <v>117</v>
      </c>
      <c r="B16" s="2">
        <v>45577</v>
      </c>
      <c r="C16" t="s">
        <v>118</v>
      </c>
      <c r="D16" t="s">
        <v>119</v>
      </c>
      <c r="E16" t="s">
        <v>570</v>
      </c>
      <c r="F16" t="s">
        <v>19</v>
      </c>
      <c r="G16" s="3">
        <v>45</v>
      </c>
      <c r="H16" s="1">
        <v>195</v>
      </c>
      <c r="I16" s="1">
        <v>8775</v>
      </c>
      <c r="J16" s="5">
        <f>Table1[[#This Row],[Shipping Cost]]*Table1[[#This Row],[Quantity Ordered]]</f>
        <v>1485</v>
      </c>
      <c r="K16" s="1">
        <f>Table1[[#This Row],[REVENUE]]-Table1[[#This Row],[TOTAL SHIPPING COST]]</f>
        <v>7290</v>
      </c>
      <c r="L16" s="1">
        <f>Table1[[#This Row],[GROSS PROFIT]]-Table1[[#This Row],[TOTAL SHIPPING COST]]</f>
        <v>5805</v>
      </c>
      <c r="M16" s="4">
        <v>33</v>
      </c>
      <c r="N16" t="s">
        <v>20</v>
      </c>
      <c r="O16" s="2">
        <v>45459</v>
      </c>
      <c r="P16" t="b">
        <v>0</v>
      </c>
      <c r="Q16" t="s">
        <v>120</v>
      </c>
      <c r="R16">
        <v>1</v>
      </c>
      <c r="S16" t="s">
        <v>121</v>
      </c>
      <c r="T16" t="s">
        <v>29</v>
      </c>
      <c r="U16" t="s">
        <v>122</v>
      </c>
      <c r="V16">
        <v>20</v>
      </c>
      <c r="W16" t="s">
        <v>31</v>
      </c>
    </row>
    <row r="17" spans="1:23" x14ac:dyDescent="0.25">
      <c r="A17" s="6" t="s">
        <v>123</v>
      </c>
      <c r="B17" s="2">
        <v>45296</v>
      </c>
      <c r="C17" t="s">
        <v>124</v>
      </c>
      <c r="D17" t="s">
        <v>125</v>
      </c>
      <c r="E17" t="s">
        <v>571</v>
      </c>
      <c r="F17" t="s">
        <v>19</v>
      </c>
      <c r="G17" s="3">
        <v>43</v>
      </c>
      <c r="H17" s="1">
        <v>481</v>
      </c>
      <c r="I17" s="1">
        <v>20683</v>
      </c>
      <c r="J17" s="5">
        <f>Table1[[#This Row],[Shipping Cost]]*Table1[[#This Row],[Quantity Ordered]]</f>
        <v>1634</v>
      </c>
      <c r="K17" s="1">
        <f>Table1[[#This Row],[REVENUE]]-Table1[[#This Row],[TOTAL SHIPPING COST]]</f>
        <v>19049</v>
      </c>
      <c r="L17" s="1">
        <f>Table1[[#This Row],[GROSS PROFIT]]-Table1[[#This Row],[TOTAL SHIPPING COST]]</f>
        <v>17415</v>
      </c>
      <c r="M17" s="4">
        <v>38</v>
      </c>
      <c r="N17" t="s">
        <v>20</v>
      </c>
      <c r="O17" s="2">
        <v>45574</v>
      </c>
      <c r="P17" t="b">
        <v>0</v>
      </c>
      <c r="Q17" t="s">
        <v>127</v>
      </c>
      <c r="R17">
        <v>5</v>
      </c>
      <c r="S17" t="s">
        <v>128</v>
      </c>
      <c r="T17" t="s">
        <v>129</v>
      </c>
      <c r="U17" t="s">
        <v>130</v>
      </c>
      <c r="V17">
        <v>365</v>
      </c>
      <c r="W17" t="s">
        <v>22</v>
      </c>
    </row>
    <row r="18" spans="1:23" x14ac:dyDescent="0.25">
      <c r="A18" s="6" t="s">
        <v>131</v>
      </c>
      <c r="B18" s="2">
        <v>45402</v>
      </c>
      <c r="C18" t="s">
        <v>132</v>
      </c>
      <c r="D18" t="s">
        <v>133</v>
      </c>
      <c r="E18" t="s">
        <v>572</v>
      </c>
      <c r="F18" t="s">
        <v>19</v>
      </c>
      <c r="G18" s="3">
        <v>84</v>
      </c>
      <c r="H18" s="1">
        <v>205</v>
      </c>
      <c r="I18" s="1">
        <v>17220</v>
      </c>
      <c r="J18" s="5">
        <f>Table1[[#This Row],[Shipping Cost]]*Table1[[#This Row],[Quantity Ordered]]</f>
        <v>756</v>
      </c>
      <c r="K18" s="1">
        <f>Table1[[#This Row],[REVENUE]]-Table1[[#This Row],[TOTAL SHIPPING COST]]</f>
        <v>16464</v>
      </c>
      <c r="L18" s="1">
        <f>Table1[[#This Row],[GROSS PROFIT]]-Table1[[#This Row],[TOTAL SHIPPING COST]]</f>
        <v>15708</v>
      </c>
      <c r="M18" s="4">
        <v>9</v>
      </c>
      <c r="N18" t="s">
        <v>20</v>
      </c>
      <c r="O18" s="2">
        <v>45305</v>
      </c>
      <c r="P18" t="b">
        <v>1</v>
      </c>
      <c r="Q18" t="s">
        <v>134</v>
      </c>
      <c r="R18">
        <v>2</v>
      </c>
      <c r="S18" t="s">
        <v>135</v>
      </c>
      <c r="T18" t="s">
        <v>29</v>
      </c>
      <c r="U18" t="s">
        <v>136</v>
      </c>
      <c r="V18">
        <v>357</v>
      </c>
      <c r="W18" t="s">
        <v>22</v>
      </c>
    </row>
    <row r="19" spans="1:23" x14ac:dyDescent="0.25">
      <c r="A19" s="6" t="s">
        <v>137</v>
      </c>
      <c r="B19" s="2">
        <v>45575</v>
      </c>
      <c r="C19" t="s">
        <v>138</v>
      </c>
      <c r="D19" t="s">
        <v>139</v>
      </c>
      <c r="E19" t="s">
        <v>573</v>
      </c>
      <c r="F19" t="s">
        <v>19</v>
      </c>
      <c r="G19" s="3">
        <v>89</v>
      </c>
      <c r="H19" s="1">
        <v>167</v>
      </c>
      <c r="I19" s="1">
        <v>14863</v>
      </c>
      <c r="J19" s="5">
        <f>Table1[[#This Row],[Shipping Cost]]*Table1[[#This Row],[Quantity Ordered]]</f>
        <v>1780</v>
      </c>
      <c r="K19" s="1">
        <f>Table1[[#This Row],[REVENUE]]-Table1[[#This Row],[TOTAL SHIPPING COST]]</f>
        <v>13083</v>
      </c>
      <c r="L19" s="1">
        <f>Table1[[#This Row],[GROSS PROFIT]]-Table1[[#This Row],[TOTAL SHIPPING COST]]</f>
        <v>11303</v>
      </c>
      <c r="M19" s="4">
        <v>20</v>
      </c>
      <c r="N19" t="s">
        <v>20</v>
      </c>
      <c r="O19" s="2">
        <v>45603</v>
      </c>
      <c r="P19" t="b">
        <v>1</v>
      </c>
      <c r="Q19" t="s">
        <v>140</v>
      </c>
      <c r="R19">
        <v>5</v>
      </c>
      <c r="S19" t="s">
        <v>141</v>
      </c>
      <c r="T19" t="s">
        <v>129</v>
      </c>
      <c r="U19" t="s">
        <v>142</v>
      </c>
      <c r="V19">
        <v>239</v>
      </c>
      <c r="W19" t="s">
        <v>22</v>
      </c>
    </row>
    <row r="20" spans="1:23" x14ac:dyDescent="0.25">
      <c r="A20" s="6" t="s">
        <v>143</v>
      </c>
      <c r="B20" s="2">
        <v>45402</v>
      </c>
      <c r="C20" t="s">
        <v>144</v>
      </c>
      <c r="D20" t="s">
        <v>145</v>
      </c>
      <c r="E20" t="s">
        <v>574</v>
      </c>
      <c r="F20" t="s">
        <v>19</v>
      </c>
      <c r="G20" s="3">
        <v>19</v>
      </c>
      <c r="H20" s="1">
        <v>269</v>
      </c>
      <c r="I20" s="1">
        <v>5111</v>
      </c>
      <c r="J20" s="5">
        <f>Table1[[#This Row],[Shipping Cost]]*Table1[[#This Row],[Quantity Ordered]]</f>
        <v>532</v>
      </c>
      <c r="K20" s="1">
        <f>Table1[[#This Row],[REVENUE]]-Table1[[#This Row],[TOTAL SHIPPING COST]]</f>
        <v>4579</v>
      </c>
      <c r="L20" s="1">
        <f>Table1[[#This Row],[GROSS PROFIT]]-Table1[[#This Row],[TOTAL SHIPPING COST]]</f>
        <v>4047</v>
      </c>
      <c r="M20" s="4">
        <v>28</v>
      </c>
      <c r="N20" t="s">
        <v>20</v>
      </c>
      <c r="O20" s="2">
        <v>45390</v>
      </c>
      <c r="P20" t="b">
        <v>1</v>
      </c>
      <c r="Q20" t="s">
        <v>146</v>
      </c>
      <c r="R20">
        <v>2</v>
      </c>
      <c r="S20" t="s">
        <v>147</v>
      </c>
      <c r="T20" t="s">
        <v>29</v>
      </c>
      <c r="U20" t="s">
        <v>148</v>
      </c>
      <c r="V20">
        <v>61</v>
      </c>
      <c r="W20" t="s">
        <v>22</v>
      </c>
    </row>
    <row r="21" spans="1:23" x14ac:dyDescent="0.25">
      <c r="A21" s="6" t="s">
        <v>149</v>
      </c>
      <c r="B21" s="2">
        <v>45527</v>
      </c>
      <c r="C21" t="s">
        <v>150</v>
      </c>
      <c r="D21" t="s">
        <v>151</v>
      </c>
      <c r="E21" t="s">
        <v>575</v>
      </c>
      <c r="F21" t="s">
        <v>19</v>
      </c>
      <c r="G21" s="3">
        <v>2</v>
      </c>
      <c r="H21" s="1">
        <v>207</v>
      </c>
      <c r="I21" s="1">
        <v>414</v>
      </c>
      <c r="J21" s="5">
        <f>Table1[[#This Row],[Shipping Cost]]*Table1[[#This Row],[Quantity Ordered]]</f>
        <v>52</v>
      </c>
      <c r="K21" s="1">
        <f>Table1[[#This Row],[REVENUE]]-Table1[[#This Row],[TOTAL SHIPPING COST]]</f>
        <v>362</v>
      </c>
      <c r="L21" s="1">
        <f>Table1[[#This Row],[GROSS PROFIT]]-Table1[[#This Row],[TOTAL SHIPPING COST]]</f>
        <v>310</v>
      </c>
      <c r="M21" s="4">
        <v>26</v>
      </c>
      <c r="N21" t="s">
        <v>640</v>
      </c>
      <c r="O21" s="2">
        <v>45552</v>
      </c>
      <c r="P21" t="b">
        <v>0</v>
      </c>
      <c r="Q21" t="s">
        <v>152</v>
      </c>
      <c r="R21">
        <v>1</v>
      </c>
      <c r="S21" t="s">
        <v>153</v>
      </c>
      <c r="T21" t="s">
        <v>29</v>
      </c>
      <c r="U21" t="s">
        <v>154</v>
      </c>
      <c r="V21">
        <v>402</v>
      </c>
      <c r="W21" t="s">
        <v>22</v>
      </c>
    </row>
    <row r="22" spans="1:23" x14ac:dyDescent="0.25">
      <c r="A22" s="6" t="s">
        <v>155</v>
      </c>
      <c r="B22" s="2">
        <v>45545</v>
      </c>
      <c r="C22" t="s">
        <v>156</v>
      </c>
      <c r="D22" t="s">
        <v>157</v>
      </c>
      <c r="E22" t="s">
        <v>576</v>
      </c>
      <c r="F22" t="s">
        <v>19</v>
      </c>
      <c r="G22" s="3">
        <v>24</v>
      </c>
      <c r="H22" s="1">
        <v>80</v>
      </c>
      <c r="I22" s="1">
        <v>1920</v>
      </c>
      <c r="J22" s="5">
        <f>Table1[[#This Row],[Shipping Cost]]*Table1[[#This Row],[Quantity Ordered]]</f>
        <v>936</v>
      </c>
      <c r="K22" s="1">
        <f>Table1[[#This Row],[REVENUE]]-Table1[[#This Row],[TOTAL SHIPPING COST]]</f>
        <v>984</v>
      </c>
      <c r="L22" s="1">
        <f>Table1[[#This Row],[GROSS PROFIT]]-Table1[[#This Row],[TOTAL SHIPPING COST]]</f>
        <v>48</v>
      </c>
      <c r="M22" s="4">
        <v>39</v>
      </c>
      <c r="N22" t="s">
        <v>20</v>
      </c>
      <c r="O22" s="2">
        <v>45365</v>
      </c>
      <c r="P22" t="b">
        <v>1</v>
      </c>
      <c r="Q22" t="s">
        <v>158</v>
      </c>
      <c r="R22">
        <v>1</v>
      </c>
      <c r="S22" t="s">
        <v>159</v>
      </c>
      <c r="T22" t="s">
        <v>29</v>
      </c>
      <c r="U22" t="s">
        <v>160</v>
      </c>
      <c r="V22">
        <v>187</v>
      </c>
      <c r="W22" t="s">
        <v>31</v>
      </c>
    </row>
    <row r="23" spans="1:23" x14ac:dyDescent="0.25">
      <c r="A23" s="6" t="s">
        <v>161</v>
      </c>
      <c r="B23" s="2">
        <v>45320</v>
      </c>
      <c r="C23" t="s">
        <v>162</v>
      </c>
      <c r="D23" t="s">
        <v>163</v>
      </c>
      <c r="E23" t="s">
        <v>577</v>
      </c>
      <c r="F23" t="s">
        <v>19</v>
      </c>
      <c r="G23" s="3">
        <v>99</v>
      </c>
      <c r="H23" s="1">
        <v>165</v>
      </c>
      <c r="I23" s="1">
        <v>16335</v>
      </c>
      <c r="J23" s="5">
        <f>Table1[[#This Row],[Shipping Cost]]*Table1[[#This Row],[Quantity Ordered]]</f>
        <v>3861</v>
      </c>
      <c r="K23" s="1">
        <f>Table1[[#This Row],[REVENUE]]-Table1[[#This Row],[TOTAL SHIPPING COST]]</f>
        <v>12474</v>
      </c>
      <c r="L23" s="1">
        <f>Table1[[#This Row],[GROSS PROFIT]]-Table1[[#This Row],[TOTAL SHIPPING COST]]</f>
        <v>8613</v>
      </c>
      <c r="M23" s="4">
        <v>39</v>
      </c>
      <c r="N23" t="s">
        <v>20</v>
      </c>
      <c r="O23" s="2">
        <v>45600</v>
      </c>
      <c r="P23" t="b">
        <v>1</v>
      </c>
      <c r="Q23" t="s">
        <v>164</v>
      </c>
      <c r="R23">
        <v>3</v>
      </c>
      <c r="S23" t="s">
        <v>165</v>
      </c>
      <c r="T23" t="s">
        <v>21</v>
      </c>
      <c r="U23" t="s">
        <v>166</v>
      </c>
      <c r="V23">
        <v>281</v>
      </c>
      <c r="W23" t="s">
        <v>31</v>
      </c>
    </row>
    <row r="24" spans="1:23" x14ac:dyDescent="0.25">
      <c r="A24" s="6" t="s">
        <v>167</v>
      </c>
      <c r="B24" s="2">
        <v>45276</v>
      </c>
      <c r="C24" t="s">
        <v>168</v>
      </c>
      <c r="D24" t="s">
        <v>169</v>
      </c>
      <c r="E24" t="s">
        <v>578</v>
      </c>
      <c r="F24" t="s">
        <v>19</v>
      </c>
      <c r="G24" s="3">
        <v>73</v>
      </c>
      <c r="H24" s="1">
        <v>205</v>
      </c>
      <c r="I24" s="1">
        <v>14965</v>
      </c>
      <c r="J24" s="5">
        <f>Table1[[#This Row],[Shipping Cost]]*Table1[[#This Row],[Quantity Ordered]]</f>
        <v>2701</v>
      </c>
      <c r="K24" s="1">
        <f>Table1[[#This Row],[REVENUE]]-Table1[[#This Row],[TOTAL SHIPPING COST]]</f>
        <v>12264</v>
      </c>
      <c r="L24" s="1">
        <f>Table1[[#This Row],[GROSS PROFIT]]-Table1[[#This Row],[TOTAL SHIPPING COST]]</f>
        <v>9563</v>
      </c>
      <c r="M24" s="4">
        <v>37</v>
      </c>
      <c r="N24" t="s">
        <v>20</v>
      </c>
      <c r="O24" s="2">
        <v>45380</v>
      </c>
      <c r="P24" t="b">
        <v>1</v>
      </c>
      <c r="Q24" t="s">
        <v>170</v>
      </c>
      <c r="R24">
        <v>1</v>
      </c>
      <c r="S24" t="s">
        <v>171</v>
      </c>
      <c r="T24" t="s">
        <v>21</v>
      </c>
      <c r="U24" t="s">
        <v>172</v>
      </c>
      <c r="V24">
        <v>484</v>
      </c>
      <c r="W24" t="s">
        <v>31</v>
      </c>
    </row>
    <row r="25" spans="1:23" x14ac:dyDescent="0.25">
      <c r="A25" s="6" t="s">
        <v>173</v>
      </c>
      <c r="B25" s="2">
        <v>45585</v>
      </c>
      <c r="C25" t="s">
        <v>174</v>
      </c>
      <c r="D25" t="s">
        <v>175</v>
      </c>
      <c r="E25" t="s">
        <v>579</v>
      </c>
      <c r="F25" t="s">
        <v>19</v>
      </c>
      <c r="G25" s="3">
        <v>74</v>
      </c>
      <c r="H25" s="1">
        <v>339</v>
      </c>
      <c r="I25" s="1">
        <v>25086</v>
      </c>
      <c r="J25" s="5">
        <f>Table1[[#This Row],[Shipping Cost]]*Table1[[#This Row],[Quantity Ordered]]</f>
        <v>2442</v>
      </c>
      <c r="K25" s="1">
        <f>Table1[[#This Row],[REVENUE]]-Table1[[#This Row],[TOTAL SHIPPING COST]]</f>
        <v>22644</v>
      </c>
      <c r="L25" s="1">
        <f>Table1[[#This Row],[GROSS PROFIT]]-Table1[[#This Row],[TOTAL SHIPPING COST]]</f>
        <v>20202</v>
      </c>
      <c r="M25" s="4">
        <v>33</v>
      </c>
      <c r="N25" t="s">
        <v>640</v>
      </c>
      <c r="O25" s="2">
        <v>45330</v>
      </c>
      <c r="P25" t="b">
        <v>0</v>
      </c>
      <c r="Q25" t="s">
        <v>176</v>
      </c>
      <c r="R25">
        <v>5</v>
      </c>
      <c r="S25" t="s">
        <v>177</v>
      </c>
      <c r="T25" t="s">
        <v>21</v>
      </c>
      <c r="U25" t="s">
        <v>178</v>
      </c>
      <c r="V25">
        <v>371</v>
      </c>
      <c r="W25" t="s">
        <v>22</v>
      </c>
    </row>
    <row r="26" spans="1:23" x14ac:dyDescent="0.25">
      <c r="A26" s="6" t="s">
        <v>179</v>
      </c>
      <c r="B26" s="2">
        <v>45608</v>
      </c>
      <c r="C26" t="s">
        <v>180</v>
      </c>
      <c r="D26" t="s">
        <v>181</v>
      </c>
      <c r="E26" t="s">
        <v>126</v>
      </c>
      <c r="F26" t="s">
        <v>19</v>
      </c>
      <c r="G26" s="3">
        <v>44</v>
      </c>
      <c r="H26" s="1">
        <v>490</v>
      </c>
      <c r="I26" s="1">
        <v>21560</v>
      </c>
      <c r="J26" s="5">
        <f>Table1[[#This Row],[Shipping Cost]]*Table1[[#This Row],[Quantity Ordered]]</f>
        <v>748</v>
      </c>
      <c r="K26" s="1">
        <f>Table1[[#This Row],[REVENUE]]-Table1[[#This Row],[TOTAL SHIPPING COST]]</f>
        <v>20812</v>
      </c>
      <c r="L26" s="1">
        <f>Table1[[#This Row],[GROSS PROFIT]]-Table1[[#This Row],[TOTAL SHIPPING COST]]</f>
        <v>20064</v>
      </c>
      <c r="M26" s="4">
        <v>17</v>
      </c>
      <c r="N26" t="s">
        <v>20</v>
      </c>
      <c r="O26" s="2">
        <v>45470</v>
      </c>
      <c r="P26" t="b">
        <v>1</v>
      </c>
      <c r="Q26" t="s">
        <v>182</v>
      </c>
      <c r="R26">
        <v>4</v>
      </c>
      <c r="S26" t="s">
        <v>183</v>
      </c>
      <c r="T26" t="s">
        <v>29</v>
      </c>
      <c r="U26" t="s">
        <v>184</v>
      </c>
      <c r="V26">
        <v>240</v>
      </c>
      <c r="W26" t="s">
        <v>22</v>
      </c>
    </row>
    <row r="27" spans="1:23" x14ac:dyDescent="0.25">
      <c r="A27" s="6" t="s">
        <v>185</v>
      </c>
      <c r="B27" s="2">
        <v>45371</v>
      </c>
      <c r="C27" t="s">
        <v>186</v>
      </c>
      <c r="D27" t="s">
        <v>187</v>
      </c>
      <c r="E27" t="s">
        <v>580</v>
      </c>
      <c r="F27" t="s">
        <v>19</v>
      </c>
      <c r="G27" s="3">
        <v>99</v>
      </c>
      <c r="H27" s="1">
        <v>199</v>
      </c>
      <c r="I27" s="1">
        <v>19701</v>
      </c>
      <c r="J27" s="5">
        <f>Table1[[#This Row],[Shipping Cost]]*Table1[[#This Row],[Quantity Ordered]]</f>
        <v>3069</v>
      </c>
      <c r="K27" s="1">
        <f>Table1[[#This Row],[REVENUE]]-Table1[[#This Row],[TOTAL SHIPPING COST]]</f>
        <v>16632</v>
      </c>
      <c r="L27" s="1">
        <f>Table1[[#This Row],[GROSS PROFIT]]-Table1[[#This Row],[TOTAL SHIPPING COST]]</f>
        <v>13563</v>
      </c>
      <c r="M27" s="4">
        <v>31</v>
      </c>
      <c r="N27" t="s">
        <v>20</v>
      </c>
      <c r="O27" s="2">
        <v>45537</v>
      </c>
      <c r="P27" t="b">
        <v>1</v>
      </c>
      <c r="Q27" t="s">
        <v>188</v>
      </c>
      <c r="R27">
        <v>5</v>
      </c>
      <c r="S27" t="s">
        <v>189</v>
      </c>
      <c r="T27" t="s">
        <v>29</v>
      </c>
      <c r="U27" t="s">
        <v>190</v>
      </c>
      <c r="V27">
        <v>100</v>
      </c>
      <c r="W27" t="s">
        <v>22</v>
      </c>
    </row>
    <row r="28" spans="1:23" x14ac:dyDescent="0.25">
      <c r="A28" s="6" t="s">
        <v>191</v>
      </c>
      <c r="B28" s="2">
        <v>45267</v>
      </c>
      <c r="C28" t="s">
        <v>192</v>
      </c>
      <c r="D28" t="s">
        <v>193</v>
      </c>
      <c r="E28" t="s">
        <v>581</v>
      </c>
      <c r="F28" t="s">
        <v>19</v>
      </c>
      <c r="G28" s="3">
        <v>72</v>
      </c>
      <c r="H28" s="1">
        <v>249</v>
      </c>
      <c r="I28" s="1">
        <v>17928</v>
      </c>
      <c r="J28" s="5">
        <f>Table1[[#This Row],[Shipping Cost]]*Table1[[#This Row],[Quantity Ordered]]</f>
        <v>2232</v>
      </c>
      <c r="K28" s="1">
        <f>Table1[[#This Row],[REVENUE]]-Table1[[#This Row],[TOTAL SHIPPING COST]]</f>
        <v>15696</v>
      </c>
      <c r="L28" s="1">
        <f>Table1[[#This Row],[GROSS PROFIT]]-Table1[[#This Row],[TOTAL SHIPPING COST]]</f>
        <v>13464</v>
      </c>
      <c r="M28" s="4">
        <v>31</v>
      </c>
      <c r="N28" t="s">
        <v>36</v>
      </c>
      <c r="O28" s="2">
        <v>45364</v>
      </c>
      <c r="P28" t="b">
        <v>1</v>
      </c>
      <c r="Q28" t="s">
        <v>194</v>
      </c>
      <c r="R28">
        <v>4</v>
      </c>
      <c r="S28" t="s">
        <v>195</v>
      </c>
      <c r="T28" t="s">
        <v>29</v>
      </c>
      <c r="U28" t="s">
        <v>196</v>
      </c>
      <c r="V28">
        <v>322</v>
      </c>
      <c r="W28" t="s">
        <v>31</v>
      </c>
    </row>
    <row r="29" spans="1:23" x14ac:dyDescent="0.25">
      <c r="A29" s="6" t="s">
        <v>197</v>
      </c>
      <c r="B29" s="2">
        <v>45398</v>
      </c>
      <c r="C29" t="s">
        <v>198</v>
      </c>
      <c r="D29" t="s">
        <v>199</v>
      </c>
      <c r="E29" t="s">
        <v>582</v>
      </c>
      <c r="F29" t="s">
        <v>19</v>
      </c>
      <c r="G29" s="3">
        <v>33</v>
      </c>
      <c r="H29" s="1">
        <v>235</v>
      </c>
      <c r="I29" s="1">
        <v>7755</v>
      </c>
      <c r="J29" s="5">
        <f>Table1[[#This Row],[Shipping Cost]]*Table1[[#This Row],[Quantity Ordered]]</f>
        <v>1155</v>
      </c>
      <c r="K29" s="1">
        <f>Table1[[#This Row],[REVENUE]]-Table1[[#This Row],[TOTAL SHIPPING COST]]</f>
        <v>6600</v>
      </c>
      <c r="L29" s="1">
        <f>Table1[[#This Row],[GROSS PROFIT]]-Table1[[#This Row],[TOTAL SHIPPING COST]]</f>
        <v>5445</v>
      </c>
      <c r="M29" s="4">
        <v>35</v>
      </c>
      <c r="N29" t="s">
        <v>36</v>
      </c>
      <c r="O29" s="2">
        <v>45419</v>
      </c>
      <c r="P29" t="b">
        <v>1</v>
      </c>
      <c r="Q29" t="s">
        <v>200</v>
      </c>
      <c r="R29">
        <v>2</v>
      </c>
      <c r="S29" t="s">
        <v>201</v>
      </c>
      <c r="T29" t="s">
        <v>21</v>
      </c>
      <c r="U29" t="s">
        <v>202</v>
      </c>
      <c r="V29">
        <v>322</v>
      </c>
      <c r="W29" t="s">
        <v>22</v>
      </c>
    </row>
    <row r="30" spans="1:23" x14ac:dyDescent="0.25">
      <c r="A30" s="6" t="s">
        <v>203</v>
      </c>
      <c r="B30" s="2">
        <v>45514</v>
      </c>
      <c r="C30" t="s">
        <v>204</v>
      </c>
      <c r="D30" t="s">
        <v>205</v>
      </c>
      <c r="E30" t="s">
        <v>583</v>
      </c>
      <c r="F30" t="s">
        <v>19</v>
      </c>
      <c r="G30" s="3">
        <v>42</v>
      </c>
      <c r="H30" s="1">
        <v>244</v>
      </c>
      <c r="I30" s="1">
        <v>10248</v>
      </c>
      <c r="J30" s="5">
        <f>Table1[[#This Row],[Shipping Cost]]*Table1[[#This Row],[Quantity Ordered]]</f>
        <v>1512</v>
      </c>
      <c r="K30" s="1">
        <f>Table1[[#This Row],[REVENUE]]-Table1[[#This Row],[TOTAL SHIPPING COST]]</f>
        <v>8736</v>
      </c>
      <c r="L30" s="1">
        <f>Table1[[#This Row],[GROSS PROFIT]]-Table1[[#This Row],[TOTAL SHIPPING COST]]</f>
        <v>7224</v>
      </c>
      <c r="M30" s="4">
        <v>36</v>
      </c>
      <c r="N30" t="s">
        <v>20</v>
      </c>
      <c r="O30" s="2">
        <v>45528</v>
      </c>
      <c r="P30" t="b">
        <v>1</v>
      </c>
      <c r="Q30" t="s">
        <v>206</v>
      </c>
      <c r="R30">
        <v>4</v>
      </c>
      <c r="S30" t="s">
        <v>207</v>
      </c>
      <c r="T30" t="s">
        <v>29</v>
      </c>
      <c r="U30" t="s">
        <v>208</v>
      </c>
      <c r="V30">
        <v>347</v>
      </c>
      <c r="W30" t="s">
        <v>22</v>
      </c>
    </row>
    <row r="31" spans="1:23" x14ac:dyDescent="0.25">
      <c r="A31" s="6" t="s">
        <v>209</v>
      </c>
      <c r="B31" s="2">
        <v>45485</v>
      </c>
      <c r="C31" t="s">
        <v>210</v>
      </c>
      <c r="D31" t="s">
        <v>211</v>
      </c>
      <c r="E31" t="s">
        <v>584</v>
      </c>
      <c r="F31" t="s">
        <v>19</v>
      </c>
      <c r="G31" s="3">
        <v>22</v>
      </c>
      <c r="H31" s="1">
        <v>288</v>
      </c>
      <c r="I31" s="1">
        <v>6336</v>
      </c>
      <c r="J31" s="5">
        <f>Table1[[#This Row],[Shipping Cost]]*Table1[[#This Row],[Quantity Ordered]]</f>
        <v>418</v>
      </c>
      <c r="K31" s="1">
        <f>Table1[[#This Row],[REVENUE]]-Table1[[#This Row],[TOTAL SHIPPING COST]]</f>
        <v>5918</v>
      </c>
      <c r="L31" s="1">
        <f>Table1[[#This Row],[GROSS PROFIT]]-Table1[[#This Row],[TOTAL SHIPPING COST]]</f>
        <v>5500</v>
      </c>
      <c r="M31" s="4">
        <v>19</v>
      </c>
      <c r="N31" t="s">
        <v>20</v>
      </c>
      <c r="O31" s="2">
        <v>45527</v>
      </c>
      <c r="P31" t="b">
        <v>1</v>
      </c>
      <c r="Q31" t="s">
        <v>212</v>
      </c>
      <c r="R31">
        <v>3</v>
      </c>
      <c r="S31" t="s">
        <v>213</v>
      </c>
      <c r="T31" t="s">
        <v>21</v>
      </c>
      <c r="U31" t="s">
        <v>214</v>
      </c>
      <c r="V31">
        <v>137</v>
      </c>
      <c r="W31" t="s">
        <v>22</v>
      </c>
    </row>
    <row r="32" spans="1:23" x14ac:dyDescent="0.25">
      <c r="A32" s="6" t="s">
        <v>215</v>
      </c>
      <c r="B32" s="2">
        <v>45540</v>
      </c>
      <c r="C32" t="s">
        <v>216</v>
      </c>
      <c r="D32" t="s">
        <v>217</v>
      </c>
      <c r="E32" t="s">
        <v>91</v>
      </c>
      <c r="F32" t="s">
        <v>19</v>
      </c>
      <c r="G32" s="3">
        <v>54</v>
      </c>
      <c r="H32" s="1">
        <v>458</v>
      </c>
      <c r="I32" s="1">
        <v>24732</v>
      </c>
      <c r="J32" s="5">
        <f>Table1[[#This Row],[Shipping Cost]]*Table1[[#This Row],[Quantity Ordered]]</f>
        <v>1242</v>
      </c>
      <c r="K32" s="1">
        <f>Table1[[#This Row],[REVENUE]]-Table1[[#This Row],[TOTAL SHIPPING COST]]</f>
        <v>23490</v>
      </c>
      <c r="L32" s="1">
        <f>Table1[[#This Row],[GROSS PROFIT]]-Table1[[#This Row],[TOTAL SHIPPING COST]]</f>
        <v>22248</v>
      </c>
      <c r="M32" s="4">
        <v>23</v>
      </c>
      <c r="N32" t="s">
        <v>20</v>
      </c>
      <c r="O32" s="2">
        <v>45331</v>
      </c>
      <c r="P32" t="b">
        <v>1</v>
      </c>
      <c r="Q32" t="s">
        <v>218</v>
      </c>
      <c r="R32">
        <v>5</v>
      </c>
      <c r="S32" t="s">
        <v>219</v>
      </c>
      <c r="T32" t="s">
        <v>21</v>
      </c>
      <c r="U32" t="s">
        <v>220</v>
      </c>
      <c r="V32">
        <v>443</v>
      </c>
      <c r="W32" t="s">
        <v>22</v>
      </c>
    </row>
    <row r="33" spans="1:23" x14ac:dyDescent="0.25">
      <c r="A33" s="6" t="s">
        <v>221</v>
      </c>
      <c r="B33" s="2">
        <v>45538</v>
      </c>
      <c r="C33" t="s">
        <v>222</v>
      </c>
      <c r="D33" t="s">
        <v>223</v>
      </c>
      <c r="E33" t="s">
        <v>585</v>
      </c>
      <c r="F33" t="s">
        <v>19</v>
      </c>
      <c r="G33" s="3">
        <v>21</v>
      </c>
      <c r="H33" s="1">
        <v>388</v>
      </c>
      <c r="I33" s="1">
        <v>8148</v>
      </c>
      <c r="J33" s="5">
        <f>Table1[[#This Row],[Shipping Cost]]*Table1[[#This Row],[Quantity Ordered]]</f>
        <v>273</v>
      </c>
      <c r="K33" s="1">
        <f>Table1[[#This Row],[REVENUE]]-Table1[[#This Row],[TOTAL SHIPPING COST]]</f>
        <v>7875</v>
      </c>
      <c r="L33" s="1">
        <f>Table1[[#This Row],[GROSS PROFIT]]-Table1[[#This Row],[TOTAL SHIPPING COST]]</f>
        <v>7602</v>
      </c>
      <c r="M33" s="4">
        <v>13</v>
      </c>
      <c r="N33" t="s">
        <v>36</v>
      </c>
      <c r="O33" s="2">
        <v>45338</v>
      </c>
      <c r="P33" t="b">
        <v>1</v>
      </c>
      <c r="Q33" t="s">
        <v>224</v>
      </c>
      <c r="R33">
        <v>3</v>
      </c>
      <c r="S33" t="s">
        <v>225</v>
      </c>
      <c r="T33" t="s">
        <v>29</v>
      </c>
      <c r="U33" t="s">
        <v>226</v>
      </c>
      <c r="V33">
        <v>81</v>
      </c>
      <c r="W33" t="s">
        <v>22</v>
      </c>
    </row>
    <row r="34" spans="1:23" x14ac:dyDescent="0.25">
      <c r="A34" s="6" t="s">
        <v>227</v>
      </c>
      <c r="B34" s="2">
        <v>45384</v>
      </c>
      <c r="C34" t="s">
        <v>228</v>
      </c>
      <c r="D34" t="s">
        <v>229</v>
      </c>
      <c r="E34" t="s">
        <v>586</v>
      </c>
      <c r="F34" t="s">
        <v>19</v>
      </c>
      <c r="G34" s="3">
        <v>93</v>
      </c>
      <c r="H34" s="1">
        <v>183</v>
      </c>
      <c r="I34" s="1">
        <v>17019</v>
      </c>
      <c r="J34" s="5">
        <f>Table1[[#This Row],[Shipping Cost]]*Table1[[#This Row],[Quantity Ordered]]</f>
        <v>4185</v>
      </c>
      <c r="K34" s="1">
        <f>Table1[[#This Row],[REVENUE]]-Table1[[#This Row],[TOTAL SHIPPING COST]]</f>
        <v>12834</v>
      </c>
      <c r="L34" s="1">
        <f>Table1[[#This Row],[GROSS PROFIT]]-Table1[[#This Row],[TOTAL SHIPPING COST]]</f>
        <v>8649</v>
      </c>
      <c r="M34" s="4">
        <v>45</v>
      </c>
      <c r="N34" t="s">
        <v>20</v>
      </c>
      <c r="O34" s="2">
        <v>45365</v>
      </c>
      <c r="P34" t="b">
        <v>1</v>
      </c>
      <c r="Q34" t="s">
        <v>230</v>
      </c>
      <c r="R34">
        <v>5</v>
      </c>
      <c r="S34" t="s">
        <v>231</v>
      </c>
      <c r="T34" t="s">
        <v>29</v>
      </c>
      <c r="U34" t="s">
        <v>232</v>
      </c>
      <c r="V34">
        <v>462</v>
      </c>
      <c r="W34" t="s">
        <v>22</v>
      </c>
    </row>
    <row r="35" spans="1:23" x14ac:dyDescent="0.25">
      <c r="A35" s="6" t="s">
        <v>233</v>
      </c>
      <c r="B35" s="2">
        <v>45573</v>
      </c>
      <c r="C35" t="s">
        <v>234</v>
      </c>
      <c r="D35" t="s">
        <v>235</v>
      </c>
      <c r="E35" t="s">
        <v>587</v>
      </c>
      <c r="F35" t="s">
        <v>19</v>
      </c>
      <c r="G35" s="3">
        <v>16</v>
      </c>
      <c r="H35" s="1">
        <v>426</v>
      </c>
      <c r="I35" s="1">
        <v>6816</v>
      </c>
      <c r="J35" s="5">
        <f>Table1[[#This Row],[Shipping Cost]]*Table1[[#This Row],[Quantity Ordered]]</f>
        <v>176</v>
      </c>
      <c r="K35" s="1">
        <f>Table1[[#This Row],[REVENUE]]-Table1[[#This Row],[TOTAL SHIPPING COST]]</f>
        <v>6640</v>
      </c>
      <c r="L35" s="1">
        <f>Table1[[#This Row],[GROSS PROFIT]]-Table1[[#This Row],[TOTAL SHIPPING COST]]</f>
        <v>6464</v>
      </c>
      <c r="M35" s="4">
        <v>11</v>
      </c>
      <c r="N35" t="s">
        <v>20</v>
      </c>
      <c r="O35" s="2">
        <v>45435</v>
      </c>
      <c r="P35" t="b">
        <v>1</v>
      </c>
      <c r="Q35" t="s">
        <v>236</v>
      </c>
      <c r="R35">
        <v>5</v>
      </c>
      <c r="S35" t="s">
        <v>237</v>
      </c>
      <c r="T35" t="s">
        <v>29</v>
      </c>
      <c r="U35" t="s">
        <v>238</v>
      </c>
      <c r="V35">
        <v>376</v>
      </c>
      <c r="W35" t="s">
        <v>22</v>
      </c>
    </row>
    <row r="36" spans="1:23" x14ac:dyDescent="0.25">
      <c r="A36" s="6" t="s">
        <v>239</v>
      </c>
      <c r="B36" s="2">
        <v>45272</v>
      </c>
      <c r="C36" t="s">
        <v>240</v>
      </c>
      <c r="D36" t="s">
        <v>241</v>
      </c>
      <c r="E36" t="s">
        <v>588</v>
      </c>
      <c r="F36" t="s">
        <v>19</v>
      </c>
      <c r="G36" s="3">
        <v>98</v>
      </c>
      <c r="H36" s="1">
        <v>404</v>
      </c>
      <c r="I36" s="1">
        <v>39592</v>
      </c>
      <c r="J36" s="5">
        <f>Table1[[#This Row],[Shipping Cost]]*Table1[[#This Row],[Quantity Ordered]]</f>
        <v>1764</v>
      </c>
      <c r="K36" s="1">
        <f>Table1[[#This Row],[REVENUE]]-Table1[[#This Row],[TOTAL SHIPPING COST]]</f>
        <v>37828</v>
      </c>
      <c r="L36" s="1">
        <f>Table1[[#This Row],[GROSS PROFIT]]-Table1[[#This Row],[TOTAL SHIPPING COST]]</f>
        <v>36064</v>
      </c>
      <c r="M36" s="4">
        <v>18</v>
      </c>
      <c r="N36" t="s">
        <v>640</v>
      </c>
      <c r="O36" s="2">
        <v>45433</v>
      </c>
      <c r="P36" t="b">
        <v>1</v>
      </c>
      <c r="Q36" t="s">
        <v>242</v>
      </c>
      <c r="R36">
        <v>1</v>
      </c>
      <c r="S36" t="s">
        <v>243</v>
      </c>
      <c r="T36" t="s">
        <v>29</v>
      </c>
      <c r="U36" t="s">
        <v>244</v>
      </c>
      <c r="V36">
        <v>263</v>
      </c>
      <c r="W36" t="s">
        <v>22</v>
      </c>
    </row>
    <row r="37" spans="1:23" x14ac:dyDescent="0.25">
      <c r="A37" s="6" t="s">
        <v>245</v>
      </c>
      <c r="B37" s="2">
        <v>45491</v>
      </c>
      <c r="C37" t="s">
        <v>246</v>
      </c>
      <c r="D37" t="s">
        <v>247</v>
      </c>
      <c r="E37" t="s">
        <v>589</v>
      </c>
      <c r="F37" t="s">
        <v>19</v>
      </c>
      <c r="G37" s="3">
        <v>1</v>
      </c>
      <c r="H37" s="1">
        <v>268</v>
      </c>
      <c r="I37" s="1">
        <v>268</v>
      </c>
      <c r="J37" s="5">
        <f>Table1[[#This Row],[Shipping Cost]]*Table1[[#This Row],[Quantity Ordered]]</f>
        <v>44</v>
      </c>
      <c r="K37" s="1">
        <f>Table1[[#This Row],[REVENUE]]-Table1[[#This Row],[TOTAL SHIPPING COST]]</f>
        <v>224</v>
      </c>
      <c r="L37" s="1">
        <f>Table1[[#This Row],[GROSS PROFIT]]-Table1[[#This Row],[TOTAL SHIPPING COST]]</f>
        <v>180</v>
      </c>
      <c r="M37" s="4">
        <v>44</v>
      </c>
      <c r="N37" t="s">
        <v>20</v>
      </c>
      <c r="O37" s="2">
        <v>45343</v>
      </c>
      <c r="P37" t="b">
        <v>0</v>
      </c>
      <c r="Q37" t="s">
        <v>248</v>
      </c>
      <c r="R37">
        <v>3</v>
      </c>
      <c r="S37" t="s">
        <v>249</v>
      </c>
      <c r="T37" t="s">
        <v>21</v>
      </c>
      <c r="U37" t="s">
        <v>250</v>
      </c>
      <c r="V37">
        <v>455</v>
      </c>
      <c r="W37" t="s">
        <v>22</v>
      </c>
    </row>
    <row r="38" spans="1:23" x14ac:dyDescent="0.25">
      <c r="A38" s="6" t="s">
        <v>251</v>
      </c>
      <c r="B38" s="2">
        <v>45449</v>
      </c>
      <c r="C38" t="s">
        <v>252</v>
      </c>
      <c r="D38" t="s">
        <v>253</v>
      </c>
      <c r="E38" t="s">
        <v>590</v>
      </c>
      <c r="F38" t="s">
        <v>19</v>
      </c>
      <c r="G38" s="3">
        <v>80</v>
      </c>
      <c r="H38" s="1">
        <v>328</v>
      </c>
      <c r="I38" s="1">
        <v>26240</v>
      </c>
      <c r="J38" s="5">
        <f>Table1[[#This Row],[Shipping Cost]]*Table1[[#This Row],[Quantity Ordered]]</f>
        <v>2560</v>
      </c>
      <c r="K38" s="1">
        <f>Table1[[#This Row],[REVENUE]]-Table1[[#This Row],[TOTAL SHIPPING COST]]</f>
        <v>23680</v>
      </c>
      <c r="L38" s="1">
        <f>Table1[[#This Row],[GROSS PROFIT]]-Table1[[#This Row],[TOTAL SHIPPING COST]]</f>
        <v>21120</v>
      </c>
      <c r="M38" s="4">
        <v>32</v>
      </c>
      <c r="N38" t="s">
        <v>36</v>
      </c>
      <c r="O38" s="2">
        <v>45601</v>
      </c>
      <c r="P38" t="b">
        <v>1</v>
      </c>
      <c r="Q38" t="s">
        <v>255</v>
      </c>
      <c r="R38">
        <v>4</v>
      </c>
      <c r="S38" t="s">
        <v>256</v>
      </c>
      <c r="T38" t="s">
        <v>21</v>
      </c>
      <c r="U38" t="s">
        <v>257</v>
      </c>
      <c r="V38">
        <v>337</v>
      </c>
      <c r="W38" t="s">
        <v>22</v>
      </c>
    </row>
    <row r="39" spans="1:23" x14ac:dyDescent="0.25">
      <c r="A39" s="6" t="s">
        <v>258</v>
      </c>
      <c r="B39" s="2">
        <v>45414</v>
      </c>
      <c r="C39" t="s">
        <v>259</v>
      </c>
      <c r="D39" t="s">
        <v>260</v>
      </c>
      <c r="E39" t="s">
        <v>591</v>
      </c>
      <c r="F39" t="s">
        <v>19</v>
      </c>
      <c r="G39" s="3">
        <v>60</v>
      </c>
      <c r="H39" s="1">
        <v>379</v>
      </c>
      <c r="I39" s="1">
        <v>22740</v>
      </c>
      <c r="J39" s="5">
        <f>Table1[[#This Row],[Shipping Cost]]*Table1[[#This Row],[Quantity Ordered]]</f>
        <v>2400</v>
      </c>
      <c r="K39" s="1">
        <f>Table1[[#This Row],[REVENUE]]-Table1[[#This Row],[TOTAL SHIPPING COST]]</f>
        <v>20340</v>
      </c>
      <c r="L39" s="1">
        <f>Table1[[#This Row],[GROSS PROFIT]]-Table1[[#This Row],[TOTAL SHIPPING COST]]</f>
        <v>17940</v>
      </c>
      <c r="M39" s="4">
        <v>40</v>
      </c>
      <c r="N39" t="s">
        <v>20</v>
      </c>
      <c r="O39" s="2">
        <v>45510</v>
      </c>
      <c r="P39" t="b">
        <v>1</v>
      </c>
      <c r="Q39" t="s">
        <v>261</v>
      </c>
      <c r="R39">
        <v>2</v>
      </c>
      <c r="S39" t="s">
        <v>262</v>
      </c>
      <c r="T39" t="s">
        <v>129</v>
      </c>
      <c r="U39" t="s">
        <v>263</v>
      </c>
      <c r="V39">
        <v>344</v>
      </c>
      <c r="W39" t="s">
        <v>22</v>
      </c>
    </row>
    <row r="40" spans="1:23" x14ac:dyDescent="0.25">
      <c r="A40" s="6" t="s">
        <v>264</v>
      </c>
      <c r="B40" s="2">
        <v>45488</v>
      </c>
      <c r="C40" t="s">
        <v>265</v>
      </c>
      <c r="D40" t="s">
        <v>266</v>
      </c>
      <c r="E40" t="s">
        <v>592</v>
      </c>
      <c r="F40" t="s">
        <v>19</v>
      </c>
      <c r="G40" s="3">
        <v>47</v>
      </c>
      <c r="H40" s="1">
        <v>458</v>
      </c>
      <c r="I40" s="1">
        <v>21526</v>
      </c>
      <c r="J40" s="5">
        <f>Table1[[#This Row],[Shipping Cost]]*Table1[[#This Row],[Quantity Ordered]]</f>
        <v>1504</v>
      </c>
      <c r="K40" s="1">
        <f>Table1[[#This Row],[REVENUE]]-Table1[[#This Row],[TOTAL SHIPPING COST]]</f>
        <v>20022</v>
      </c>
      <c r="L40" s="1">
        <f>Table1[[#This Row],[GROSS PROFIT]]-Table1[[#This Row],[TOTAL SHIPPING COST]]</f>
        <v>18518</v>
      </c>
      <c r="M40" s="4">
        <v>32</v>
      </c>
      <c r="N40" t="s">
        <v>20</v>
      </c>
      <c r="O40" s="2">
        <v>45318</v>
      </c>
      <c r="P40" t="b">
        <v>0</v>
      </c>
      <c r="Q40" t="s">
        <v>267</v>
      </c>
      <c r="R40">
        <v>2</v>
      </c>
      <c r="S40" t="s">
        <v>268</v>
      </c>
      <c r="T40" t="s">
        <v>129</v>
      </c>
      <c r="U40" t="s">
        <v>269</v>
      </c>
      <c r="V40">
        <v>420</v>
      </c>
      <c r="W40" t="s">
        <v>22</v>
      </c>
    </row>
    <row r="41" spans="1:23" x14ac:dyDescent="0.25">
      <c r="A41" s="6" t="s">
        <v>270</v>
      </c>
      <c r="B41" s="2">
        <v>45512</v>
      </c>
      <c r="C41" t="s">
        <v>271</v>
      </c>
      <c r="D41" t="s">
        <v>272</v>
      </c>
      <c r="E41" t="s">
        <v>593</v>
      </c>
      <c r="F41" t="s">
        <v>19</v>
      </c>
      <c r="G41" s="3">
        <v>17</v>
      </c>
      <c r="H41" s="1">
        <v>79</v>
      </c>
      <c r="I41" s="1">
        <v>1343</v>
      </c>
      <c r="J41" s="5">
        <f>Table1[[#This Row],[Shipping Cost]]*Table1[[#This Row],[Quantity Ordered]]</f>
        <v>612</v>
      </c>
      <c r="K41" s="1">
        <f>Table1[[#This Row],[REVENUE]]-Table1[[#This Row],[TOTAL SHIPPING COST]]</f>
        <v>731</v>
      </c>
      <c r="L41" s="1">
        <f>Table1[[#This Row],[GROSS PROFIT]]-Table1[[#This Row],[TOTAL SHIPPING COST]]</f>
        <v>119</v>
      </c>
      <c r="M41" s="4">
        <v>36</v>
      </c>
      <c r="N41" t="s">
        <v>36</v>
      </c>
      <c r="O41" s="2">
        <v>45451</v>
      </c>
      <c r="P41" t="b">
        <v>1</v>
      </c>
      <c r="Q41" t="s">
        <v>273</v>
      </c>
      <c r="R41">
        <v>3</v>
      </c>
      <c r="S41" t="s">
        <v>274</v>
      </c>
      <c r="T41" t="s">
        <v>21</v>
      </c>
      <c r="U41" t="s">
        <v>275</v>
      </c>
      <c r="V41">
        <v>436</v>
      </c>
      <c r="W41" t="s">
        <v>31</v>
      </c>
    </row>
    <row r="42" spans="1:23" x14ac:dyDescent="0.25">
      <c r="A42" s="6" t="s">
        <v>276</v>
      </c>
      <c r="B42" s="2">
        <v>45486</v>
      </c>
      <c r="C42" t="s">
        <v>277</v>
      </c>
      <c r="D42" t="s">
        <v>278</v>
      </c>
      <c r="E42" t="s">
        <v>56</v>
      </c>
      <c r="F42" t="s">
        <v>19</v>
      </c>
      <c r="G42" s="3">
        <v>39</v>
      </c>
      <c r="H42" s="1">
        <v>170</v>
      </c>
      <c r="I42" s="1">
        <v>6630</v>
      </c>
      <c r="J42" s="5">
        <f>Table1[[#This Row],[Shipping Cost]]*Table1[[#This Row],[Quantity Ordered]]</f>
        <v>507</v>
      </c>
      <c r="K42" s="1">
        <f>Table1[[#This Row],[REVENUE]]-Table1[[#This Row],[TOTAL SHIPPING COST]]</f>
        <v>6123</v>
      </c>
      <c r="L42" s="1">
        <f>Table1[[#This Row],[GROSS PROFIT]]-Table1[[#This Row],[TOTAL SHIPPING COST]]</f>
        <v>5616</v>
      </c>
      <c r="M42" s="4">
        <v>13</v>
      </c>
      <c r="N42" t="s">
        <v>20</v>
      </c>
      <c r="O42" s="2">
        <v>45546</v>
      </c>
      <c r="P42" t="b">
        <v>1</v>
      </c>
      <c r="Q42" t="s">
        <v>279</v>
      </c>
      <c r="R42">
        <v>1</v>
      </c>
      <c r="S42" t="s">
        <v>280</v>
      </c>
      <c r="T42" t="s">
        <v>21</v>
      </c>
      <c r="U42" t="s">
        <v>281</v>
      </c>
      <c r="V42">
        <v>43</v>
      </c>
      <c r="W42" t="s">
        <v>22</v>
      </c>
    </row>
    <row r="43" spans="1:23" x14ac:dyDescent="0.25">
      <c r="A43" s="6" t="s">
        <v>282</v>
      </c>
      <c r="B43" s="2">
        <v>45320</v>
      </c>
      <c r="C43" t="s">
        <v>283</v>
      </c>
      <c r="D43" t="s">
        <v>284</v>
      </c>
      <c r="E43" t="s">
        <v>63</v>
      </c>
      <c r="F43" t="s">
        <v>19</v>
      </c>
      <c r="G43" s="3">
        <v>1</v>
      </c>
      <c r="H43" s="1">
        <v>227</v>
      </c>
      <c r="I43" s="1">
        <v>227</v>
      </c>
      <c r="J43" s="5">
        <f>Table1[[#This Row],[Shipping Cost]]*Table1[[#This Row],[Quantity Ordered]]</f>
        <v>35</v>
      </c>
      <c r="K43" s="1">
        <f>Table1[[#This Row],[REVENUE]]-Table1[[#This Row],[TOTAL SHIPPING COST]]</f>
        <v>192</v>
      </c>
      <c r="L43" s="1">
        <f>Table1[[#This Row],[GROSS PROFIT]]-Table1[[#This Row],[TOTAL SHIPPING COST]]</f>
        <v>157</v>
      </c>
      <c r="M43" s="4">
        <v>35</v>
      </c>
      <c r="N43" t="s">
        <v>20</v>
      </c>
      <c r="O43" s="2">
        <v>45540</v>
      </c>
      <c r="P43" t="b">
        <v>1</v>
      </c>
      <c r="Q43" t="s">
        <v>285</v>
      </c>
      <c r="R43">
        <v>2</v>
      </c>
      <c r="S43" t="s">
        <v>286</v>
      </c>
      <c r="T43" t="s">
        <v>29</v>
      </c>
      <c r="U43" t="s">
        <v>287</v>
      </c>
      <c r="V43">
        <v>404</v>
      </c>
      <c r="W43" t="s">
        <v>22</v>
      </c>
    </row>
    <row r="44" spans="1:23" x14ac:dyDescent="0.25">
      <c r="A44" s="6" t="s">
        <v>288</v>
      </c>
      <c r="B44" s="2">
        <v>45361</v>
      </c>
      <c r="C44" t="s">
        <v>289</v>
      </c>
      <c r="D44" t="s">
        <v>290</v>
      </c>
      <c r="E44" t="s">
        <v>594</v>
      </c>
      <c r="F44" t="s">
        <v>19</v>
      </c>
      <c r="G44" s="3">
        <v>23</v>
      </c>
      <c r="H44" s="1">
        <v>441</v>
      </c>
      <c r="I44" s="1">
        <v>10143</v>
      </c>
      <c r="J44" s="5">
        <f>Table1[[#This Row],[Shipping Cost]]*Table1[[#This Row],[Quantity Ordered]]</f>
        <v>621</v>
      </c>
      <c r="K44" s="1">
        <f>Table1[[#This Row],[REVENUE]]-Table1[[#This Row],[TOTAL SHIPPING COST]]</f>
        <v>9522</v>
      </c>
      <c r="L44" s="1">
        <f>Table1[[#This Row],[GROSS PROFIT]]-Table1[[#This Row],[TOTAL SHIPPING COST]]</f>
        <v>8901</v>
      </c>
      <c r="M44" s="4">
        <v>27</v>
      </c>
      <c r="N44" t="s">
        <v>20</v>
      </c>
      <c r="O44" s="2">
        <v>45314</v>
      </c>
      <c r="P44" t="b">
        <v>1</v>
      </c>
      <c r="Q44" t="s">
        <v>291</v>
      </c>
      <c r="R44">
        <v>5</v>
      </c>
      <c r="S44" t="s">
        <v>292</v>
      </c>
      <c r="T44" t="s">
        <v>21</v>
      </c>
      <c r="U44" t="s">
        <v>293</v>
      </c>
      <c r="V44">
        <v>135</v>
      </c>
      <c r="W44" t="s">
        <v>22</v>
      </c>
    </row>
    <row r="45" spans="1:23" x14ac:dyDescent="0.25">
      <c r="A45" s="6" t="s">
        <v>294</v>
      </c>
      <c r="B45" s="2">
        <v>45591</v>
      </c>
      <c r="C45" t="s">
        <v>295</v>
      </c>
      <c r="D45" t="s">
        <v>296</v>
      </c>
      <c r="E45" t="s">
        <v>107</v>
      </c>
      <c r="F45" t="s">
        <v>19</v>
      </c>
      <c r="G45" s="3">
        <v>20</v>
      </c>
      <c r="H45" s="1">
        <v>375</v>
      </c>
      <c r="I45" s="1">
        <v>7500</v>
      </c>
      <c r="J45" s="5">
        <f>Table1[[#This Row],[Shipping Cost]]*Table1[[#This Row],[Quantity Ordered]]</f>
        <v>800</v>
      </c>
      <c r="K45" s="1">
        <f>Table1[[#This Row],[REVENUE]]-Table1[[#This Row],[TOTAL SHIPPING COST]]</f>
        <v>6700</v>
      </c>
      <c r="L45" s="1">
        <f>Table1[[#This Row],[GROSS PROFIT]]-Table1[[#This Row],[TOTAL SHIPPING COST]]</f>
        <v>5900</v>
      </c>
      <c r="M45" s="4">
        <v>40</v>
      </c>
      <c r="N45" t="s">
        <v>20</v>
      </c>
      <c r="O45" s="2">
        <v>45497</v>
      </c>
      <c r="P45" t="b">
        <v>0</v>
      </c>
      <c r="Q45" t="s">
        <v>297</v>
      </c>
      <c r="R45">
        <v>2</v>
      </c>
      <c r="S45" t="s">
        <v>298</v>
      </c>
      <c r="T45" t="s">
        <v>21</v>
      </c>
      <c r="U45" t="s">
        <v>299</v>
      </c>
      <c r="V45">
        <v>371</v>
      </c>
      <c r="W45" t="s">
        <v>22</v>
      </c>
    </row>
    <row r="46" spans="1:23" x14ac:dyDescent="0.25">
      <c r="A46" s="6" t="s">
        <v>300</v>
      </c>
      <c r="B46" s="2">
        <v>45586</v>
      </c>
      <c r="C46" t="s">
        <v>301</v>
      </c>
      <c r="D46" t="s">
        <v>302</v>
      </c>
      <c r="E46" t="s">
        <v>595</v>
      </c>
      <c r="F46" t="s">
        <v>19</v>
      </c>
      <c r="G46" s="3">
        <v>25</v>
      </c>
      <c r="H46" s="1">
        <v>377</v>
      </c>
      <c r="I46" s="1">
        <v>9425</v>
      </c>
      <c r="J46" s="5">
        <f>Table1[[#This Row],[Shipping Cost]]*Table1[[#This Row],[Quantity Ordered]]</f>
        <v>450</v>
      </c>
      <c r="K46" s="1">
        <f>Table1[[#This Row],[REVENUE]]-Table1[[#This Row],[TOTAL SHIPPING COST]]</f>
        <v>8975</v>
      </c>
      <c r="L46" s="1">
        <f>Table1[[#This Row],[GROSS PROFIT]]-Table1[[#This Row],[TOTAL SHIPPING COST]]</f>
        <v>8525</v>
      </c>
      <c r="M46" s="4">
        <v>18</v>
      </c>
      <c r="N46" t="s">
        <v>20</v>
      </c>
      <c r="O46" s="2">
        <v>45500</v>
      </c>
      <c r="P46" t="b">
        <v>1</v>
      </c>
      <c r="Q46" t="s">
        <v>303</v>
      </c>
      <c r="R46">
        <v>4</v>
      </c>
      <c r="S46" t="s">
        <v>304</v>
      </c>
      <c r="T46" t="s">
        <v>21</v>
      </c>
      <c r="U46" t="s">
        <v>305</v>
      </c>
      <c r="V46">
        <v>19</v>
      </c>
      <c r="W46" t="s">
        <v>22</v>
      </c>
    </row>
    <row r="47" spans="1:23" x14ac:dyDescent="0.25">
      <c r="A47" s="6" t="s">
        <v>306</v>
      </c>
      <c r="B47" s="2">
        <v>45585</v>
      </c>
      <c r="C47" t="s">
        <v>307</v>
      </c>
      <c r="D47" t="s">
        <v>308</v>
      </c>
      <c r="E47" t="s">
        <v>596</v>
      </c>
      <c r="F47" t="s">
        <v>19</v>
      </c>
      <c r="G47" s="3">
        <v>52</v>
      </c>
      <c r="H47" s="1">
        <v>146</v>
      </c>
      <c r="I47" s="1">
        <v>7592</v>
      </c>
      <c r="J47" s="5">
        <f>Table1[[#This Row],[Shipping Cost]]*Table1[[#This Row],[Quantity Ordered]]</f>
        <v>2392</v>
      </c>
      <c r="K47" s="1">
        <f>Table1[[#This Row],[REVENUE]]-Table1[[#This Row],[TOTAL SHIPPING COST]]</f>
        <v>5200</v>
      </c>
      <c r="L47" s="1">
        <f>Table1[[#This Row],[GROSS PROFIT]]-Table1[[#This Row],[TOTAL SHIPPING COST]]</f>
        <v>2808</v>
      </c>
      <c r="M47" s="4">
        <v>46</v>
      </c>
      <c r="N47" t="s">
        <v>36</v>
      </c>
      <c r="O47" s="2">
        <v>45486</v>
      </c>
      <c r="P47" t="b">
        <v>1</v>
      </c>
      <c r="Q47" t="s">
        <v>309</v>
      </c>
      <c r="R47">
        <v>3</v>
      </c>
      <c r="S47" t="s">
        <v>310</v>
      </c>
      <c r="T47" t="s">
        <v>29</v>
      </c>
      <c r="U47" t="s">
        <v>311</v>
      </c>
      <c r="V47">
        <v>410</v>
      </c>
      <c r="W47" t="s">
        <v>31</v>
      </c>
    </row>
    <row r="48" spans="1:23" x14ac:dyDescent="0.25">
      <c r="A48" s="6" t="s">
        <v>312</v>
      </c>
      <c r="B48" s="2">
        <v>45581</v>
      </c>
      <c r="C48" t="s">
        <v>313</v>
      </c>
      <c r="D48" t="s">
        <v>314</v>
      </c>
      <c r="E48" t="s">
        <v>597</v>
      </c>
      <c r="F48" t="s">
        <v>19</v>
      </c>
      <c r="G48" s="3">
        <v>28</v>
      </c>
      <c r="H48" s="1">
        <v>333</v>
      </c>
      <c r="I48" s="1">
        <v>9324</v>
      </c>
      <c r="J48" s="5">
        <f>Table1[[#This Row],[Shipping Cost]]*Table1[[#This Row],[Quantity Ordered]]</f>
        <v>896</v>
      </c>
      <c r="K48" s="1">
        <f>Table1[[#This Row],[REVENUE]]-Table1[[#This Row],[TOTAL SHIPPING COST]]</f>
        <v>8428</v>
      </c>
      <c r="L48" s="1">
        <f>Table1[[#This Row],[GROSS PROFIT]]-Table1[[#This Row],[TOTAL SHIPPING COST]]</f>
        <v>7532</v>
      </c>
      <c r="M48" s="4">
        <v>32</v>
      </c>
      <c r="N48" t="s">
        <v>640</v>
      </c>
      <c r="O48" s="2">
        <v>45354</v>
      </c>
      <c r="P48" t="b">
        <v>1</v>
      </c>
      <c r="Q48" t="s">
        <v>315</v>
      </c>
      <c r="R48">
        <v>4</v>
      </c>
      <c r="S48" t="s">
        <v>316</v>
      </c>
      <c r="T48" t="s">
        <v>21</v>
      </c>
      <c r="U48" t="s">
        <v>317</v>
      </c>
      <c r="V48">
        <v>56</v>
      </c>
      <c r="W48" t="s">
        <v>22</v>
      </c>
    </row>
    <row r="49" spans="1:23" x14ac:dyDescent="0.25">
      <c r="A49" s="6" t="s">
        <v>318</v>
      </c>
      <c r="B49" s="2">
        <v>45393</v>
      </c>
      <c r="C49" t="s">
        <v>319</v>
      </c>
      <c r="D49" t="s">
        <v>320</v>
      </c>
      <c r="E49" t="s">
        <v>598</v>
      </c>
      <c r="F49" t="s">
        <v>19</v>
      </c>
      <c r="G49" s="3">
        <v>58</v>
      </c>
      <c r="H49" s="1">
        <v>400</v>
      </c>
      <c r="I49" s="1">
        <v>23200</v>
      </c>
      <c r="J49" s="5">
        <f>Table1[[#This Row],[Shipping Cost]]*Table1[[#This Row],[Quantity Ordered]]</f>
        <v>2146</v>
      </c>
      <c r="K49" s="1">
        <f>Table1[[#This Row],[REVENUE]]-Table1[[#This Row],[TOTAL SHIPPING COST]]</f>
        <v>21054</v>
      </c>
      <c r="L49" s="1">
        <f>Table1[[#This Row],[GROSS PROFIT]]-Table1[[#This Row],[TOTAL SHIPPING COST]]</f>
        <v>18908</v>
      </c>
      <c r="M49" s="4">
        <v>37</v>
      </c>
      <c r="N49" t="s">
        <v>36</v>
      </c>
      <c r="O49" s="2">
        <v>45330</v>
      </c>
      <c r="P49" t="b">
        <v>0</v>
      </c>
      <c r="Q49" t="s">
        <v>321</v>
      </c>
      <c r="R49">
        <v>2</v>
      </c>
      <c r="S49" t="s">
        <v>322</v>
      </c>
      <c r="T49" t="s">
        <v>21</v>
      </c>
      <c r="U49" t="s">
        <v>323</v>
      </c>
      <c r="V49">
        <v>63</v>
      </c>
      <c r="W49" t="s">
        <v>22</v>
      </c>
    </row>
    <row r="50" spans="1:23" x14ac:dyDescent="0.25">
      <c r="A50" s="6" t="s">
        <v>324</v>
      </c>
      <c r="B50" s="2">
        <v>45510</v>
      </c>
      <c r="C50" t="s">
        <v>325</v>
      </c>
      <c r="D50" t="s">
        <v>326</v>
      </c>
      <c r="E50" t="s">
        <v>599</v>
      </c>
      <c r="F50" t="s">
        <v>19</v>
      </c>
      <c r="G50" s="3">
        <v>28</v>
      </c>
      <c r="H50" s="1">
        <v>106</v>
      </c>
      <c r="I50" s="1">
        <v>2968</v>
      </c>
      <c r="J50" s="5">
        <f>Table1[[#This Row],[Shipping Cost]]*Table1[[#This Row],[Quantity Ordered]]</f>
        <v>1260</v>
      </c>
      <c r="K50" s="1">
        <f>Table1[[#This Row],[REVENUE]]-Table1[[#This Row],[TOTAL SHIPPING COST]]</f>
        <v>1708</v>
      </c>
      <c r="L50" s="1">
        <f>Table1[[#This Row],[GROSS PROFIT]]-Table1[[#This Row],[TOTAL SHIPPING COST]]</f>
        <v>448</v>
      </c>
      <c r="M50" s="4">
        <v>45</v>
      </c>
      <c r="N50" t="s">
        <v>20</v>
      </c>
      <c r="O50" s="2">
        <v>45344</v>
      </c>
      <c r="P50" t="b">
        <v>1</v>
      </c>
      <c r="Q50" t="s">
        <v>327</v>
      </c>
      <c r="R50">
        <v>3</v>
      </c>
      <c r="S50" t="s">
        <v>328</v>
      </c>
      <c r="T50" t="s">
        <v>21</v>
      </c>
      <c r="U50" t="s">
        <v>329</v>
      </c>
      <c r="V50">
        <v>53</v>
      </c>
      <c r="W50" t="s">
        <v>31</v>
      </c>
    </row>
    <row r="51" spans="1:23" x14ac:dyDescent="0.25">
      <c r="A51" s="6" t="s">
        <v>330</v>
      </c>
      <c r="B51" s="2">
        <v>45281</v>
      </c>
      <c r="C51" t="s">
        <v>331</v>
      </c>
      <c r="D51" t="s">
        <v>332</v>
      </c>
      <c r="E51" t="s">
        <v>600</v>
      </c>
      <c r="F51" t="s">
        <v>19</v>
      </c>
      <c r="G51" s="3">
        <v>20</v>
      </c>
      <c r="H51" s="1">
        <v>290</v>
      </c>
      <c r="I51" s="1">
        <v>5800</v>
      </c>
      <c r="J51" s="5">
        <f>Table1[[#This Row],[Shipping Cost]]*Table1[[#This Row],[Quantity Ordered]]</f>
        <v>740</v>
      </c>
      <c r="K51" s="1">
        <f>Table1[[#This Row],[REVENUE]]-Table1[[#This Row],[TOTAL SHIPPING COST]]</f>
        <v>5060</v>
      </c>
      <c r="L51" s="1">
        <f>Table1[[#This Row],[GROSS PROFIT]]-Table1[[#This Row],[TOTAL SHIPPING COST]]</f>
        <v>4320</v>
      </c>
      <c r="M51" s="4">
        <v>37</v>
      </c>
      <c r="N51" t="s">
        <v>640</v>
      </c>
      <c r="O51" s="2">
        <v>45314</v>
      </c>
      <c r="P51" t="b">
        <v>1</v>
      </c>
      <c r="Q51" t="s">
        <v>333</v>
      </c>
      <c r="R51">
        <v>1</v>
      </c>
      <c r="S51" t="s">
        <v>334</v>
      </c>
      <c r="T51" t="s">
        <v>29</v>
      </c>
      <c r="U51" t="s">
        <v>335</v>
      </c>
      <c r="V51">
        <v>84</v>
      </c>
      <c r="W51" t="s">
        <v>31</v>
      </c>
    </row>
    <row r="52" spans="1:23" x14ac:dyDescent="0.25">
      <c r="A52" s="6" t="s">
        <v>336</v>
      </c>
      <c r="B52" s="2">
        <v>45269</v>
      </c>
      <c r="C52" t="s">
        <v>337</v>
      </c>
      <c r="D52" t="s">
        <v>338</v>
      </c>
      <c r="E52" t="s">
        <v>601</v>
      </c>
      <c r="F52" t="s">
        <v>19</v>
      </c>
      <c r="G52" s="3">
        <v>46</v>
      </c>
      <c r="H52" s="1">
        <v>142</v>
      </c>
      <c r="I52" s="1">
        <v>6532</v>
      </c>
      <c r="J52" s="5">
        <f>Table1[[#This Row],[Shipping Cost]]*Table1[[#This Row],[Quantity Ordered]]</f>
        <v>460</v>
      </c>
      <c r="K52" s="1">
        <f>Table1[[#This Row],[REVENUE]]-Table1[[#This Row],[TOTAL SHIPPING COST]]</f>
        <v>6072</v>
      </c>
      <c r="L52" s="1">
        <f>Table1[[#This Row],[GROSS PROFIT]]-Table1[[#This Row],[TOTAL SHIPPING COST]]</f>
        <v>5612</v>
      </c>
      <c r="M52" s="4">
        <v>10</v>
      </c>
      <c r="N52" t="s">
        <v>20</v>
      </c>
      <c r="O52" s="2">
        <v>45552</v>
      </c>
      <c r="P52" t="b">
        <v>1</v>
      </c>
      <c r="Q52" t="s">
        <v>339</v>
      </c>
      <c r="R52">
        <v>5</v>
      </c>
      <c r="S52" t="s">
        <v>340</v>
      </c>
      <c r="T52" t="s">
        <v>29</v>
      </c>
      <c r="U52" t="s">
        <v>341</v>
      </c>
      <c r="V52">
        <v>392</v>
      </c>
      <c r="W52" t="s">
        <v>22</v>
      </c>
    </row>
    <row r="53" spans="1:23" x14ac:dyDescent="0.25">
      <c r="A53" s="6" t="s">
        <v>342</v>
      </c>
      <c r="B53" s="2">
        <v>45565</v>
      </c>
      <c r="C53" t="s">
        <v>343</v>
      </c>
      <c r="D53" t="s">
        <v>344</v>
      </c>
      <c r="E53" t="s">
        <v>602</v>
      </c>
      <c r="F53" t="s">
        <v>19</v>
      </c>
      <c r="G53" s="3">
        <v>19</v>
      </c>
      <c r="H53" s="1">
        <v>91</v>
      </c>
      <c r="I53" s="1">
        <v>1729</v>
      </c>
      <c r="J53" s="5">
        <f>Table1[[#This Row],[Shipping Cost]]*Table1[[#This Row],[Quantity Ordered]]</f>
        <v>323</v>
      </c>
      <c r="K53" s="1">
        <f>Table1[[#This Row],[REVENUE]]-Table1[[#This Row],[TOTAL SHIPPING COST]]</f>
        <v>1406</v>
      </c>
      <c r="L53" s="1">
        <f>Table1[[#This Row],[GROSS PROFIT]]-Table1[[#This Row],[TOTAL SHIPPING COST]]</f>
        <v>1083</v>
      </c>
      <c r="M53" s="4">
        <v>17</v>
      </c>
      <c r="N53" t="s">
        <v>20</v>
      </c>
      <c r="O53" s="2">
        <v>45356</v>
      </c>
      <c r="P53" t="b">
        <v>1</v>
      </c>
      <c r="Q53" t="s">
        <v>345</v>
      </c>
      <c r="R53">
        <v>5</v>
      </c>
      <c r="S53" t="s">
        <v>346</v>
      </c>
      <c r="T53" t="s">
        <v>29</v>
      </c>
      <c r="U53" t="s">
        <v>347</v>
      </c>
      <c r="V53">
        <v>433</v>
      </c>
      <c r="W53" t="s">
        <v>31</v>
      </c>
    </row>
    <row r="54" spans="1:23" x14ac:dyDescent="0.25">
      <c r="A54" s="6" t="s">
        <v>348</v>
      </c>
      <c r="B54" s="2">
        <v>45319</v>
      </c>
      <c r="C54" t="s">
        <v>349</v>
      </c>
      <c r="D54" t="s">
        <v>350</v>
      </c>
      <c r="E54" t="s">
        <v>603</v>
      </c>
      <c r="F54" t="s">
        <v>19</v>
      </c>
      <c r="G54" s="3">
        <v>6</v>
      </c>
      <c r="H54" s="1">
        <v>232</v>
      </c>
      <c r="I54" s="1">
        <v>1392</v>
      </c>
      <c r="J54" s="5">
        <f>Table1[[#This Row],[Shipping Cost]]*Table1[[#This Row],[Quantity Ordered]]</f>
        <v>96</v>
      </c>
      <c r="K54" s="1">
        <f>Table1[[#This Row],[REVENUE]]-Table1[[#This Row],[TOTAL SHIPPING COST]]</f>
        <v>1296</v>
      </c>
      <c r="L54" s="1">
        <f>Table1[[#This Row],[GROSS PROFIT]]-Table1[[#This Row],[TOTAL SHIPPING COST]]</f>
        <v>1200</v>
      </c>
      <c r="M54" s="4">
        <v>16</v>
      </c>
      <c r="N54" t="s">
        <v>640</v>
      </c>
      <c r="O54" s="2">
        <v>45593</v>
      </c>
      <c r="P54" t="b">
        <v>1</v>
      </c>
      <c r="Q54" t="s">
        <v>351</v>
      </c>
      <c r="R54">
        <v>5</v>
      </c>
      <c r="S54" t="s">
        <v>352</v>
      </c>
      <c r="T54" t="s">
        <v>21</v>
      </c>
      <c r="U54" t="s">
        <v>353</v>
      </c>
      <c r="V54">
        <v>464</v>
      </c>
      <c r="W54" t="s">
        <v>22</v>
      </c>
    </row>
    <row r="55" spans="1:23" x14ac:dyDescent="0.25">
      <c r="A55" s="6" t="s">
        <v>354</v>
      </c>
      <c r="B55" s="2">
        <v>45619</v>
      </c>
      <c r="C55" t="s">
        <v>355</v>
      </c>
      <c r="D55" t="s">
        <v>356</v>
      </c>
      <c r="E55" t="s">
        <v>604</v>
      </c>
      <c r="F55" t="s">
        <v>19</v>
      </c>
      <c r="G55" s="3">
        <v>50</v>
      </c>
      <c r="H55" s="1">
        <v>402</v>
      </c>
      <c r="I55" s="1">
        <v>20100</v>
      </c>
      <c r="J55" s="5">
        <f>Table1[[#This Row],[Shipping Cost]]*Table1[[#This Row],[Quantity Ordered]]</f>
        <v>2050</v>
      </c>
      <c r="K55" s="1">
        <f>Table1[[#This Row],[REVENUE]]-Table1[[#This Row],[TOTAL SHIPPING COST]]</f>
        <v>18050</v>
      </c>
      <c r="L55" s="1">
        <f>Table1[[#This Row],[GROSS PROFIT]]-Table1[[#This Row],[TOTAL SHIPPING COST]]</f>
        <v>16000</v>
      </c>
      <c r="M55" s="4">
        <v>41</v>
      </c>
      <c r="N55" t="s">
        <v>36</v>
      </c>
      <c r="O55" s="2">
        <v>45595</v>
      </c>
      <c r="P55" t="b">
        <v>1</v>
      </c>
      <c r="Q55" t="s">
        <v>357</v>
      </c>
      <c r="R55">
        <v>2</v>
      </c>
      <c r="S55" t="s">
        <v>358</v>
      </c>
      <c r="T55" t="s">
        <v>29</v>
      </c>
      <c r="U55" t="s">
        <v>359</v>
      </c>
      <c r="V55">
        <v>114</v>
      </c>
      <c r="W55" t="s">
        <v>22</v>
      </c>
    </row>
    <row r="56" spans="1:23" x14ac:dyDescent="0.25">
      <c r="A56" s="6" t="s">
        <v>360</v>
      </c>
      <c r="B56" s="2">
        <v>45563</v>
      </c>
      <c r="C56" t="s">
        <v>361</v>
      </c>
      <c r="D56" t="s">
        <v>362</v>
      </c>
      <c r="E56" t="s">
        <v>605</v>
      </c>
      <c r="F56" t="s">
        <v>19</v>
      </c>
      <c r="G56" s="3">
        <v>46</v>
      </c>
      <c r="H56" s="1">
        <v>88</v>
      </c>
      <c r="I56" s="1">
        <v>4048</v>
      </c>
      <c r="J56" s="5">
        <f>Table1[[#This Row],[Shipping Cost]]*Table1[[#This Row],[Quantity Ordered]]</f>
        <v>736</v>
      </c>
      <c r="K56" s="1">
        <f>Table1[[#This Row],[REVENUE]]-Table1[[#This Row],[TOTAL SHIPPING COST]]</f>
        <v>3312</v>
      </c>
      <c r="L56" s="1">
        <f>Table1[[#This Row],[GROSS PROFIT]]-Table1[[#This Row],[TOTAL SHIPPING COST]]</f>
        <v>2576</v>
      </c>
      <c r="M56" s="4">
        <v>16</v>
      </c>
      <c r="N56" t="s">
        <v>20</v>
      </c>
      <c r="O56" s="2">
        <v>45596</v>
      </c>
      <c r="P56" t="b">
        <v>0</v>
      </c>
      <c r="Q56" t="s">
        <v>363</v>
      </c>
      <c r="R56">
        <v>5</v>
      </c>
      <c r="S56" t="s">
        <v>364</v>
      </c>
      <c r="T56" t="s">
        <v>29</v>
      </c>
      <c r="U56" t="s">
        <v>365</v>
      </c>
      <c r="V56">
        <v>302</v>
      </c>
      <c r="W56" t="s">
        <v>31</v>
      </c>
    </row>
    <row r="57" spans="1:23" x14ac:dyDescent="0.25">
      <c r="A57" s="6" t="s">
        <v>366</v>
      </c>
      <c r="B57" s="2">
        <v>45450</v>
      </c>
      <c r="C57" t="s">
        <v>367</v>
      </c>
      <c r="D57" t="s">
        <v>368</v>
      </c>
      <c r="E57" t="s">
        <v>606</v>
      </c>
      <c r="F57" t="s">
        <v>19</v>
      </c>
      <c r="G57" s="3">
        <v>35</v>
      </c>
      <c r="H57" s="1">
        <v>324</v>
      </c>
      <c r="I57" s="1">
        <v>11340</v>
      </c>
      <c r="J57" s="5">
        <f>Table1[[#This Row],[Shipping Cost]]*Table1[[#This Row],[Quantity Ordered]]</f>
        <v>1610</v>
      </c>
      <c r="K57" s="1">
        <f>Table1[[#This Row],[REVENUE]]-Table1[[#This Row],[TOTAL SHIPPING COST]]</f>
        <v>9730</v>
      </c>
      <c r="L57" s="1">
        <f>Table1[[#This Row],[GROSS PROFIT]]-Table1[[#This Row],[TOTAL SHIPPING COST]]</f>
        <v>8120</v>
      </c>
      <c r="M57" s="4">
        <v>46</v>
      </c>
      <c r="N57" t="s">
        <v>20</v>
      </c>
      <c r="O57" s="2">
        <v>45278</v>
      </c>
      <c r="P57" t="b">
        <v>1</v>
      </c>
      <c r="Q57" t="s">
        <v>369</v>
      </c>
      <c r="R57">
        <v>5</v>
      </c>
      <c r="S57" t="s">
        <v>370</v>
      </c>
      <c r="T57" t="s">
        <v>29</v>
      </c>
      <c r="U57" t="s">
        <v>371</v>
      </c>
      <c r="V57">
        <v>112</v>
      </c>
      <c r="W57" t="s">
        <v>31</v>
      </c>
    </row>
    <row r="58" spans="1:23" x14ac:dyDescent="0.25">
      <c r="A58" s="6" t="s">
        <v>372</v>
      </c>
      <c r="B58" s="2">
        <v>45423</v>
      </c>
      <c r="C58" t="s">
        <v>373</v>
      </c>
      <c r="D58" t="s">
        <v>374</v>
      </c>
      <c r="E58" t="s">
        <v>607</v>
      </c>
      <c r="F58" t="s">
        <v>19</v>
      </c>
      <c r="G58" s="3">
        <v>77</v>
      </c>
      <c r="H58" s="1">
        <v>446</v>
      </c>
      <c r="I58" s="1">
        <v>34342</v>
      </c>
      <c r="J58" s="5">
        <f>Table1[[#This Row],[Shipping Cost]]*Table1[[#This Row],[Quantity Ordered]]</f>
        <v>1848</v>
      </c>
      <c r="K58" s="1">
        <f>Table1[[#This Row],[REVENUE]]-Table1[[#This Row],[TOTAL SHIPPING COST]]</f>
        <v>32494</v>
      </c>
      <c r="L58" s="1">
        <f>Table1[[#This Row],[GROSS PROFIT]]-Table1[[#This Row],[TOTAL SHIPPING COST]]</f>
        <v>30646</v>
      </c>
      <c r="M58" s="4">
        <v>24</v>
      </c>
      <c r="N58" t="s">
        <v>20</v>
      </c>
      <c r="O58" s="2">
        <v>45509</v>
      </c>
      <c r="P58" t="b">
        <v>1</v>
      </c>
      <c r="Q58" t="s">
        <v>375</v>
      </c>
      <c r="R58">
        <v>3</v>
      </c>
      <c r="S58" t="s">
        <v>376</v>
      </c>
      <c r="T58" t="s">
        <v>29</v>
      </c>
      <c r="U58" t="s">
        <v>377</v>
      </c>
      <c r="V58">
        <v>493</v>
      </c>
      <c r="W58" t="s">
        <v>31</v>
      </c>
    </row>
    <row r="59" spans="1:23" x14ac:dyDescent="0.25">
      <c r="A59" s="6" t="s">
        <v>378</v>
      </c>
      <c r="B59" s="2">
        <v>45620</v>
      </c>
      <c r="C59" t="s">
        <v>379</v>
      </c>
      <c r="D59" t="s">
        <v>380</v>
      </c>
      <c r="E59" t="s">
        <v>608</v>
      </c>
      <c r="F59" t="s">
        <v>19</v>
      </c>
      <c r="G59" s="3">
        <v>20</v>
      </c>
      <c r="H59" s="1">
        <v>419</v>
      </c>
      <c r="I59" s="1">
        <v>8380</v>
      </c>
      <c r="J59" s="5">
        <f>Table1[[#This Row],[Shipping Cost]]*Table1[[#This Row],[Quantity Ordered]]</f>
        <v>740</v>
      </c>
      <c r="K59" s="1">
        <f>Table1[[#This Row],[REVENUE]]-Table1[[#This Row],[TOTAL SHIPPING COST]]</f>
        <v>7640</v>
      </c>
      <c r="L59" s="1">
        <f>Table1[[#This Row],[GROSS PROFIT]]-Table1[[#This Row],[TOTAL SHIPPING COST]]</f>
        <v>6900</v>
      </c>
      <c r="M59" s="4">
        <v>37</v>
      </c>
      <c r="N59" t="s">
        <v>36</v>
      </c>
      <c r="O59" s="2">
        <v>45571</v>
      </c>
      <c r="P59" t="b">
        <v>1</v>
      </c>
      <c r="Q59" t="s">
        <v>381</v>
      </c>
      <c r="R59">
        <v>5</v>
      </c>
      <c r="S59" t="s">
        <v>382</v>
      </c>
      <c r="T59" t="s">
        <v>21</v>
      </c>
      <c r="U59" t="s">
        <v>383</v>
      </c>
      <c r="V59">
        <v>254</v>
      </c>
      <c r="W59" t="s">
        <v>22</v>
      </c>
    </row>
    <row r="60" spans="1:23" x14ac:dyDescent="0.25">
      <c r="A60" s="6" t="s">
        <v>384</v>
      </c>
      <c r="B60" s="2">
        <v>45426</v>
      </c>
      <c r="C60" t="s">
        <v>385</v>
      </c>
      <c r="D60" t="s">
        <v>386</v>
      </c>
      <c r="E60" t="s">
        <v>609</v>
      </c>
      <c r="F60" t="s">
        <v>19</v>
      </c>
      <c r="G60" s="3">
        <v>53</v>
      </c>
      <c r="H60" s="1">
        <v>381</v>
      </c>
      <c r="I60" s="1">
        <v>20193</v>
      </c>
      <c r="J60" s="5">
        <f>Table1[[#This Row],[Shipping Cost]]*Table1[[#This Row],[Quantity Ordered]]</f>
        <v>2067</v>
      </c>
      <c r="K60" s="1">
        <f>Table1[[#This Row],[REVENUE]]-Table1[[#This Row],[TOTAL SHIPPING COST]]</f>
        <v>18126</v>
      </c>
      <c r="L60" s="1">
        <f>Table1[[#This Row],[GROSS PROFIT]]-Table1[[#This Row],[TOTAL SHIPPING COST]]</f>
        <v>16059</v>
      </c>
      <c r="M60" s="4">
        <v>39</v>
      </c>
      <c r="N60" t="s">
        <v>36</v>
      </c>
      <c r="O60" s="2">
        <v>45615</v>
      </c>
      <c r="P60" t="b">
        <v>0</v>
      </c>
      <c r="Q60" t="s">
        <v>387</v>
      </c>
      <c r="R60">
        <v>4</v>
      </c>
      <c r="S60" t="s">
        <v>388</v>
      </c>
      <c r="T60" t="s">
        <v>29</v>
      </c>
      <c r="U60" t="s">
        <v>389</v>
      </c>
      <c r="V60">
        <v>404</v>
      </c>
      <c r="W60" t="s">
        <v>22</v>
      </c>
    </row>
    <row r="61" spans="1:23" x14ac:dyDescent="0.25">
      <c r="A61" s="6" t="s">
        <v>390</v>
      </c>
      <c r="B61" s="2">
        <v>45534</v>
      </c>
      <c r="C61" t="s">
        <v>391</v>
      </c>
      <c r="D61" t="s">
        <v>392</v>
      </c>
      <c r="E61" t="s">
        <v>610</v>
      </c>
      <c r="F61" t="s">
        <v>19</v>
      </c>
      <c r="G61" s="3">
        <v>16</v>
      </c>
      <c r="H61" s="1">
        <v>314</v>
      </c>
      <c r="I61" s="1">
        <v>5024</v>
      </c>
      <c r="J61" s="5">
        <f>Table1[[#This Row],[Shipping Cost]]*Table1[[#This Row],[Quantity Ordered]]</f>
        <v>160</v>
      </c>
      <c r="K61" s="1">
        <f>Table1[[#This Row],[REVENUE]]-Table1[[#This Row],[TOTAL SHIPPING COST]]</f>
        <v>4864</v>
      </c>
      <c r="L61" s="1">
        <f>Table1[[#This Row],[GROSS PROFIT]]-Table1[[#This Row],[TOTAL SHIPPING COST]]</f>
        <v>4704</v>
      </c>
      <c r="M61" s="4">
        <v>10</v>
      </c>
      <c r="N61" t="s">
        <v>20</v>
      </c>
      <c r="O61" s="2">
        <v>45517</v>
      </c>
      <c r="P61" t="b">
        <v>1</v>
      </c>
      <c r="Q61" t="s">
        <v>393</v>
      </c>
      <c r="R61">
        <v>5</v>
      </c>
      <c r="S61" t="s">
        <v>394</v>
      </c>
      <c r="T61" t="s">
        <v>21</v>
      </c>
      <c r="U61" t="s">
        <v>395</v>
      </c>
      <c r="V61">
        <v>353</v>
      </c>
      <c r="W61" t="s">
        <v>22</v>
      </c>
    </row>
    <row r="62" spans="1:23" x14ac:dyDescent="0.25">
      <c r="A62" s="6" t="s">
        <v>396</v>
      </c>
      <c r="B62" s="2">
        <v>45367</v>
      </c>
      <c r="C62" t="s">
        <v>397</v>
      </c>
      <c r="D62" t="s">
        <v>398</v>
      </c>
      <c r="E62" t="s">
        <v>611</v>
      </c>
      <c r="F62" t="s">
        <v>19</v>
      </c>
      <c r="G62" s="3">
        <v>23</v>
      </c>
      <c r="H62" s="1">
        <v>29</v>
      </c>
      <c r="I62" s="1">
        <v>667</v>
      </c>
      <c r="J62" s="5">
        <f>Table1[[#This Row],[Shipping Cost]]*Table1[[#This Row],[Quantity Ordered]]</f>
        <v>299</v>
      </c>
      <c r="K62" s="1">
        <f>Table1[[#This Row],[REVENUE]]-Table1[[#This Row],[TOTAL SHIPPING COST]]</f>
        <v>368</v>
      </c>
      <c r="L62" s="1">
        <f>Table1[[#This Row],[GROSS PROFIT]]-Table1[[#This Row],[TOTAL SHIPPING COST]]</f>
        <v>69</v>
      </c>
      <c r="M62" s="4">
        <v>13</v>
      </c>
      <c r="N62" t="s">
        <v>20</v>
      </c>
      <c r="O62" s="2">
        <v>45340</v>
      </c>
      <c r="P62" t="b">
        <v>1</v>
      </c>
      <c r="Q62" t="s">
        <v>399</v>
      </c>
      <c r="R62">
        <v>4</v>
      </c>
      <c r="S62" t="s">
        <v>400</v>
      </c>
      <c r="T62" t="s">
        <v>29</v>
      </c>
      <c r="U62" t="s">
        <v>401</v>
      </c>
      <c r="V62">
        <v>117</v>
      </c>
      <c r="W62" t="s">
        <v>22</v>
      </c>
    </row>
    <row r="63" spans="1:23" x14ac:dyDescent="0.25">
      <c r="A63" s="6" t="s">
        <v>402</v>
      </c>
      <c r="B63" s="2">
        <v>45325</v>
      </c>
      <c r="C63" t="s">
        <v>403</v>
      </c>
      <c r="D63" t="s">
        <v>404</v>
      </c>
      <c r="E63" t="s">
        <v>612</v>
      </c>
      <c r="F63" t="s">
        <v>19</v>
      </c>
      <c r="G63" s="3">
        <v>98</v>
      </c>
      <c r="H63" s="1">
        <v>86</v>
      </c>
      <c r="I63" s="1">
        <v>8428</v>
      </c>
      <c r="J63" s="5">
        <f>Table1[[#This Row],[Shipping Cost]]*Table1[[#This Row],[Quantity Ordered]]</f>
        <v>980</v>
      </c>
      <c r="K63" s="1">
        <f>Table1[[#This Row],[REVENUE]]-Table1[[#This Row],[TOTAL SHIPPING COST]]</f>
        <v>7448</v>
      </c>
      <c r="L63" s="1">
        <f>Table1[[#This Row],[GROSS PROFIT]]-Table1[[#This Row],[TOTAL SHIPPING COST]]</f>
        <v>6468</v>
      </c>
      <c r="M63" s="4">
        <v>10</v>
      </c>
      <c r="N63" t="s">
        <v>20</v>
      </c>
      <c r="O63" s="2">
        <v>45584</v>
      </c>
      <c r="P63" t="b">
        <v>0</v>
      </c>
      <c r="Q63" t="s">
        <v>405</v>
      </c>
      <c r="R63">
        <v>1</v>
      </c>
      <c r="S63" t="s">
        <v>406</v>
      </c>
      <c r="T63" t="s">
        <v>29</v>
      </c>
      <c r="U63" t="s">
        <v>407</v>
      </c>
      <c r="V63">
        <v>294</v>
      </c>
      <c r="W63" t="s">
        <v>31</v>
      </c>
    </row>
    <row r="64" spans="1:23" x14ac:dyDescent="0.25">
      <c r="A64" s="6" t="s">
        <v>408</v>
      </c>
      <c r="B64" s="2">
        <v>45356</v>
      </c>
      <c r="C64" t="s">
        <v>409</v>
      </c>
      <c r="D64" t="s">
        <v>410</v>
      </c>
      <c r="E64" t="s">
        <v>613</v>
      </c>
      <c r="F64" t="s">
        <v>19</v>
      </c>
      <c r="G64" s="3">
        <v>5</v>
      </c>
      <c r="H64" s="1">
        <v>175</v>
      </c>
      <c r="I64" s="1">
        <v>875</v>
      </c>
      <c r="J64" s="5">
        <f>Table1[[#This Row],[Shipping Cost]]*Table1[[#This Row],[Quantity Ordered]]</f>
        <v>195</v>
      </c>
      <c r="K64" s="1">
        <f>Table1[[#This Row],[REVENUE]]-Table1[[#This Row],[TOTAL SHIPPING COST]]</f>
        <v>680</v>
      </c>
      <c r="L64" s="1">
        <f>Table1[[#This Row],[GROSS PROFIT]]-Table1[[#This Row],[TOTAL SHIPPING COST]]</f>
        <v>485</v>
      </c>
      <c r="M64" s="4">
        <v>39</v>
      </c>
      <c r="N64" t="s">
        <v>36</v>
      </c>
      <c r="O64" s="2">
        <v>45414</v>
      </c>
      <c r="P64" t="b">
        <v>1</v>
      </c>
      <c r="Q64" t="s">
        <v>411</v>
      </c>
      <c r="R64">
        <v>2</v>
      </c>
      <c r="S64" t="s">
        <v>412</v>
      </c>
      <c r="T64" t="s">
        <v>21</v>
      </c>
      <c r="U64" t="s">
        <v>413</v>
      </c>
      <c r="V64">
        <v>101</v>
      </c>
      <c r="W64" t="s">
        <v>22</v>
      </c>
    </row>
    <row r="65" spans="1:23" x14ac:dyDescent="0.25">
      <c r="A65" s="6" t="s">
        <v>414</v>
      </c>
      <c r="B65" s="2">
        <v>45297</v>
      </c>
      <c r="C65" t="s">
        <v>415</v>
      </c>
      <c r="D65" t="s">
        <v>416</v>
      </c>
      <c r="E65" t="s">
        <v>614</v>
      </c>
      <c r="F65" t="s">
        <v>19</v>
      </c>
      <c r="G65" s="3">
        <v>22</v>
      </c>
      <c r="H65" s="1">
        <v>150</v>
      </c>
      <c r="I65" s="1">
        <v>3300</v>
      </c>
      <c r="J65" s="5">
        <f>Table1[[#This Row],[Shipping Cost]]*Table1[[#This Row],[Quantity Ordered]]</f>
        <v>682</v>
      </c>
      <c r="K65" s="1">
        <f>Table1[[#This Row],[REVENUE]]-Table1[[#This Row],[TOTAL SHIPPING COST]]</f>
        <v>2618</v>
      </c>
      <c r="L65" s="1">
        <f>Table1[[#This Row],[GROSS PROFIT]]-Table1[[#This Row],[TOTAL SHIPPING COST]]</f>
        <v>1936</v>
      </c>
      <c r="M65" s="4">
        <v>31</v>
      </c>
      <c r="N65" t="s">
        <v>20</v>
      </c>
      <c r="O65" s="2">
        <v>45570</v>
      </c>
      <c r="P65" t="b">
        <v>1</v>
      </c>
      <c r="Q65" t="s">
        <v>417</v>
      </c>
      <c r="R65">
        <v>4</v>
      </c>
      <c r="S65" t="s">
        <v>418</v>
      </c>
      <c r="T65" t="s">
        <v>29</v>
      </c>
      <c r="U65" t="s">
        <v>419</v>
      </c>
      <c r="V65">
        <v>374</v>
      </c>
      <c r="W65" t="s">
        <v>31</v>
      </c>
    </row>
    <row r="66" spans="1:23" x14ac:dyDescent="0.25">
      <c r="A66" s="6" t="s">
        <v>420</v>
      </c>
      <c r="B66" s="2">
        <v>45549</v>
      </c>
      <c r="C66" t="s">
        <v>421</v>
      </c>
      <c r="D66" t="s">
        <v>422</v>
      </c>
      <c r="E66" t="s">
        <v>615</v>
      </c>
      <c r="F66" t="s">
        <v>19</v>
      </c>
      <c r="G66" s="3">
        <v>23</v>
      </c>
      <c r="H66" s="1">
        <v>375</v>
      </c>
      <c r="I66" s="1">
        <v>8625</v>
      </c>
      <c r="J66" s="5">
        <f>Table1[[#This Row],[Shipping Cost]]*Table1[[#This Row],[Quantity Ordered]]</f>
        <v>644</v>
      </c>
      <c r="K66" s="1">
        <f>Table1[[#This Row],[REVENUE]]-Table1[[#This Row],[TOTAL SHIPPING COST]]</f>
        <v>7981</v>
      </c>
      <c r="L66" s="1">
        <f>Table1[[#This Row],[GROSS PROFIT]]-Table1[[#This Row],[TOTAL SHIPPING COST]]</f>
        <v>7337</v>
      </c>
      <c r="M66" s="4">
        <v>28</v>
      </c>
      <c r="N66" t="s">
        <v>20</v>
      </c>
      <c r="O66" s="2">
        <v>45543</v>
      </c>
      <c r="P66" t="b">
        <v>1</v>
      </c>
      <c r="Q66" t="s">
        <v>423</v>
      </c>
      <c r="R66">
        <v>4</v>
      </c>
      <c r="S66" t="s">
        <v>424</v>
      </c>
      <c r="T66" t="s">
        <v>21</v>
      </c>
      <c r="U66" t="s">
        <v>425</v>
      </c>
      <c r="V66">
        <v>180</v>
      </c>
      <c r="W66" t="s">
        <v>31</v>
      </c>
    </row>
    <row r="67" spans="1:23" x14ac:dyDescent="0.25">
      <c r="A67" s="6" t="s">
        <v>426</v>
      </c>
      <c r="B67" s="2">
        <v>45409</v>
      </c>
      <c r="C67" t="s">
        <v>427</v>
      </c>
      <c r="D67" t="s">
        <v>428</v>
      </c>
      <c r="E67" t="s">
        <v>616</v>
      </c>
      <c r="F67" t="s">
        <v>19</v>
      </c>
      <c r="G67" s="3">
        <v>84</v>
      </c>
      <c r="H67" s="1">
        <v>483</v>
      </c>
      <c r="I67" s="1">
        <v>40572</v>
      </c>
      <c r="J67" s="5">
        <f>Table1[[#This Row],[Shipping Cost]]*Table1[[#This Row],[Quantity Ordered]]</f>
        <v>2772</v>
      </c>
      <c r="K67" s="1">
        <f>Table1[[#This Row],[REVENUE]]-Table1[[#This Row],[TOTAL SHIPPING COST]]</f>
        <v>37800</v>
      </c>
      <c r="L67" s="1">
        <f>Table1[[#This Row],[GROSS PROFIT]]-Table1[[#This Row],[TOTAL SHIPPING COST]]</f>
        <v>35028</v>
      </c>
      <c r="M67" s="4">
        <v>33</v>
      </c>
      <c r="N67" t="s">
        <v>640</v>
      </c>
      <c r="O67" s="2">
        <v>45441</v>
      </c>
      <c r="P67" t="b">
        <v>0</v>
      </c>
      <c r="Q67" t="s">
        <v>429</v>
      </c>
      <c r="R67">
        <v>3</v>
      </c>
      <c r="S67" t="s">
        <v>430</v>
      </c>
      <c r="T67" t="s">
        <v>21</v>
      </c>
      <c r="U67" t="s">
        <v>431</v>
      </c>
      <c r="V67">
        <v>172</v>
      </c>
      <c r="W67" t="s">
        <v>22</v>
      </c>
    </row>
    <row r="68" spans="1:23" x14ac:dyDescent="0.25">
      <c r="A68" s="6" t="s">
        <v>432</v>
      </c>
      <c r="B68" s="2">
        <v>45297</v>
      </c>
      <c r="C68" t="s">
        <v>433</v>
      </c>
      <c r="D68" t="s">
        <v>434</v>
      </c>
      <c r="E68" t="s">
        <v>617</v>
      </c>
      <c r="F68" t="s">
        <v>19</v>
      </c>
      <c r="G68" s="3">
        <v>91</v>
      </c>
      <c r="H68" s="1">
        <v>488</v>
      </c>
      <c r="I68" s="1">
        <v>44408</v>
      </c>
      <c r="J68" s="5">
        <f>Table1[[#This Row],[Shipping Cost]]*Table1[[#This Row],[Quantity Ordered]]</f>
        <v>1092</v>
      </c>
      <c r="K68" s="1">
        <f>Table1[[#This Row],[REVENUE]]-Table1[[#This Row],[TOTAL SHIPPING COST]]</f>
        <v>43316</v>
      </c>
      <c r="L68" s="1">
        <f>Table1[[#This Row],[GROSS PROFIT]]-Table1[[#This Row],[TOTAL SHIPPING COST]]</f>
        <v>42224</v>
      </c>
      <c r="M68" s="4">
        <v>12</v>
      </c>
      <c r="N68" t="s">
        <v>20</v>
      </c>
      <c r="O68" s="2">
        <v>45559</v>
      </c>
      <c r="P68" t="b">
        <v>1</v>
      </c>
      <c r="Q68" t="s">
        <v>435</v>
      </c>
      <c r="R68">
        <v>1</v>
      </c>
      <c r="S68" t="s">
        <v>436</v>
      </c>
      <c r="T68" t="s">
        <v>29</v>
      </c>
      <c r="U68" t="s">
        <v>437</v>
      </c>
      <c r="V68">
        <v>410</v>
      </c>
      <c r="W68" t="s">
        <v>31</v>
      </c>
    </row>
    <row r="69" spans="1:23" x14ac:dyDescent="0.25">
      <c r="A69" s="6" t="s">
        <v>438</v>
      </c>
      <c r="B69" s="2">
        <v>45612</v>
      </c>
      <c r="C69" t="s">
        <v>439</v>
      </c>
      <c r="D69" t="s">
        <v>440</v>
      </c>
      <c r="E69" t="s">
        <v>618</v>
      </c>
      <c r="F69" t="s">
        <v>19</v>
      </c>
      <c r="G69" s="3">
        <v>9</v>
      </c>
      <c r="H69" s="1">
        <v>269</v>
      </c>
      <c r="I69" s="1">
        <v>2421</v>
      </c>
      <c r="J69" s="5">
        <f>Table1[[#This Row],[Shipping Cost]]*Table1[[#This Row],[Quantity Ordered]]</f>
        <v>252</v>
      </c>
      <c r="K69" s="1">
        <f>Table1[[#This Row],[REVENUE]]-Table1[[#This Row],[TOTAL SHIPPING COST]]</f>
        <v>2169</v>
      </c>
      <c r="L69" s="1">
        <f>Table1[[#This Row],[GROSS PROFIT]]-Table1[[#This Row],[TOTAL SHIPPING COST]]</f>
        <v>1917</v>
      </c>
      <c r="M69" s="4">
        <v>28</v>
      </c>
      <c r="N69" t="s">
        <v>20</v>
      </c>
      <c r="O69" s="2">
        <v>45572</v>
      </c>
      <c r="P69" t="b">
        <v>1</v>
      </c>
      <c r="Q69" t="s">
        <v>441</v>
      </c>
      <c r="R69">
        <v>3</v>
      </c>
      <c r="S69" t="s">
        <v>442</v>
      </c>
      <c r="T69" t="s">
        <v>29</v>
      </c>
      <c r="U69" t="s">
        <v>443</v>
      </c>
      <c r="V69">
        <v>437</v>
      </c>
      <c r="W69" t="s">
        <v>31</v>
      </c>
    </row>
    <row r="70" spans="1:23" x14ac:dyDescent="0.25">
      <c r="A70" s="6" t="s">
        <v>444</v>
      </c>
      <c r="B70" s="2">
        <v>45578</v>
      </c>
      <c r="C70" t="s">
        <v>445</v>
      </c>
      <c r="D70" t="s">
        <v>446</v>
      </c>
      <c r="E70" t="s">
        <v>619</v>
      </c>
      <c r="F70" t="s">
        <v>19</v>
      </c>
      <c r="G70" s="3">
        <v>50</v>
      </c>
      <c r="H70" s="1">
        <v>413</v>
      </c>
      <c r="I70" s="1">
        <v>20650</v>
      </c>
      <c r="J70" s="5">
        <f>Table1[[#This Row],[Shipping Cost]]*Table1[[#This Row],[Quantity Ordered]]</f>
        <v>1700</v>
      </c>
      <c r="K70" s="1">
        <f>Table1[[#This Row],[REVENUE]]-Table1[[#This Row],[TOTAL SHIPPING COST]]</f>
        <v>18950</v>
      </c>
      <c r="L70" s="1">
        <f>Table1[[#This Row],[GROSS PROFIT]]-Table1[[#This Row],[TOTAL SHIPPING COST]]</f>
        <v>17250</v>
      </c>
      <c r="M70" s="4">
        <v>34</v>
      </c>
      <c r="N70" t="s">
        <v>20</v>
      </c>
      <c r="O70" s="2">
        <v>45626</v>
      </c>
      <c r="P70" t="b">
        <v>1</v>
      </c>
      <c r="Q70" t="s">
        <v>447</v>
      </c>
      <c r="R70">
        <v>1</v>
      </c>
      <c r="S70" t="s">
        <v>448</v>
      </c>
      <c r="T70" t="s">
        <v>29</v>
      </c>
      <c r="U70" t="s">
        <v>449</v>
      </c>
      <c r="V70">
        <v>0</v>
      </c>
      <c r="W70" t="s">
        <v>22</v>
      </c>
    </row>
    <row r="71" spans="1:23" x14ac:dyDescent="0.25">
      <c r="A71" s="6" t="s">
        <v>450</v>
      </c>
      <c r="B71" s="2">
        <v>45290</v>
      </c>
      <c r="C71" t="s">
        <v>451</v>
      </c>
      <c r="D71" t="s">
        <v>452</v>
      </c>
      <c r="E71" t="s">
        <v>620</v>
      </c>
      <c r="F71" t="s">
        <v>19</v>
      </c>
      <c r="G71" s="3">
        <v>82</v>
      </c>
      <c r="H71" s="1">
        <v>465</v>
      </c>
      <c r="I71" s="1">
        <v>38130</v>
      </c>
      <c r="J71" s="5">
        <f>Table1[[#This Row],[Shipping Cost]]*Table1[[#This Row],[Quantity Ordered]]</f>
        <v>2788</v>
      </c>
      <c r="K71" s="1">
        <f>Table1[[#This Row],[REVENUE]]-Table1[[#This Row],[TOTAL SHIPPING COST]]</f>
        <v>35342</v>
      </c>
      <c r="L71" s="1">
        <f>Table1[[#This Row],[GROSS PROFIT]]-Table1[[#This Row],[TOTAL SHIPPING COST]]</f>
        <v>32554</v>
      </c>
      <c r="M71" s="4">
        <v>34</v>
      </c>
      <c r="N71" t="s">
        <v>20</v>
      </c>
      <c r="O71" s="2">
        <v>45427</v>
      </c>
      <c r="P71" t="b">
        <v>1</v>
      </c>
      <c r="Q71" t="s">
        <v>453</v>
      </c>
      <c r="R71">
        <v>3</v>
      </c>
      <c r="S71" t="s">
        <v>454</v>
      </c>
      <c r="T71" t="s">
        <v>29</v>
      </c>
      <c r="U71" t="s">
        <v>455</v>
      </c>
      <c r="V71">
        <v>407</v>
      </c>
      <c r="W71" t="s">
        <v>22</v>
      </c>
    </row>
    <row r="72" spans="1:23" x14ac:dyDescent="0.25">
      <c r="A72" s="6" t="s">
        <v>456</v>
      </c>
      <c r="B72" s="2">
        <v>45427</v>
      </c>
      <c r="C72" t="s">
        <v>457</v>
      </c>
      <c r="D72" t="s">
        <v>458</v>
      </c>
      <c r="E72" t="s">
        <v>621</v>
      </c>
      <c r="F72" t="s">
        <v>19</v>
      </c>
      <c r="G72" s="3">
        <v>29</v>
      </c>
      <c r="H72" s="1">
        <v>205</v>
      </c>
      <c r="I72" s="1">
        <v>5945</v>
      </c>
      <c r="J72" s="5">
        <f>Table1[[#This Row],[Shipping Cost]]*Table1[[#This Row],[Quantity Ordered]]</f>
        <v>406</v>
      </c>
      <c r="K72" s="1">
        <f>Table1[[#This Row],[REVENUE]]-Table1[[#This Row],[TOTAL SHIPPING COST]]</f>
        <v>5539</v>
      </c>
      <c r="L72" s="1">
        <f>Table1[[#This Row],[GROSS PROFIT]]-Table1[[#This Row],[TOTAL SHIPPING COST]]</f>
        <v>5133</v>
      </c>
      <c r="M72" s="4">
        <v>14</v>
      </c>
      <c r="N72" t="s">
        <v>20</v>
      </c>
      <c r="O72" s="2">
        <v>45474</v>
      </c>
      <c r="P72" t="b">
        <v>1</v>
      </c>
      <c r="Q72" t="s">
        <v>459</v>
      </c>
      <c r="R72">
        <v>4</v>
      </c>
      <c r="S72" t="s">
        <v>460</v>
      </c>
      <c r="T72" t="s">
        <v>21</v>
      </c>
      <c r="U72" t="s">
        <v>461</v>
      </c>
      <c r="V72">
        <v>100</v>
      </c>
      <c r="W72" t="s">
        <v>31</v>
      </c>
    </row>
    <row r="73" spans="1:23" x14ac:dyDescent="0.25">
      <c r="A73" s="6" t="s">
        <v>462</v>
      </c>
      <c r="B73" s="2">
        <v>45306</v>
      </c>
      <c r="C73" t="s">
        <v>463</v>
      </c>
      <c r="D73" t="s">
        <v>464</v>
      </c>
      <c r="E73" t="s">
        <v>622</v>
      </c>
      <c r="F73" t="s">
        <v>19</v>
      </c>
      <c r="G73" s="3">
        <v>21</v>
      </c>
      <c r="H73" s="1">
        <v>261</v>
      </c>
      <c r="I73" s="1">
        <v>5481</v>
      </c>
      <c r="J73" s="5">
        <f>Table1[[#This Row],[Shipping Cost]]*Table1[[#This Row],[Quantity Ordered]]</f>
        <v>945</v>
      </c>
      <c r="K73" s="1">
        <f>Table1[[#This Row],[REVENUE]]-Table1[[#This Row],[TOTAL SHIPPING COST]]</f>
        <v>4536</v>
      </c>
      <c r="L73" s="1">
        <f>Table1[[#This Row],[GROSS PROFIT]]-Table1[[#This Row],[TOTAL SHIPPING COST]]</f>
        <v>3591</v>
      </c>
      <c r="M73" s="4">
        <v>45</v>
      </c>
      <c r="N73" t="s">
        <v>20</v>
      </c>
      <c r="O73" s="2">
        <v>45527</v>
      </c>
      <c r="P73" t="b">
        <v>1</v>
      </c>
      <c r="Q73" t="s">
        <v>465</v>
      </c>
      <c r="R73">
        <v>4</v>
      </c>
      <c r="S73" t="s">
        <v>466</v>
      </c>
      <c r="T73" t="s">
        <v>29</v>
      </c>
      <c r="U73" t="s">
        <v>467</v>
      </c>
      <c r="V73">
        <v>228</v>
      </c>
      <c r="W73" t="s">
        <v>22</v>
      </c>
    </row>
    <row r="74" spans="1:23" x14ac:dyDescent="0.25">
      <c r="A74" s="6" t="s">
        <v>468</v>
      </c>
      <c r="B74" s="2">
        <v>45297</v>
      </c>
      <c r="C74" t="s">
        <v>469</v>
      </c>
      <c r="D74" t="s">
        <v>470</v>
      </c>
      <c r="E74" t="s">
        <v>623</v>
      </c>
      <c r="F74" t="s">
        <v>19</v>
      </c>
      <c r="G74" s="3">
        <v>21</v>
      </c>
      <c r="H74" s="1">
        <v>306</v>
      </c>
      <c r="I74" s="1">
        <v>6426</v>
      </c>
      <c r="J74" s="5">
        <f>Table1[[#This Row],[Shipping Cost]]*Table1[[#This Row],[Quantity Ordered]]</f>
        <v>441</v>
      </c>
      <c r="K74" s="1">
        <f>Table1[[#This Row],[REVENUE]]-Table1[[#This Row],[TOTAL SHIPPING COST]]</f>
        <v>5985</v>
      </c>
      <c r="L74" s="1">
        <f>Table1[[#This Row],[GROSS PROFIT]]-Table1[[#This Row],[TOTAL SHIPPING COST]]</f>
        <v>5544</v>
      </c>
      <c r="M74" s="4">
        <v>21</v>
      </c>
      <c r="N74" t="s">
        <v>36</v>
      </c>
      <c r="O74" s="2">
        <v>45536</v>
      </c>
      <c r="P74" t="b">
        <v>1</v>
      </c>
      <c r="Q74" t="s">
        <v>471</v>
      </c>
      <c r="R74">
        <v>4</v>
      </c>
      <c r="S74" t="s">
        <v>472</v>
      </c>
      <c r="T74" t="s">
        <v>21</v>
      </c>
      <c r="U74" t="s">
        <v>473</v>
      </c>
      <c r="V74">
        <v>273</v>
      </c>
      <c r="W74" t="s">
        <v>22</v>
      </c>
    </row>
    <row r="75" spans="1:23" x14ac:dyDescent="0.25">
      <c r="A75" s="6" t="s">
        <v>474</v>
      </c>
      <c r="B75" s="2">
        <v>45316</v>
      </c>
      <c r="C75" t="s">
        <v>475</v>
      </c>
      <c r="D75" t="s">
        <v>476</v>
      </c>
      <c r="E75" t="s">
        <v>624</v>
      </c>
      <c r="F75" t="s">
        <v>19</v>
      </c>
      <c r="G75" s="3">
        <v>59</v>
      </c>
      <c r="H75" s="1">
        <v>304</v>
      </c>
      <c r="I75" s="1">
        <v>17936</v>
      </c>
      <c r="J75" s="5">
        <f>Table1[[#This Row],[Shipping Cost]]*Table1[[#This Row],[Quantity Ordered]]</f>
        <v>1003</v>
      </c>
      <c r="K75" s="1">
        <f>Table1[[#This Row],[REVENUE]]-Table1[[#This Row],[TOTAL SHIPPING COST]]</f>
        <v>16933</v>
      </c>
      <c r="L75" s="1">
        <f>Table1[[#This Row],[GROSS PROFIT]]-Table1[[#This Row],[TOTAL SHIPPING COST]]</f>
        <v>15930</v>
      </c>
      <c r="M75" s="4">
        <v>17</v>
      </c>
      <c r="N75" t="s">
        <v>20</v>
      </c>
      <c r="O75" s="2">
        <v>45263</v>
      </c>
      <c r="P75" t="b">
        <v>1</v>
      </c>
      <c r="Q75" t="s">
        <v>477</v>
      </c>
      <c r="R75">
        <v>2</v>
      </c>
      <c r="S75" t="s">
        <v>478</v>
      </c>
      <c r="T75" t="s">
        <v>29</v>
      </c>
      <c r="U75" t="s">
        <v>479</v>
      </c>
      <c r="V75">
        <v>0</v>
      </c>
      <c r="W75" t="s">
        <v>22</v>
      </c>
    </row>
    <row r="76" spans="1:23" x14ac:dyDescent="0.25">
      <c r="A76" s="6" t="s">
        <v>480</v>
      </c>
      <c r="B76" s="2">
        <v>45266</v>
      </c>
      <c r="C76" t="s">
        <v>481</v>
      </c>
      <c r="D76" t="s">
        <v>482</v>
      </c>
      <c r="E76" t="s">
        <v>625</v>
      </c>
      <c r="F76" t="s">
        <v>19</v>
      </c>
      <c r="G76" s="3">
        <v>29</v>
      </c>
      <c r="H76" s="1">
        <v>477</v>
      </c>
      <c r="I76" s="1">
        <v>13833</v>
      </c>
      <c r="J76" s="5">
        <f>Table1[[#This Row],[Shipping Cost]]*Table1[[#This Row],[Quantity Ordered]]</f>
        <v>203</v>
      </c>
      <c r="K76" s="1">
        <f>Table1[[#This Row],[REVENUE]]-Table1[[#This Row],[TOTAL SHIPPING COST]]</f>
        <v>13630</v>
      </c>
      <c r="L76" s="1">
        <f>Table1[[#This Row],[GROSS PROFIT]]-Table1[[#This Row],[TOTAL SHIPPING COST]]</f>
        <v>13427</v>
      </c>
      <c r="M76" s="4">
        <v>7</v>
      </c>
      <c r="N76" t="s">
        <v>640</v>
      </c>
      <c r="O76" s="2">
        <v>45446</v>
      </c>
      <c r="P76" t="b">
        <v>1</v>
      </c>
      <c r="Q76" t="s">
        <v>483</v>
      </c>
      <c r="R76">
        <v>2</v>
      </c>
      <c r="S76" t="s">
        <v>484</v>
      </c>
      <c r="T76" t="s">
        <v>29</v>
      </c>
      <c r="U76" t="s">
        <v>485</v>
      </c>
      <c r="V76">
        <v>234</v>
      </c>
      <c r="W76" t="s">
        <v>22</v>
      </c>
    </row>
    <row r="77" spans="1:23" x14ac:dyDescent="0.25">
      <c r="A77" s="7" t="s">
        <v>626</v>
      </c>
      <c r="B77" s="2">
        <v>45482</v>
      </c>
      <c r="C77" t="s">
        <v>486</v>
      </c>
      <c r="D77" t="s">
        <v>487</v>
      </c>
      <c r="E77" t="s">
        <v>628</v>
      </c>
      <c r="F77" t="s">
        <v>19</v>
      </c>
      <c r="G77" s="3">
        <v>81</v>
      </c>
      <c r="H77" s="1">
        <v>360</v>
      </c>
      <c r="I77" s="1">
        <v>29160</v>
      </c>
      <c r="J77" s="5">
        <f>Table1[[#This Row],[Shipping Cost]]*Table1[[#This Row],[Quantity Ordered]]</f>
        <v>1296</v>
      </c>
      <c r="K77" s="1">
        <f>Table1[[#This Row],[REVENUE]]-Table1[[#This Row],[TOTAL SHIPPING COST]]</f>
        <v>27864</v>
      </c>
      <c r="L77" s="1">
        <f>Table1[[#This Row],[GROSS PROFIT]]-Table1[[#This Row],[TOTAL SHIPPING COST]]</f>
        <v>26568</v>
      </c>
      <c r="M77" s="4">
        <v>16</v>
      </c>
      <c r="N77" t="s">
        <v>36</v>
      </c>
      <c r="O77" s="2">
        <v>45299</v>
      </c>
      <c r="P77" t="b">
        <v>0</v>
      </c>
      <c r="Q77" t="s">
        <v>488</v>
      </c>
      <c r="R77">
        <v>5</v>
      </c>
      <c r="S77" t="s">
        <v>489</v>
      </c>
      <c r="T77" t="s">
        <v>29</v>
      </c>
      <c r="U77" t="s">
        <v>490</v>
      </c>
      <c r="V77">
        <v>172</v>
      </c>
      <c r="W77" t="s">
        <v>31</v>
      </c>
    </row>
    <row r="78" spans="1:23" x14ac:dyDescent="0.25">
      <c r="A78" s="6" t="s">
        <v>491</v>
      </c>
      <c r="B78" s="2">
        <v>45577</v>
      </c>
      <c r="C78" t="s">
        <v>492</v>
      </c>
      <c r="D78" t="s">
        <v>493</v>
      </c>
      <c r="E78" t="s">
        <v>574</v>
      </c>
      <c r="F78" t="s">
        <v>19</v>
      </c>
      <c r="G78" s="3">
        <v>66</v>
      </c>
      <c r="H78" s="1">
        <v>494</v>
      </c>
      <c r="I78" s="1">
        <v>32604</v>
      </c>
      <c r="J78" s="5">
        <f>Table1[[#This Row],[Shipping Cost]]*Table1[[#This Row],[Quantity Ordered]]</f>
        <v>1914</v>
      </c>
      <c r="K78" s="1">
        <f>Table1[[#This Row],[REVENUE]]-Table1[[#This Row],[TOTAL SHIPPING COST]]</f>
        <v>30690</v>
      </c>
      <c r="L78" s="1">
        <f>Table1[[#This Row],[GROSS PROFIT]]-Table1[[#This Row],[TOTAL SHIPPING COST]]</f>
        <v>28776</v>
      </c>
      <c r="M78" s="4">
        <v>29</v>
      </c>
      <c r="N78" t="s">
        <v>36</v>
      </c>
      <c r="O78" s="2">
        <v>45276</v>
      </c>
      <c r="P78" t="b">
        <v>1</v>
      </c>
      <c r="Q78" t="s">
        <v>494</v>
      </c>
      <c r="R78">
        <v>2</v>
      </c>
      <c r="S78" t="s">
        <v>495</v>
      </c>
      <c r="T78" t="s">
        <v>29</v>
      </c>
      <c r="U78" t="s">
        <v>496</v>
      </c>
      <c r="V78">
        <v>11</v>
      </c>
      <c r="W78" t="s">
        <v>22</v>
      </c>
    </row>
    <row r="79" spans="1:23" x14ac:dyDescent="0.25">
      <c r="A79" s="6" t="s">
        <v>497</v>
      </c>
      <c r="B79" s="2">
        <v>45266</v>
      </c>
      <c r="C79" t="s">
        <v>498</v>
      </c>
      <c r="D79" t="s">
        <v>499</v>
      </c>
      <c r="E79" t="s">
        <v>573</v>
      </c>
      <c r="F79" t="s">
        <v>19</v>
      </c>
      <c r="G79" s="3">
        <v>76</v>
      </c>
      <c r="H79" s="1">
        <v>155</v>
      </c>
      <c r="I79" s="1">
        <v>11780</v>
      </c>
      <c r="J79" s="5">
        <f>Table1[[#This Row],[Shipping Cost]]*Table1[[#This Row],[Quantity Ordered]]</f>
        <v>2736</v>
      </c>
      <c r="K79" s="1">
        <f>Table1[[#This Row],[REVENUE]]-Table1[[#This Row],[TOTAL SHIPPING COST]]</f>
        <v>9044</v>
      </c>
      <c r="L79" s="1">
        <f>Table1[[#This Row],[GROSS PROFIT]]-Table1[[#This Row],[TOTAL SHIPPING COST]]</f>
        <v>6308</v>
      </c>
      <c r="M79" s="4">
        <v>36</v>
      </c>
      <c r="N79" t="s">
        <v>20</v>
      </c>
      <c r="O79" s="2">
        <v>45326</v>
      </c>
      <c r="P79" t="b">
        <v>0</v>
      </c>
      <c r="Q79" t="s">
        <v>500</v>
      </c>
      <c r="R79">
        <v>2</v>
      </c>
      <c r="S79" t="s">
        <v>501</v>
      </c>
      <c r="T79" t="s">
        <v>29</v>
      </c>
      <c r="U79" t="s">
        <v>502</v>
      </c>
      <c r="V79">
        <v>460</v>
      </c>
      <c r="W79" t="s">
        <v>22</v>
      </c>
    </row>
    <row r="80" spans="1:23" x14ac:dyDescent="0.25">
      <c r="A80" s="6" t="s">
        <v>503</v>
      </c>
      <c r="B80" s="2">
        <v>45321</v>
      </c>
      <c r="C80" t="s">
        <v>504</v>
      </c>
      <c r="D80" t="s">
        <v>505</v>
      </c>
      <c r="E80" t="s">
        <v>578</v>
      </c>
      <c r="F80" t="s">
        <v>19</v>
      </c>
      <c r="G80" s="3">
        <v>78</v>
      </c>
      <c r="H80" s="1">
        <v>296</v>
      </c>
      <c r="I80" s="1">
        <v>23088</v>
      </c>
      <c r="J80" s="5">
        <f>Table1[[#This Row],[Shipping Cost]]*Table1[[#This Row],[Quantity Ordered]]</f>
        <v>3666</v>
      </c>
      <c r="K80" s="1">
        <f>Table1[[#This Row],[REVENUE]]-Table1[[#This Row],[TOTAL SHIPPING COST]]</f>
        <v>19422</v>
      </c>
      <c r="L80" s="1">
        <f>Table1[[#This Row],[GROSS PROFIT]]-Table1[[#This Row],[TOTAL SHIPPING COST]]</f>
        <v>15756</v>
      </c>
      <c r="M80" s="4">
        <v>47</v>
      </c>
      <c r="N80" t="s">
        <v>20</v>
      </c>
      <c r="O80" s="2">
        <v>45446</v>
      </c>
      <c r="P80" t="b">
        <v>1</v>
      </c>
      <c r="Q80" t="s">
        <v>506</v>
      </c>
      <c r="R80">
        <v>3</v>
      </c>
      <c r="S80" t="s">
        <v>507</v>
      </c>
      <c r="T80" t="s">
        <v>29</v>
      </c>
      <c r="U80" t="s">
        <v>508</v>
      </c>
      <c r="V80">
        <v>234</v>
      </c>
      <c r="W80" t="s">
        <v>31</v>
      </c>
    </row>
    <row r="81" spans="1:23" x14ac:dyDescent="0.25">
      <c r="A81" s="6" t="s">
        <v>509</v>
      </c>
      <c r="B81" s="2">
        <v>45485</v>
      </c>
      <c r="C81" t="s">
        <v>510</v>
      </c>
      <c r="D81" t="s">
        <v>511</v>
      </c>
      <c r="E81" t="s">
        <v>577</v>
      </c>
      <c r="F81" t="s">
        <v>19</v>
      </c>
      <c r="G81" s="3">
        <v>28</v>
      </c>
      <c r="H81" s="1">
        <v>268</v>
      </c>
      <c r="I81" s="1">
        <v>7504</v>
      </c>
      <c r="J81" s="5">
        <f>Table1[[#This Row],[Shipping Cost]]*Table1[[#This Row],[Quantity Ordered]]</f>
        <v>308</v>
      </c>
      <c r="K81" s="1">
        <f>Table1[[#This Row],[REVENUE]]-Table1[[#This Row],[TOTAL SHIPPING COST]]</f>
        <v>7196</v>
      </c>
      <c r="L81" s="1">
        <f>Table1[[#This Row],[GROSS PROFIT]]-Table1[[#This Row],[TOTAL SHIPPING COST]]</f>
        <v>6888</v>
      </c>
      <c r="M81" s="4">
        <v>11</v>
      </c>
      <c r="N81" t="s">
        <v>20</v>
      </c>
      <c r="O81" s="2">
        <v>45386</v>
      </c>
      <c r="P81" t="b">
        <v>0</v>
      </c>
      <c r="Q81" t="s">
        <v>512</v>
      </c>
      <c r="R81">
        <v>2</v>
      </c>
      <c r="S81" t="s">
        <v>513</v>
      </c>
      <c r="T81" t="s">
        <v>29</v>
      </c>
      <c r="U81" t="s">
        <v>514</v>
      </c>
      <c r="V81">
        <v>73</v>
      </c>
      <c r="W81" t="s">
        <v>31</v>
      </c>
    </row>
    <row r="82" spans="1:23" x14ac:dyDescent="0.25">
      <c r="A82" s="6" t="s">
        <v>515</v>
      </c>
      <c r="B82" s="2">
        <v>45407</v>
      </c>
      <c r="C82" t="s">
        <v>516</v>
      </c>
      <c r="D82" t="s">
        <v>517</v>
      </c>
      <c r="E82" t="s">
        <v>629</v>
      </c>
      <c r="F82" t="s">
        <v>19</v>
      </c>
      <c r="G82" s="3">
        <v>18</v>
      </c>
      <c r="H82" s="1">
        <v>185</v>
      </c>
      <c r="I82" s="1">
        <v>3330</v>
      </c>
      <c r="J82" s="5">
        <f>Table1[[#This Row],[Shipping Cost]]*Table1[[#This Row],[Quantity Ordered]]</f>
        <v>576</v>
      </c>
      <c r="K82" s="1">
        <f>Table1[[#This Row],[REVENUE]]-Table1[[#This Row],[TOTAL SHIPPING COST]]</f>
        <v>2754</v>
      </c>
      <c r="L82" s="1">
        <f>Table1[[#This Row],[GROSS PROFIT]]-Table1[[#This Row],[TOTAL SHIPPING COST]]</f>
        <v>2178</v>
      </c>
      <c r="M82" s="4">
        <v>32</v>
      </c>
      <c r="N82" t="s">
        <v>36</v>
      </c>
      <c r="O82" s="2">
        <v>45453</v>
      </c>
      <c r="P82" t="b">
        <v>0</v>
      </c>
      <c r="Q82" t="s">
        <v>518</v>
      </c>
      <c r="R82">
        <v>1</v>
      </c>
      <c r="S82" t="s">
        <v>519</v>
      </c>
      <c r="T82" t="s">
        <v>21</v>
      </c>
      <c r="U82" t="s">
        <v>520</v>
      </c>
      <c r="V82">
        <v>210</v>
      </c>
      <c r="W82" t="s">
        <v>22</v>
      </c>
    </row>
    <row r="83" spans="1:23" x14ac:dyDescent="0.25">
      <c r="A83" s="6" t="s">
        <v>521</v>
      </c>
      <c r="B83" s="2">
        <v>45598</v>
      </c>
      <c r="C83" t="s">
        <v>522</v>
      </c>
      <c r="D83" t="s">
        <v>523</v>
      </c>
      <c r="E83" t="s">
        <v>630</v>
      </c>
      <c r="F83" t="s">
        <v>19</v>
      </c>
      <c r="G83" s="3">
        <v>10</v>
      </c>
      <c r="H83" s="1">
        <v>291</v>
      </c>
      <c r="I83" s="1">
        <v>2910</v>
      </c>
      <c r="J83" s="5">
        <f>Table1[[#This Row],[Shipping Cost]]*Table1[[#This Row],[Quantity Ordered]]</f>
        <v>420</v>
      </c>
      <c r="K83" s="1">
        <f>Table1[[#This Row],[REVENUE]]-Table1[[#This Row],[TOTAL SHIPPING COST]]</f>
        <v>2490</v>
      </c>
      <c r="L83" s="1">
        <f>Table1[[#This Row],[GROSS PROFIT]]-Table1[[#This Row],[TOTAL SHIPPING COST]]</f>
        <v>2070</v>
      </c>
      <c r="M83" s="4">
        <v>42</v>
      </c>
      <c r="N83" t="s">
        <v>20</v>
      </c>
      <c r="O83" s="2">
        <v>45581</v>
      </c>
      <c r="P83" t="b">
        <v>1</v>
      </c>
      <c r="Q83" t="s">
        <v>524</v>
      </c>
      <c r="R83">
        <v>2</v>
      </c>
      <c r="S83" t="s">
        <v>525</v>
      </c>
      <c r="T83" t="s">
        <v>29</v>
      </c>
      <c r="U83" t="s">
        <v>526</v>
      </c>
      <c r="V83">
        <v>467</v>
      </c>
      <c r="W83" t="s">
        <v>22</v>
      </c>
    </row>
    <row r="84" spans="1:23" x14ac:dyDescent="0.25">
      <c r="A84" s="6" t="s">
        <v>527</v>
      </c>
      <c r="B84" s="2">
        <v>45509</v>
      </c>
      <c r="C84" t="s">
        <v>528</v>
      </c>
      <c r="D84" t="s">
        <v>374</v>
      </c>
      <c r="E84" t="s">
        <v>631</v>
      </c>
      <c r="F84" t="s">
        <v>19</v>
      </c>
      <c r="G84" s="3">
        <v>59</v>
      </c>
      <c r="H84" s="1">
        <v>333</v>
      </c>
      <c r="I84" s="1">
        <v>19647</v>
      </c>
      <c r="J84" s="5">
        <f>Table1[[#This Row],[Shipping Cost]]*Table1[[#This Row],[Quantity Ordered]]</f>
        <v>354</v>
      </c>
      <c r="K84" s="1">
        <f>Table1[[#This Row],[REVENUE]]-Table1[[#This Row],[TOTAL SHIPPING COST]]</f>
        <v>19293</v>
      </c>
      <c r="L84" s="1">
        <f>Table1[[#This Row],[GROSS PROFIT]]-Table1[[#This Row],[TOTAL SHIPPING COST]]</f>
        <v>18939</v>
      </c>
      <c r="M84" s="4">
        <v>6</v>
      </c>
      <c r="N84" t="s">
        <v>20</v>
      </c>
      <c r="O84" s="2">
        <v>45594</v>
      </c>
      <c r="P84" t="b">
        <v>1</v>
      </c>
      <c r="Q84" t="s">
        <v>529</v>
      </c>
      <c r="R84">
        <v>3</v>
      </c>
      <c r="S84" t="s">
        <v>530</v>
      </c>
      <c r="T84" t="s">
        <v>21</v>
      </c>
      <c r="U84" t="s">
        <v>531</v>
      </c>
      <c r="V84">
        <v>173</v>
      </c>
      <c r="W84" t="s">
        <v>22</v>
      </c>
    </row>
    <row r="85" spans="1:23" x14ac:dyDescent="0.25">
      <c r="A85" s="6" t="s">
        <v>532</v>
      </c>
      <c r="B85" s="2">
        <v>45555</v>
      </c>
      <c r="C85" t="s">
        <v>533</v>
      </c>
      <c r="D85" t="s">
        <v>534</v>
      </c>
      <c r="E85" t="s">
        <v>632</v>
      </c>
      <c r="F85" t="s">
        <v>19</v>
      </c>
      <c r="G85" s="3">
        <v>62</v>
      </c>
      <c r="H85" s="1">
        <v>210</v>
      </c>
      <c r="I85" s="1">
        <v>13020</v>
      </c>
      <c r="J85" s="5">
        <f>Table1[[#This Row],[Shipping Cost]]*Table1[[#This Row],[Quantity Ordered]]</f>
        <v>558</v>
      </c>
      <c r="K85" s="1">
        <f>Table1[[#This Row],[REVENUE]]-Table1[[#This Row],[TOTAL SHIPPING COST]]</f>
        <v>12462</v>
      </c>
      <c r="L85" s="1">
        <f>Table1[[#This Row],[GROSS PROFIT]]-Table1[[#This Row],[TOTAL SHIPPING COST]]</f>
        <v>11904</v>
      </c>
      <c r="M85" s="4">
        <v>9</v>
      </c>
      <c r="N85" t="s">
        <v>20</v>
      </c>
      <c r="O85" s="2">
        <v>45300</v>
      </c>
      <c r="P85" t="b">
        <v>1</v>
      </c>
      <c r="Q85" t="s">
        <v>535</v>
      </c>
      <c r="R85">
        <v>5</v>
      </c>
      <c r="S85" t="s">
        <v>536</v>
      </c>
      <c r="T85" t="s">
        <v>29</v>
      </c>
      <c r="U85" t="s">
        <v>537</v>
      </c>
      <c r="V85">
        <v>11</v>
      </c>
      <c r="W85" t="s">
        <v>31</v>
      </c>
    </row>
    <row r="86" spans="1:23" x14ac:dyDescent="0.25">
      <c r="A86" s="7" t="s">
        <v>538</v>
      </c>
      <c r="B86" s="2">
        <v>45542</v>
      </c>
      <c r="C86" t="s">
        <v>539</v>
      </c>
      <c r="D86" t="s">
        <v>540</v>
      </c>
      <c r="E86" t="s">
        <v>633</v>
      </c>
      <c r="F86" t="s">
        <v>19</v>
      </c>
      <c r="G86" s="3">
        <v>24</v>
      </c>
      <c r="H86" s="1">
        <v>351</v>
      </c>
      <c r="I86" s="1">
        <v>8424</v>
      </c>
      <c r="J86" s="5">
        <f>Table1[[#This Row],[Shipping Cost]]*Table1[[#This Row],[Quantity Ordered]]</f>
        <v>336</v>
      </c>
      <c r="K86" s="1">
        <f>Table1[[#This Row],[REVENUE]]-Table1[[#This Row],[TOTAL SHIPPING COST]]</f>
        <v>8088</v>
      </c>
      <c r="L86" s="1">
        <f>Table1[[#This Row],[GROSS PROFIT]]-Table1[[#This Row],[TOTAL SHIPPING COST]]</f>
        <v>7752</v>
      </c>
      <c r="M86" s="4">
        <v>14</v>
      </c>
      <c r="N86" t="s">
        <v>20</v>
      </c>
      <c r="O86" s="2">
        <v>45425</v>
      </c>
      <c r="P86" t="b">
        <v>0</v>
      </c>
      <c r="Q86" t="s">
        <v>541</v>
      </c>
      <c r="R86">
        <v>1</v>
      </c>
      <c r="S86" t="s">
        <v>542</v>
      </c>
      <c r="T86" t="s">
        <v>29</v>
      </c>
      <c r="U86" t="s">
        <v>543</v>
      </c>
      <c r="V86">
        <v>112</v>
      </c>
      <c r="W86" t="s">
        <v>22</v>
      </c>
    </row>
    <row r="87" spans="1:23" x14ac:dyDescent="0.25">
      <c r="A87" s="6" t="s">
        <v>544</v>
      </c>
      <c r="B87" s="2">
        <v>45545</v>
      </c>
      <c r="C87" t="s">
        <v>545</v>
      </c>
      <c r="D87" t="s">
        <v>546</v>
      </c>
      <c r="E87" t="s">
        <v>634</v>
      </c>
      <c r="F87" t="s">
        <v>19</v>
      </c>
      <c r="G87" s="3">
        <v>50</v>
      </c>
      <c r="H87" s="1">
        <v>229</v>
      </c>
      <c r="I87" s="1">
        <v>11450</v>
      </c>
      <c r="J87" s="5">
        <f>Table1[[#This Row],[Shipping Cost]]*Table1[[#This Row],[Quantity Ordered]]</f>
        <v>2400</v>
      </c>
      <c r="K87" s="1">
        <f>Table1[[#This Row],[REVENUE]]-Table1[[#This Row],[TOTAL SHIPPING COST]]</f>
        <v>9050</v>
      </c>
      <c r="L87" s="1">
        <f>Table1[[#This Row],[GROSS PROFIT]]-Table1[[#This Row],[TOTAL SHIPPING COST]]</f>
        <v>6650</v>
      </c>
      <c r="M87" s="4">
        <v>48</v>
      </c>
      <c r="N87" t="s">
        <v>20</v>
      </c>
      <c r="O87" s="2">
        <v>45566</v>
      </c>
      <c r="P87" t="b">
        <v>1</v>
      </c>
      <c r="Q87" t="s">
        <v>547</v>
      </c>
      <c r="R87">
        <v>3</v>
      </c>
      <c r="S87" t="s">
        <v>548</v>
      </c>
      <c r="T87" t="s">
        <v>21</v>
      </c>
      <c r="U87" t="s">
        <v>549</v>
      </c>
      <c r="V87">
        <v>223</v>
      </c>
      <c r="W87" t="s">
        <v>31</v>
      </c>
    </row>
    <row r="88" spans="1:23" x14ac:dyDescent="0.25">
      <c r="A88" s="6" t="s">
        <v>550</v>
      </c>
      <c r="B88" s="2">
        <v>45409</v>
      </c>
      <c r="C88" t="s">
        <v>551</v>
      </c>
      <c r="D88" t="s">
        <v>552</v>
      </c>
      <c r="E88" t="s">
        <v>635</v>
      </c>
      <c r="F88" t="s">
        <v>19</v>
      </c>
      <c r="G88" s="3">
        <v>48</v>
      </c>
      <c r="H88" s="1">
        <v>499</v>
      </c>
      <c r="I88" s="1">
        <v>23952</v>
      </c>
      <c r="J88" s="5">
        <f>Table1[[#This Row],[Shipping Cost]]*Table1[[#This Row],[Quantity Ordered]]</f>
        <v>864</v>
      </c>
      <c r="K88" s="1">
        <f>Table1[[#This Row],[REVENUE]]-Table1[[#This Row],[TOTAL SHIPPING COST]]</f>
        <v>23088</v>
      </c>
      <c r="L88" s="1">
        <f>Table1[[#This Row],[GROSS PROFIT]]-Table1[[#This Row],[TOTAL SHIPPING COST]]</f>
        <v>22224</v>
      </c>
      <c r="M88" s="4">
        <v>18</v>
      </c>
      <c r="N88" t="s">
        <v>20</v>
      </c>
      <c r="O88" s="2">
        <v>45288</v>
      </c>
      <c r="P88" t="b">
        <v>1</v>
      </c>
      <c r="Q88" t="s">
        <v>553</v>
      </c>
      <c r="R88">
        <v>3</v>
      </c>
      <c r="S88" t="s">
        <v>554</v>
      </c>
      <c r="T88" t="s">
        <v>29</v>
      </c>
      <c r="U88" t="s">
        <v>555</v>
      </c>
      <c r="V88">
        <v>471</v>
      </c>
      <c r="W88" t="s">
        <v>22</v>
      </c>
    </row>
    <row r="89" spans="1:23" x14ac:dyDescent="0.25">
      <c r="A89" s="6" t="s">
        <v>556</v>
      </c>
      <c r="B89" s="2">
        <v>45366</v>
      </c>
      <c r="C89" t="s">
        <v>557</v>
      </c>
      <c r="D89" t="s">
        <v>558</v>
      </c>
      <c r="E89" t="s">
        <v>636</v>
      </c>
      <c r="F89" t="s">
        <v>19</v>
      </c>
      <c r="G89" s="3">
        <v>79</v>
      </c>
      <c r="H89" s="1">
        <v>484</v>
      </c>
      <c r="I89" s="1">
        <v>38236</v>
      </c>
      <c r="J89" s="5">
        <f>Table1[[#This Row],[Shipping Cost]]*Table1[[#This Row],[Quantity Ordered]]</f>
        <v>3081</v>
      </c>
      <c r="K89" s="1">
        <f>Table1[[#This Row],[REVENUE]]-Table1[[#This Row],[TOTAL SHIPPING COST]]</f>
        <v>35155</v>
      </c>
      <c r="L89" s="1">
        <f>Table1[[#This Row],[GROSS PROFIT]]-Table1[[#This Row],[TOTAL SHIPPING COST]]</f>
        <v>32074</v>
      </c>
      <c r="M89" s="4">
        <v>39</v>
      </c>
      <c r="N89" t="s">
        <v>20</v>
      </c>
      <c r="O89" s="2">
        <v>45507</v>
      </c>
      <c r="P89" t="b">
        <v>0</v>
      </c>
      <c r="Q89" t="s">
        <v>559</v>
      </c>
      <c r="R89">
        <v>4</v>
      </c>
      <c r="S89" t="s">
        <v>560</v>
      </c>
      <c r="T89" t="s">
        <v>29</v>
      </c>
      <c r="U89" t="s">
        <v>561</v>
      </c>
      <c r="V89">
        <v>93</v>
      </c>
      <c r="W89" t="s">
        <v>22</v>
      </c>
    </row>
    <row r="90" spans="1:23" x14ac:dyDescent="0.25">
      <c r="H90" s="1"/>
      <c r="I90" s="1"/>
      <c r="J90" s="5"/>
      <c r="K90" s="1"/>
      <c r="L90" s="1"/>
      <c r="O90" s="2"/>
      <c r="P90"/>
    </row>
  </sheetData>
  <phoneticPr fontId="1" type="noConversion"/>
  <conditionalFormatting sqref="I1:I1048576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{1C5F1992-EEAE-4C33-A996-2EF07491E60E}</x14:id>
        </ext>
      </extLst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{AE0CACC6-6F8C-4834-97B3-A2DF76F471EC}</x14:id>
        </ext>
      </extLst>
    </cfRule>
  </conditionalFormatting>
  <conditionalFormatting sqref="L1:L104857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{130B7844-F5D4-4665-AB60-461D5B95C2D8}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5F1992-EEAE-4C33-A996-2EF07491E60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AE0CACC6-6F8C-4834-97B3-A2DF76F471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130B7844-F5D4-4665-AB60-461D5B95C2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containsText" priority="8" operator="containsText" id="{79B485E6-FFC0-4397-8466-221C19EE037B}">
            <xm:f>NOT(ISERROR(SEARCH($N$21,N1)))</xm:f>
            <xm:f>$N$21</xm:f>
            <x14:dxf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26C49601-4666-4E4F-B41A-48FF414BFC1A}">
            <xm:f>NOT(ISERROR(SEARCH($N$3,N1)))</xm:f>
            <xm:f>$N$3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A209553-10E2-4BC7-95BD-7E8DABCE3F8C}">
            <xm:f>NOT(ISERROR(SEARCH($N$2,N1)))</xm:f>
            <xm:f>$N$2</xm:f>
            <x14:dxf>
              <font>
                <color theme="1"/>
              </font>
              <fill>
                <patternFill>
                  <bgColor theme="9" tint="-0.24994659260841701"/>
                </patternFill>
              </fill>
            </x14:dxf>
          </x14:cfRule>
          <xm:sqref>N1:N90 O91:O1048576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Masab</dc:creator>
  <cp:lastModifiedBy>Syed Masab</cp:lastModifiedBy>
  <dcterms:created xsi:type="dcterms:W3CDTF">2024-12-24T08:13:00Z</dcterms:created>
  <dcterms:modified xsi:type="dcterms:W3CDTF">2024-12-24T20:34:08Z</dcterms:modified>
</cp:coreProperties>
</file>