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t\Desktop\"/>
    </mc:Choice>
  </mc:AlternateContent>
  <xr:revisionPtr revIDLastSave="0" documentId="13_ncr:1_{782B42C9-981E-496C-BBA3-03A958B51BD6}" xr6:coauthVersionLast="47" xr6:coauthVersionMax="47" xr10:uidLastSave="{00000000-0000-0000-0000-000000000000}"/>
  <bookViews>
    <workbookView xWindow="-120" yWindow="-120" windowWidth="20730" windowHeight="11160" xr2:uid="{5718B4B8-E16E-4D3C-9678-8714D3FBEB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9" i="1" l="1"/>
  <c r="K89" i="1"/>
  <c r="N89" i="1"/>
  <c r="N2" i="1"/>
  <c r="J2" i="1" s="1"/>
  <c r="K2" i="1" s="1"/>
  <c r="N3" i="1"/>
  <c r="J3" i="1" s="1"/>
  <c r="K3" i="1" s="1"/>
  <c r="N4" i="1"/>
  <c r="J4" i="1" s="1"/>
  <c r="K4" i="1" s="1"/>
  <c r="N5" i="1"/>
  <c r="J5" i="1" s="1"/>
  <c r="K5" i="1" s="1"/>
  <c r="N6" i="1"/>
  <c r="J6" i="1" s="1"/>
  <c r="K6" i="1" s="1"/>
  <c r="N7" i="1"/>
  <c r="J7" i="1" s="1"/>
  <c r="K7" i="1" s="1"/>
  <c r="N8" i="1"/>
  <c r="J8" i="1" s="1"/>
  <c r="K8" i="1" s="1"/>
  <c r="N9" i="1"/>
  <c r="J9" i="1" s="1"/>
  <c r="K9" i="1" s="1"/>
  <c r="N10" i="1"/>
  <c r="J10" i="1" s="1"/>
  <c r="K10" i="1" s="1"/>
  <c r="N11" i="1"/>
  <c r="J11" i="1" s="1"/>
  <c r="K11" i="1" s="1"/>
  <c r="N12" i="1"/>
  <c r="J12" i="1" s="1"/>
  <c r="K12" i="1" s="1"/>
  <c r="N13" i="1"/>
  <c r="J13" i="1" s="1"/>
  <c r="K13" i="1" s="1"/>
  <c r="N14" i="1"/>
  <c r="J14" i="1" s="1"/>
  <c r="K14" i="1" s="1"/>
  <c r="N15" i="1"/>
  <c r="J15" i="1" s="1"/>
  <c r="K15" i="1" s="1"/>
  <c r="N16" i="1"/>
  <c r="J16" i="1" s="1"/>
  <c r="K16" i="1" s="1"/>
  <c r="N17" i="1"/>
  <c r="J17" i="1" s="1"/>
  <c r="K17" i="1" s="1"/>
  <c r="N18" i="1"/>
  <c r="J18" i="1" s="1"/>
  <c r="K18" i="1" s="1"/>
  <c r="N19" i="1"/>
  <c r="J19" i="1" s="1"/>
  <c r="K19" i="1" s="1"/>
  <c r="N20" i="1"/>
  <c r="J20" i="1" s="1"/>
  <c r="K20" i="1" s="1"/>
  <c r="N21" i="1"/>
  <c r="J21" i="1" s="1"/>
  <c r="K21" i="1" s="1"/>
  <c r="N22" i="1"/>
  <c r="J22" i="1" s="1"/>
  <c r="K22" i="1" s="1"/>
  <c r="N23" i="1"/>
  <c r="J23" i="1" s="1"/>
  <c r="K23" i="1" s="1"/>
  <c r="N24" i="1"/>
  <c r="J24" i="1" s="1"/>
  <c r="K24" i="1" s="1"/>
  <c r="N25" i="1"/>
  <c r="J25" i="1" s="1"/>
  <c r="K25" i="1" s="1"/>
  <c r="N26" i="1"/>
  <c r="J26" i="1" s="1"/>
  <c r="K26" i="1" s="1"/>
  <c r="N27" i="1"/>
  <c r="J27" i="1" s="1"/>
  <c r="K27" i="1" s="1"/>
  <c r="N28" i="1"/>
  <c r="J28" i="1" s="1"/>
  <c r="K28" i="1" s="1"/>
  <c r="N29" i="1"/>
  <c r="J29" i="1" s="1"/>
  <c r="K29" i="1" s="1"/>
  <c r="N30" i="1"/>
  <c r="J30" i="1" s="1"/>
  <c r="K30" i="1" s="1"/>
  <c r="N31" i="1"/>
  <c r="J31" i="1" s="1"/>
  <c r="K31" i="1" s="1"/>
  <c r="N32" i="1"/>
  <c r="J32" i="1" s="1"/>
  <c r="K32" i="1" s="1"/>
  <c r="N33" i="1"/>
  <c r="J33" i="1" s="1"/>
  <c r="K33" i="1" s="1"/>
  <c r="N34" i="1"/>
  <c r="J34" i="1" s="1"/>
  <c r="K34" i="1" s="1"/>
  <c r="N35" i="1"/>
  <c r="J35" i="1" s="1"/>
  <c r="K35" i="1" s="1"/>
  <c r="N36" i="1"/>
  <c r="J36" i="1" s="1"/>
  <c r="K36" i="1" s="1"/>
  <c r="N37" i="1"/>
  <c r="J37" i="1" s="1"/>
  <c r="K37" i="1" s="1"/>
  <c r="N38" i="1"/>
  <c r="J38" i="1" s="1"/>
  <c r="K38" i="1" s="1"/>
  <c r="N39" i="1"/>
  <c r="J39" i="1" s="1"/>
  <c r="K39" i="1" s="1"/>
  <c r="N40" i="1"/>
  <c r="J40" i="1" s="1"/>
  <c r="K40" i="1" s="1"/>
  <c r="N41" i="1"/>
  <c r="J41" i="1" s="1"/>
  <c r="K41" i="1" s="1"/>
  <c r="N42" i="1"/>
  <c r="J42" i="1" s="1"/>
  <c r="K42" i="1" s="1"/>
  <c r="N43" i="1"/>
  <c r="J43" i="1" s="1"/>
  <c r="K43" i="1" s="1"/>
  <c r="N44" i="1"/>
  <c r="J44" i="1" s="1"/>
  <c r="K44" i="1" s="1"/>
  <c r="N45" i="1"/>
  <c r="J45" i="1" s="1"/>
  <c r="K45" i="1" s="1"/>
  <c r="N46" i="1"/>
  <c r="J46" i="1" s="1"/>
  <c r="K46" i="1" s="1"/>
  <c r="N47" i="1"/>
  <c r="J47" i="1" s="1"/>
  <c r="K47" i="1" s="1"/>
  <c r="N48" i="1"/>
  <c r="J48" i="1" s="1"/>
  <c r="K48" i="1" s="1"/>
  <c r="N49" i="1"/>
  <c r="J49" i="1" s="1"/>
  <c r="K49" i="1" s="1"/>
  <c r="N50" i="1"/>
  <c r="J50" i="1" s="1"/>
  <c r="K50" i="1" s="1"/>
  <c r="N51" i="1"/>
  <c r="J51" i="1" s="1"/>
  <c r="K51" i="1" s="1"/>
  <c r="N52" i="1"/>
  <c r="J52" i="1" s="1"/>
  <c r="K52" i="1" s="1"/>
  <c r="N53" i="1"/>
  <c r="J53" i="1" s="1"/>
  <c r="K53" i="1" s="1"/>
  <c r="N54" i="1"/>
  <c r="J54" i="1" s="1"/>
  <c r="K54" i="1" s="1"/>
  <c r="N55" i="1"/>
  <c r="J55" i="1" s="1"/>
  <c r="K55" i="1" s="1"/>
  <c r="N56" i="1"/>
  <c r="J56" i="1" s="1"/>
  <c r="K56" i="1" s="1"/>
  <c r="N57" i="1"/>
  <c r="J57" i="1" s="1"/>
  <c r="K57" i="1" s="1"/>
  <c r="N58" i="1"/>
  <c r="J58" i="1" s="1"/>
  <c r="K58" i="1" s="1"/>
  <c r="N59" i="1"/>
  <c r="J59" i="1" s="1"/>
  <c r="K59" i="1" s="1"/>
  <c r="N60" i="1"/>
  <c r="J60" i="1" s="1"/>
  <c r="K60" i="1" s="1"/>
  <c r="N61" i="1"/>
  <c r="J61" i="1" s="1"/>
  <c r="K61" i="1" s="1"/>
  <c r="N62" i="1"/>
  <c r="J62" i="1" s="1"/>
  <c r="K62" i="1" s="1"/>
  <c r="N63" i="1"/>
  <c r="J63" i="1" s="1"/>
  <c r="K63" i="1" s="1"/>
  <c r="N64" i="1"/>
  <c r="J64" i="1" s="1"/>
  <c r="K64" i="1" s="1"/>
  <c r="N65" i="1"/>
  <c r="J65" i="1" s="1"/>
  <c r="K65" i="1" s="1"/>
  <c r="N66" i="1"/>
  <c r="J66" i="1" s="1"/>
  <c r="K66" i="1" s="1"/>
  <c r="N67" i="1"/>
  <c r="J67" i="1" s="1"/>
  <c r="K67" i="1" s="1"/>
  <c r="N68" i="1"/>
  <c r="J68" i="1" s="1"/>
  <c r="K68" i="1" s="1"/>
  <c r="N69" i="1"/>
  <c r="J69" i="1" s="1"/>
  <c r="K69" i="1" s="1"/>
  <c r="N70" i="1"/>
  <c r="J70" i="1" s="1"/>
  <c r="K70" i="1" s="1"/>
  <c r="N71" i="1"/>
  <c r="J71" i="1" s="1"/>
  <c r="K71" i="1" s="1"/>
  <c r="N72" i="1"/>
  <c r="J72" i="1" s="1"/>
  <c r="K72" i="1" s="1"/>
  <c r="N73" i="1"/>
  <c r="J73" i="1" s="1"/>
  <c r="K73" i="1" s="1"/>
  <c r="N74" i="1"/>
  <c r="J74" i="1" s="1"/>
  <c r="K74" i="1" s="1"/>
  <c r="N75" i="1"/>
  <c r="J75" i="1" s="1"/>
  <c r="K75" i="1" s="1"/>
  <c r="N76" i="1"/>
  <c r="J76" i="1" s="1"/>
  <c r="K76" i="1" s="1"/>
  <c r="N77" i="1"/>
  <c r="J77" i="1" s="1"/>
  <c r="K77" i="1" s="1"/>
  <c r="N78" i="1"/>
  <c r="J78" i="1" s="1"/>
  <c r="K78" i="1" s="1"/>
  <c r="N79" i="1"/>
  <c r="J79" i="1" s="1"/>
  <c r="K79" i="1" s="1"/>
  <c r="N80" i="1"/>
  <c r="J80" i="1" s="1"/>
  <c r="K80" i="1" s="1"/>
  <c r="N81" i="1"/>
  <c r="J81" i="1" s="1"/>
  <c r="K81" i="1" s="1"/>
  <c r="N82" i="1"/>
  <c r="J82" i="1" s="1"/>
  <c r="K82" i="1" s="1"/>
  <c r="N83" i="1"/>
  <c r="J83" i="1" s="1"/>
  <c r="K83" i="1" s="1"/>
  <c r="N84" i="1"/>
  <c r="J84" i="1" s="1"/>
  <c r="K84" i="1" s="1"/>
  <c r="N85" i="1"/>
  <c r="J85" i="1" s="1"/>
  <c r="K85" i="1" s="1"/>
  <c r="N86" i="1"/>
  <c r="J86" i="1" s="1"/>
  <c r="K86" i="1" s="1"/>
  <c r="N87" i="1"/>
  <c r="J87" i="1" s="1"/>
  <c r="K87" i="1" s="1"/>
  <c r="N88" i="1"/>
  <c r="J88" i="1" s="1"/>
  <c r="K88" i="1" s="1"/>
</calcChain>
</file>

<file path=xl/sharedStrings.xml><?xml version="1.0" encoding="utf-8"?>
<sst xmlns="http://schemas.openxmlformats.org/spreadsheetml/2006/main" count="980" uniqueCount="641">
  <si>
    <t>Order ID</t>
  </si>
  <si>
    <t>Order Date</t>
  </si>
  <si>
    <t>Customer Name</t>
  </si>
  <si>
    <t>ProductID</t>
  </si>
  <si>
    <t>Product</t>
  </si>
  <si>
    <t>Category</t>
  </si>
  <si>
    <t>Quantity Ordered</t>
  </si>
  <si>
    <t>Unit Price</t>
  </si>
  <si>
    <t>REVENUE</t>
  </si>
  <si>
    <t>Order Status</t>
  </si>
  <si>
    <t>Delivery Date</t>
  </si>
  <si>
    <t>On Time Delivery</t>
  </si>
  <si>
    <t>Supplier Name</t>
  </si>
  <si>
    <t>Supplier Rating</t>
  </si>
  <si>
    <t>Warehouse Location</t>
  </si>
  <si>
    <t>Shipping Cost</t>
  </si>
  <si>
    <t>Shipping Mode</t>
  </si>
  <si>
    <t>Logistics Partner</t>
  </si>
  <si>
    <t>Inventory Level</t>
  </si>
  <si>
    <t>Back Order Status</t>
  </si>
  <si>
    <t>3a8162c7</t>
  </si>
  <si>
    <t>Kathryn Valencia</t>
  </si>
  <si>
    <t>P3504</t>
  </si>
  <si>
    <t>Sofa</t>
  </si>
  <si>
    <t>Furniture</t>
  </si>
  <si>
    <t>Delivered</t>
  </si>
  <si>
    <t>Richardson-Young</t>
  </si>
  <si>
    <t>New Christina</t>
  </si>
  <si>
    <t>Road</t>
  </si>
  <si>
    <t>Potts-Hall</t>
  </si>
  <si>
    <t>No</t>
  </si>
  <si>
    <t>97be34a9</t>
  </si>
  <si>
    <t>Jacqueline Perez</t>
  </si>
  <si>
    <t>P2287</t>
  </si>
  <si>
    <t>Dining Table</t>
  </si>
  <si>
    <t>Rogers, Anthony and Fernandez</t>
  </si>
  <si>
    <t>North Lisastad</t>
  </si>
  <si>
    <t>Fuentes PLC</t>
  </si>
  <si>
    <t>7415192c</t>
  </si>
  <si>
    <t>Destiny Davis</t>
  </si>
  <si>
    <t>P2088</t>
  </si>
  <si>
    <t>Bookshelf</t>
  </si>
  <si>
    <t>Hunter PLC</t>
  </si>
  <si>
    <t>Tyronemouth</t>
  </si>
  <si>
    <t>Fletcher-Brooks</t>
  </si>
  <si>
    <t>23c05bd9</t>
  </si>
  <si>
    <t>Joseph Ferrell</t>
  </si>
  <si>
    <t>P7435</t>
  </si>
  <si>
    <t>Bed</t>
  </si>
  <si>
    <t>Baldwin Group</t>
  </si>
  <si>
    <t>South Justinview</t>
  </si>
  <si>
    <t>Dunn-Bennett</t>
  </si>
  <si>
    <t>c28069a4</t>
  </si>
  <si>
    <t>Dr. Megan Williams MD</t>
  </si>
  <si>
    <t>P2338</t>
  </si>
  <si>
    <t>Coffee Table</t>
  </si>
  <si>
    <t>In Transit</t>
  </si>
  <si>
    <t>Jones and Sons</t>
  </si>
  <si>
    <t>Nicolefort</t>
  </si>
  <si>
    <t>Rodriguez-Williams</t>
  </si>
  <si>
    <t>7d3db0e5</t>
  </si>
  <si>
    <t>Rodney Gonzalez</t>
  </si>
  <si>
    <t>P8694</t>
  </si>
  <si>
    <t>Office Chair</t>
  </si>
  <si>
    <t>Smith, Hardy and Anderson</t>
  </si>
  <si>
    <t>New Julianstad</t>
  </si>
  <si>
    <t>Sea</t>
  </si>
  <si>
    <t>Harris Inc</t>
  </si>
  <si>
    <t>d9880bff</t>
  </si>
  <si>
    <t>Katelyn Alvarez</t>
  </si>
  <si>
    <t>P9047</t>
  </si>
  <si>
    <t>TV Stand</t>
  </si>
  <si>
    <t>Dunn and Sons</t>
  </si>
  <si>
    <t>North Melissa</t>
  </si>
  <si>
    <t>Chavez-Daugherty</t>
  </si>
  <si>
    <t>9eabca92</t>
  </si>
  <si>
    <t>Connie Edwards</t>
  </si>
  <si>
    <t>P7893</t>
  </si>
  <si>
    <t>Owens PLC</t>
  </si>
  <si>
    <t>South Markbury</t>
  </si>
  <si>
    <t>Reyes, Hawkins and White</t>
  </si>
  <si>
    <t>37028c9e</t>
  </si>
  <si>
    <t>Heather Gay</t>
  </si>
  <si>
    <t>P5071</t>
  </si>
  <si>
    <t>Shoe Rack</t>
  </si>
  <si>
    <t>Howard, Smith and Johnson</t>
  </si>
  <si>
    <t>Ewingville</t>
  </si>
  <si>
    <t>Air</t>
  </si>
  <si>
    <t>Carpenter-Conrad</t>
  </si>
  <si>
    <t>21bd36b4</t>
  </si>
  <si>
    <t>Robert Rush</t>
  </si>
  <si>
    <t>P9203</t>
  </si>
  <si>
    <t>Williams-Nelson</t>
  </si>
  <si>
    <t>New Christian</t>
  </si>
  <si>
    <t>Young-Newman</t>
  </si>
  <si>
    <t>Adams Ltd</t>
  </si>
  <si>
    <t>Yes</t>
  </si>
  <si>
    <t>a6c79de8</t>
  </si>
  <si>
    <t>Briana Martin</t>
  </si>
  <si>
    <t>P7859</t>
  </si>
  <si>
    <t>Thomas-Fletcher</t>
  </si>
  <si>
    <t>Stevenborough</t>
  </si>
  <si>
    <t>Duran-Bailey</t>
  </si>
  <si>
    <t>90cefac8</t>
  </si>
  <si>
    <t>Marvin Obrien</t>
  </si>
  <si>
    <t>P1150</t>
  </si>
  <si>
    <t>Jones, White and Glenn</t>
  </si>
  <si>
    <t>South Michael</t>
  </si>
  <si>
    <t>Weber-Hobbs</t>
  </si>
  <si>
    <t>f1dfbb59</t>
  </si>
  <si>
    <t>Pamela Davis</t>
  </si>
  <si>
    <t>P9488</t>
  </si>
  <si>
    <t>Moore Inc</t>
  </si>
  <si>
    <t>Moorebury</t>
  </si>
  <si>
    <t>Bray-Conley</t>
  </si>
  <si>
    <t>990b66f4</t>
  </si>
  <si>
    <t>Elizabeth Conner</t>
  </si>
  <si>
    <t>P1384</t>
  </si>
  <si>
    <t>Port James</t>
  </si>
  <si>
    <t>Horton-Hernandez</t>
  </si>
  <si>
    <t>647ee292</t>
  </si>
  <si>
    <t>Duane Conner</t>
  </si>
  <si>
    <t>P7857</t>
  </si>
  <si>
    <t>Thomas and Sons</t>
  </si>
  <si>
    <t>New Madelinemouth</t>
  </si>
  <si>
    <t>Montgomery-King</t>
  </si>
  <si>
    <t>157e4229</t>
  </si>
  <si>
    <t>Patty Davidson</t>
  </si>
  <si>
    <t>P2617</t>
  </si>
  <si>
    <t>Williams-Alvarado</t>
  </si>
  <si>
    <t>Tarashire</t>
  </si>
  <si>
    <t>Ellis-Riley</t>
  </si>
  <si>
    <t>00a0c98b</t>
  </si>
  <si>
    <t>Jennifer Vaughn</t>
  </si>
  <si>
    <t>P5902</t>
  </si>
  <si>
    <t>Stout PLC</t>
  </si>
  <si>
    <t>Matthewmouth</t>
  </si>
  <si>
    <t>Fernandez, Dudley and Burns</t>
  </si>
  <si>
    <t>db71fea4</t>
  </si>
  <si>
    <t>Wayne Holmes III</t>
  </si>
  <si>
    <t>P7052</t>
  </si>
  <si>
    <t>TV Cabinet</t>
  </si>
  <si>
    <t>Faulkner, Vaughan and Collins</t>
  </si>
  <si>
    <t>North Jenniferburgh</t>
  </si>
  <si>
    <t>Steele Inc</t>
  </si>
  <si>
    <t>5099f5a3</t>
  </si>
  <si>
    <t>Jermaine Mcdaniel</t>
  </si>
  <si>
    <t>P3995</t>
  </si>
  <si>
    <t>Nelson LLC</t>
  </si>
  <si>
    <t>Port Bradley</t>
  </si>
  <si>
    <t>Terry Inc</t>
  </si>
  <si>
    <t>48a2cf31</t>
  </si>
  <si>
    <t>Joseph Logan</t>
  </si>
  <si>
    <t>P3642</t>
  </si>
  <si>
    <t>Washington Group</t>
  </si>
  <si>
    <t>Port Jenniferstad</t>
  </si>
  <si>
    <t>Conley-Austin</t>
  </si>
  <si>
    <t>e6acbe10</t>
  </si>
  <si>
    <t>Connor Baker</t>
  </si>
  <si>
    <t>P4121</t>
  </si>
  <si>
    <t>Fisher, Hamilton and Patel</t>
  </si>
  <si>
    <t>Mariaville</t>
  </si>
  <si>
    <t>Perry Group</t>
  </si>
  <si>
    <t>6c0b65e8</t>
  </si>
  <si>
    <t>Lori Morris</t>
  </si>
  <si>
    <t>P9630</t>
  </si>
  <si>
    <t>Futon</t>
  </si>
  <si>
    <t>Edwards-Lee</t>
  </si>
  <si>
    <t>North Scott</t>
  </si>
  <si>
    <t>Wilson Inc</t>
  </si>
  <si>
    <t>805ae0d5</t>
  </si>
  <si>
    <t>Kevin Meyer</t>
  </si>
  <si>
    <t>P8758</t>
  </si>
  <si>
    <t>Elliott and Sons</t>
  </si>
  <si>
    <t>South Colleen</t>
  </si>
  <si>
    <t>Frye-White</t>
  </si>
  <si>
    <t>de46c883</t>
  </si>
  <si>
    <t>Deanna Bullock</t>
  </si>
  <si>
    <t>P7952</t>
  </si>
  <si>
    <t>Display Cabinet</t>
  </si>
  <si>
    <t>Lester-Jones</t>
  </si>
  <si>
    <t>South Peter</t>
  </si>
  <si>
    <t>Day-Mcdonald</t>
  </si>
  <si>
    <t>74bf3fcf</t>
  </si>
  <si>
    <t>Jason Baker</t>
  </si>
  <si>
    <t>P9054</t>
  </si>
  <si>
    <t>Summers, Sims and Ortiz</t>
  </si>
  <si>
    <t>Victoriastad</t>
  </si>
  <si>
    <t>Adkins and Sons</t>
  </si>
  <si>
    <t>fc9ba7bd</t>
  </si>
  <si>
    <t>Christopher Rojas</t>
  </si>
  <si>
    <t>P6739</t>
  </si>
  <si>
    <t>Walters, Matthews and Brandt</t>
  </si>
  <si>
    <t>West Michael</t>
  </si>
  <si>
    <t>Harrington, Duarte and Alvarez</t>
  </si>
  <si>
    <t>ad54c694</t>
  </si>
  <si>
    <t>Jamie Hernandez</t>
  </si>
  <si>
    <t>P7890</t>
  </si>
  <si>
    <t>Bunk Bed</t>
  </si>
  <si>
    <t>Brooks and Sons</t>
  </si>
  <si>
    <t>Jeremystad</t>
  </si>
  <si>
    <t>Thompson-Marquez</t>
  </si>
  <si>
    <t>d250a4a6</t>
  </si>
  <si>
    <t>Anna Mckee</t>
  </si>
  <si>
    <t>P2139</t>
  </si>
  <si>
    <t>Ortega, Reilly and Peters</t>
  </si>
  <si>
    <t>Peterberg</t>
  </si>
  <si>
    <t>Kim, Bailey and White</t>
  </si>
  <si>
    <t>cc0cf144</t>
  </si>
  <si>
    <t>David Dixon</t>
  </si>
  <si>
    <t>P5609</t>
  </si>
  <si>
    <t>Jones-Carey</t>
  </si>
  <si>
    <t>Cristinaside</t>
  </si>
  <si>
    <t>Hunt-Hansen</t>
  </si>
  <si>
    <t>e12d22a8</t>
  </si>
  <si>
    <t>Katie Welch</t>
  </si>
  <si>
    <t>P5977</t>
  </si>
  <si>
    <t>Jennings and Sons</t>
  </si>
  <si>
    <t>West Brandonside</t>
  </si>
  <si>
    <t>Morgan LLC</t>
  </si>
  <si>
    <t>b4144e7c</t>
  </si>
  <si>
    <t>Christopher Johnson</t>
  </si>
  <si>
    <t>P5293</t>
  </si>
  <si>
    <t>Morse-Garcia</t>
  </si>
  <si>
    <t>Jenkinston</t>
  </si>
  <si>
    <t>Vega, Mayo and Smith</t>
  </si>
  <si>
    <t>06eeeefa</t>
  </si>
  <si>
    <t>Autumn Williams</t>
  </si>
  <si>
    <t>P2892</t>
  </si>
  <si>
    <t>Wells-Hall</t>
  </si>
  <si>
    <t>West Christopherland</t>
  </si>
  <si>
    <t>Jenkins Inc</t>
  </si>
  <si>
    <t>440bddf4</t>
  </si>
  <si>
    <t>Dawn Sanchez</t>
  </si>
  <si>
    <t>P3413</t>
  </si>
  <si>
    <t>Stephens, Brown and Hines</t>
  </si>
  <si>
    <t>West Williammouth</t>
  </si>
  <si>
    <t>Mcbride LLC</t>
  </si>
  <si>
    <t>7b9c697f</t>
  </si>
  <si>
    <t>Danielle Smith</t>
  </si>
  <si>
    <t>P4913</t>
  </si>
  <si>
    <t>Rocking Chair</t>
  </si>
  <si>
    <t>Ruiz LLC</t>
  </si>
  <si>
    <t>New Jenniferport</t>
  </si>
  <si>
    <t>Coleman, Maynard and Figueroa</t>
  </si>
  <si>
    <t>3e268263</t>
  </si>
  <si>
    <t>Nathaniel Allen</t>
  </si>
  <si>
    <t>P8978</t>
  </si>
  <si>
    <t>Martin-Brown</t>
  </si>
  <si>
    <t>South Richard</t>
  </si>
  <si>
    <t>Rice-Long</t>
  </si>
  <si>
    <t>91daeee7</t>
  </si>
  <si>
    <t>Teresa Estes</t>
  </si>
  <si>
    <t>P9685</t>
  </si>
  <si>
    <t>Perry, Conway and Patton</t>
  </si>
  <si>
    <t>South Samantha</t>
  </si>
  <si>
    <t>Smith and Sons</t>
  </si>
  <si>
    <t>f8e680d8</t>
  </si>
  <si>
    <t>Joseph Williamson</t>
  </si>
  <si>
    <t>P3077</t>
  </si>
  <si>
    <t>Nichols-Keith</t>
  </si>
  <si>
    <t>East Marissa</t>
  </si>
  <si>
    <t>Grimes-Madden</t>
  </si>
  <si>
    <t>af0f6669</t>
  </si>
  <si>
    <t>Gabriela Baker</t>
  </si>
  <si>
    <t>P9637</t>
  </si>
  <si>
    <t>Allen-Wallace</t>
  </si>
  <si>
    <t>South Tiffanyberg</t>
  </si>
  <si>
    <t>Young, Martinez and Anderson</t>
  </si>
  <si>
    <t>d70b63ac</t>
  </si>
  <si>
    <t>Rachel Lucas</t>
  </si>
  <si>
    <t>P1158</t>
  </si>
  <si>
    <t>Martin-Alexander</t>
  </si>
  <si>
    <t>Port Maryview</t>
  </si>
  <si>
    <t>Higgins-Sherman</t>
  </si>
  <si>
    <t>998494f6</t>
  </si>
  <si>
    <t>David Castro</t>
  </si>
  <si>
    <t>P7943</t>
  </si>
  <si>
    <t>Brown, Casey and Delacruz</t>
  </si>
  <si>
    <t>Harrisshire</t>
  </si>
  <si>
    <t>Kelly-Jennings</t>
  </si>
  <si>
    <t>c84eb67f</t>
  </si>
  <si>
    <t>Carolyn Gilmore</t>
  </si>
  <si>
    <t>P6722</t>
  </si>
  <si>
    <t>Lee-Holloway</t>
  </si>
  <si>
    <t>Griffinbury</t>
  </si>
  <si>
    <t>Mason PLC</t>
  </si>
  <si>
    <t>3d300ca9</t>
  </si>
  <si>
    <t>David Miller</t>
  </si>
  <si>
    <t>P3196</t>
  </si>
  <si>
    <t>Clark-Soto</t>
  </si>
  <si>
    <t>New Alanfurt</t>
  </si>
  <si>
    <t>Jones PLC</t>
  </si>
  <si>
    <t>ec057e26</t>
  </si>
  <si>
    <t>Amy Jenkins</t>
  </si>
  <si>
    <t>P7956</t>
  </si>
  <si>
    <t>Console Table</t>
  </si>
  <si>
    <t>Cantrell PLC</t>
  </si>
  <si>
    <t>Port Jessicachester</t>
  </si>
  <si>
    <t>Adams and Sons</t>
  </si>
  <si>
    <t>d99481d3</t>
  </si>
  <si>
    <t>Shawn Valentine</t>
  </si>
  <si>
    <t>P4958</t>
  </si>
  <si>
    <t>Stokes, Jackson and Gonzalez</t>
  </si>
  <si>
    <t>South Patricia</t>
  </si>
  <si>
    <t>Stone and Sons</t>
  </si>
  <si>
    <t>90df7d78</t>
  </si>
  <si>
    <t>David Cole</t>
  </si>
  <si>
    <t>P5815</t>
  </si>
  <si>
    <t>Delgado Ltd</t>
  </si>
  <si>
    <t>West Danastad</t>
  </si>
  <si>
    <t>Morrow-Johnson</t>
  </si>
  <si>
    <t>0c40b9c0</t>
  </si>
  <si>
    <t>Cindy Lucero</t>
  </si>
  <si>
    <t>P4680</t>
  </si>
  <si>
    <t>Alvarado Inc</t>
  </si>
  <si>
    <t>Freemanmouth</t>
  </si>
  <si>
    <t>Garcia and Sons</t>
  </si>
  <si>
    <t>9df7ec2f</t>
  </si>
  <si>
    <t>Haley Palmer</t>
  </si>
  <si>
    <t>P3569</t>
  </si>
  <si>
    <t>Blair, Anderson and Smith</t>
  </si>
  <si>
    <t>East Zachary</t>
  </si>
  <si>
    <t>Taylor-Shields</t>
  </si>
  <si>
    <t>d744b546</t>
  </si>
  <si>
    <t>Keith Taylor</t>
  </si>
  <si>
    <t>P7831</t>
  </si>
  <si>
    <t>Guerrero Inc</t>
  </si>
  <si>
    <t>Port Nicholas</t>
  </si>
  <si>
    <t>Adams-Thompson</t>
  </si>
  <si>
    <t>ccd7020d</t>
  </si>
  <si>
    <t>John Yates</t>
  </si>
  <si>
    <t>P5966</t>
  </si>
  <si>
    <t>Freeman LLC</t>
  </si>
  <si>
    <t>Amberstad</t>
  </si>
  <si>
    <t>Perry Inc</t>
  </si>
  <si>
    <t>420eba2a</t>
  </si>
  <si>
    <t>Richard Anderson</t>
  </si>
  <si>
    <t>P3680</t>
  </si>
  <si>
    <t>Bailey-Cook</t>
  </si>
  <si>
    <t>Walterville</t>
  </si>
  <si>
    <t>Cole PLC</t>
  </si>
  <si>
    <t>c67ad148</t>
  </si>
  <si>
    <t>Christopher Fields</t>
  </si>
  <si>
    <t>P3372</t>
  </si>
  <si>
    <t>Bryan, Stone and Richard</t>
  </si>
  <si>
    <t>West Michaelchester</t>
  </si>
  <si>
    <t>Price Group</t>
  </si>
  <si>
    <t>75eaa5c2</t>
  </si>
  <si>
    <t>Robin Casey</t>
  </si>
  <si>
    <t>P5211</t>
  </si>
  <si>
    <t>Griffin, Leonard and Wilkerson</t>
  </si>
  <si>
    <t>Ericview</t>
  </si>
  <si>
    <t>Scott PLC</t>
  </si>
  <si>
    <t>82f8bd54</t>
  </si>
  <si>
    <t>Leah Middleton</t>
  </si>
  <si>
    <t>P2195</t>
  </si>
  <si>
    <t>Molina, Harris and Baldwin</t>
  </si>
  <si>
    <t>Friedmanborough</t>
  </si>
  <si>
    <t>Taylor-Carter</t>
  </si>
  <si>
    <t>f76143e0</t>
  </si>
  <si>
    <t>Max Johnson</t>
  </si>
  <si>
    <t>P8334</t>
  </si>
  <si>
    <t>Gaming Chair</t>
  </si>
  <si>
    <t>Poole, Kline and Miller</t>
  </si>
  <si>
    <t>Toddport</t>
  </si>
  <si>
    <t>Bailey and Sons</t>
  </si>
  <si>
    <t>c5f0ddde</t>
  </si>
  <si>
    <t>Emma Wall</t>
  </si>
  <si>
    <t>P1886</t>
  </si>
  <si>
    <t>Griffith, Ellis and Adams</t>
  </si>
  <si>
    <t>New Pamelaton</t>
  </si>
  <si>
    <t>Escobar-Evans</t>
  </si>
  <si>
    <t>d5186547</t>
  </si>
  <si>
    <t>Dylan Nash</t>
  </si>
  <si>
    <t>P5400</t>
  </si>
  <si>
    <t>Nguyen, Henderson and Doyle</t>
  </si>
  <si>
    <t>Lake John</t>
  </si>
  <si>
    <t>Gordon, Singh and Mccoy</t>
  </si>
  <si>
    <t>c28e2258</t>
  </si>
  <si>
    <t>Angela Mathews</t>
  </si>
  <si>
    <t>P9106</t>
  </si>
  <si>
    <t>Carson-Roman</t>
  </si>
  <si>
    <t>Josephstad</t>
  </si>
  <si>
    <t>Barr-Erickson</t>
  </si>
  <si>
    <t>6476655a</t>
  </si>
  <si>
    <t>Amy Oliver</t>
  </si>
  <si>
    <t>P9784</t>
  </si>
  <si>
    <t>Anderson-Smith</t>
  </si>
  <si>
    <t>South Heatherhaven</t>
  </si>
  <si>
    <t>Perkins-Mccormick</t>
  </si>
  <si>
    <t>2e1e958b</t>
  </si>
  <si>
    <t>Rebecca Rivera</t>
  </si>
  <si>
    <t>P8799</t>
  </si>
  <si>
    <t>Lee Group</t>
  </si>
  <si>
    <t>South Krystal</t>
  </si>
  <si>
    <t>Wells-Perez</t>
  </si>
  <si>
    <t>df1a5ba9</t>
  </si>
  <si>
    <t>Michelle Morris</t>
  </si>
  <si>
    <t>P6510</t>
  </si>
  <si>
    <t>Taylor-Smith</t>
  </si>
  <si>
    <t>Lake Melissafurt</t>
  </si>
  <si>
    <t>Anderson Ltd</t>
  </si>
  <si>
    <t>79fb95e9</t>
  </si>
  <si>
    <t>Christopher Peters</t>
  </si>
  <si>
    <t>P6773</t>
  </si>
  <si>
    <t>Bryant-Roberts</t>
  </si>
  <si>
    <t>South Dustinfurt</t>
  </si>
  <si>
    <t>Evans Group</t>
  </si>
  <si>
    <t>50c9ac8b</t>
  </si>
  <si>
    <t>Taylor Juarez</t>
  </si>
  <si>
    <t>P4402</t>
  </si>
  <si>
    <t>Brown, Allen and Cruz</t>
  </si>
  <si>
    <t>Edwardsview</t>
  </si>
  <si>
    <t>Price Ltd</t>
  </si>
  <si>
    <t>055f36dd</t>
  </si>
  <si>
    <t>Amber Smith</t>
  </si>
  <si>
    <t>P9790</t>
  </si>
  <si>
    <t>Gilbert-Anderson</t>
  </si>
  <si>
    <t>North Samantha</t>
  </si>
  <si>
    <t>Sanchez-Bradley</t>
  </si>
  <si>
    <t>a9d2164b</t>
  </si>
  <si>
    <t>William Taylor</t>
  </si>
  <si>
    <t>P9644</t>
  </si>
  <si>
    <t>Hernandez, Thornton and Garcia</t>
  </si>
  <si>
    <t>North Amber</t>
  </si>
  <si>
    <t>Khan LLC</t>
  </si>
  <si>
    <t>55d25ebc</t>
  </si>
  <si>
    <t>Caroline Johnson</t>
  </si>
  <si>
    <t>P9752</t>
  </si>
  <si>
    <t>Greene-Wright</t>
  </si>
  <si>
    <t>Lake Aliciaport</t>
  </si>
  <si>
    <t>Wells, Boyle and Rodriguez</t>
  </si>
  <si>
    <t>aabe9209</t>
  </si>
  <si>
    <t>Andrea Mercer</t>
  </si>
  <si>
    <t>P7988</t>
  </si>
  <si>
    <t>Smith, Ramirez and Mitchell</t>
  </si>
  <si>
    <t>Dawnbury</t>
  </si>
  <si>
    <t>Leon and Sons</t>
  </si>
  <si>
    <t>200fe85a</t>
  </si>
  <si>
    <t>Julia Rhodes</t>
  </si>
  <si>
    <t>P7041</t>
  </si>
  <si>
    <t>Castaneda-Steele</t>
  </si>
  <si>
    <t>Patriciastad</t>
  </si>
  <si>
    <t>Mcintyre PLC</t>
  </si>
  <si>
    <t>6c278315</t>
  </si>
  <si>
    <t>Traci Cook</t>
  </si>
  <si>
    <t>P8808</t>
  </si>
  <si>
    <t>Romero LLC</t>
  </si>
  <si>
    <t>Phillipsside</t>
  </si>
  <si>
    <t>Webster, Garrett and Thompson</t>
  </si>
  <si>
    <t>a58d2477</t>
  </si>
  <si>
    <t>Jasmine Horton</t>
  </si>
  <si>
    <t>P8626</t>
  </si>
  <si>
    <t>Santana Ltd</t>
  </si>
  <si>
    <t>Adriantown</t>
  </si>
  <si>
    <t>Foster PLC</t>
  </si>
  <si>
    <t>362905a2</t>
  </si>
  <si>
    <t>Michael Camacho</t>
  </si>
  <si>
    <t>P4064</t>
  </si>
  <si>
    <t>Drake, Buckley and Peterson</t>
  </si>
  <si>
    <t>Juliaton</t>
  </si>
  <si>
    <t>Lloyd-Gentry</t>
  </si>
  <si>
    <t>9d3e075a</t>
  </si>
  <si>
    <t>Gary Nichols</t>
  </si>
  <si>
    <t>P3297</t>
  </si>
  <si>
    <t>Barnes, Everett and Smith</t>
  </si>
  <si>
    <t>Port Jacob</t>
  </si>
  <si>
    <t>Lee-Cabrera</t>
  </si>
  <si>
    <t>532fd4d4</t>
  </si>
  <si>
    <t>Cody Dominguez</t>
  </si>
  <si>
    <t>P7922</t>
  </si>
  <si>
    <t>Smith, Schwartz and Woods</t>
  </si>
  <si>
    <t>West Rebecca</t>
  </si>
  <si>
    <t>Higgins, Parker and Peters</t>
  </si>
  <si>
    <t>624c4370</t>
  </si>
  <si>
    <t>Julie Stewart</t>
  </si>
  <si>
    <t>P4081</t>
  </si>
  <si>
    <t>Doyle LLC</t>
  </si>
  <si>
    <t>Port Jeffside</t>
  </si>
  <si>
    <t>Tyler, Bond and Garza</t>
  </si>
  <si>
    <t>e29bd927</t>
  </si>
  <si>
    <t>Amanda Nolan</t>
  </si>
  <si>
    <t>P4586</t>
  </si>
  <si>
    <t>Fowler, Andrews and Hunt</t>
  </si>
  <si>
    <t>South Hollyberg</t>
  </si>
  <si>
    <t>Jimenez, Davis and Martinez</t>
  </si>
  <si>
    <t>274bfa9b</t>
  </si>
  <si>
    <t>Eric Caldwell</t>
  </si>
  <si>
    <t>P3534</t>
  </si>
  <si>
    <t>Martin and Sons</t>
  </si>
  <si>
    <t>New Barbaraport</t>
  </si>
  <si>
    <t>Wall-Davis</t>
  </si>
  <si>
    <t>be5c315d</t>
  </si>
  <si>
    <t>Jim Mclaughlin</t>
  </si>
  <si>
    <t>P2912</t>
  </si>
  <si>
    <t>Ali PLC</t>
  </si>
  <si>
    <t>Brownport</t>
  </si>
  <si>
    <t>Hudson Group</t>
  </si>
  <si>
    <t>86f2a62a</t>
  </si>
  <si>
    <t>Amy Pacheco</t>
  </si>
  <si>
    <t>P2387</t>
  </si>
  <si>
    <t>Huff, Blackburn and Wilkins</t>
  </si>
  <si>
    <t>Josephborough</t>
  </si>
  <si>
    <t>Ortega, Myers and Santiago</t>
  </si>
  <si>
    <t>a30c2a0b</t>
  </si>
  <si>
    <t>Rebecca Gonzalez</t>
  </si>
  <si>
    <t>P1703</t>
  </si>
  <si>
    <t>Brown-Valenzuela</t>
  </si>
  <si>
    <t>East Robin</t>
  </si>
  <si>
    <t>Kent PLC</t>
  </si>
  <si>
    <t>8a0c6364</t>
  </si>
  <si>
    <t>Trevor Gutierrez</t>
  </si>
  <si>
    <t>P1671</t>
  </si>
  <si>
    <t>Allen, Tucker and Reynolds</t>
  </si>
  <si>
    <t>East Stephen</t>
  </si>
  <si>
    <t>Morris-Wright</t>
  </si>
  <si>
    <t>a74874c6</t>
  </si>
  <si>
    <t>Belinda Mcclure</t>
  </si>
  <si>
    <t>P6639</t>
  </si>
  <si>
    <t>Gutierrez Inc</t>
  </si>
  <si>
    <t>East Joseph</t>
  </si>
  <si>
    <t>Welch and Sons</t>
  </si>
  <si>
    <t>28b80d1f</t>
  </si>
  <si>
    <t>James Horn</t>
  </si>
  <si>
    <t>P4180</t>
  </si>
  <si>
    <t>Palmer, Sanders and Taylor</t>
  </si>
  <si>
    <t>Lake Vickihaven</t>
  </si>
  <si>
    <t>Jordan-Barry</t>
  </si>
  <si>
    <t>242e2b0c</t>
  </si>
  <si>
    <t>Rebecca Jenkins</t>
  </si>
  <si>
    <t>P7249</t>
  </si>
  <si>
    <t>Alexander-Terry</t>
  </si>
  <si>
    <t>New William</t>
  </si>
  <si>
    <t>Fitzpatrick and Sons</t>
  </si>
  <si>
    <t>550e2e7b</t>
  </si>
  <si>
    <t>Michele Martinez</t>
  </si>
  <si>
    <t>P6458</t>
  </si>
  <si>
    <t>Johnson, Meyer and Graham</t>
  </si>
  <si>
    <t>Ramirezmouth</t>
  </si>
  <si>
    <t>Tran Ltd</t>
  </si>
  <si>
    <t>46829b9a</t>
  </si>
  <si>
    <t>Patrick Jackson</t>
  </si>
  <si>
    <t>P6137</t>
  </si>
  <si>
    <t>Sandoval-Pittman</t>
  </si>
  <si>
    <t>Port Jake</t>
  </si>
  <si>
    <t>Colon Inc</t>
  </si>
  <si>
    <t>a2ae0bd6</t>
  </si>
  <si>
    <t>Anita Beltran</t>
  </si>
  <si>
    <t>P2105</t>
  </si>
  <si>
    <t>Adkins Inc</t>
  </si>
  <si>
    <t>South Michelle</t>
  </si>
  <si>
    <t>Flores-Smith</t>
  </si>
  <si>
    <t>144dcd90</t>
  </si>
  <si>
    <t>Kristen Moreno</t>
  </si>
  <si>
    <t>P1040</t>
  </si>
  <si>
    <t>Scott Group</t>
  </si>
  <si>
    <t>West Meganborough</t>
  </si>
  <si>
    <t>Harris, Shields and Hodges</t>
  </si>
  <si>
    <t>fd4d5d69</t>
  </si>
  <si>
    <t>Emily Roach</t>
  </si>
  <si>
    <t>P6878</t>
  </si>
  <si>
    <t>Palmer Ltd</t>
  </si>
  <si>
    <t>East Codymouth</t>
  </si>
  <si>
    <t>Johns LLC</t>
  </si>
  <si>
    <t>TOTAL SHIPPING COST</t>
  </si>
  <si>
    <t>NET PROFIT</t>
  </si>
  <si>
    <t>GROSS PROFIT</t>
  </si>
  <si>
    <t>Cancelled</t>
  </si>
  <si>
    <t>Recliner Chair</t>
  </si>
  <si>
    <t>Nightstand</t>
  </si>
  <si>
    <t>Chest of Drawers</t>
  </si>
  <si>
    <t>Wardrobe</t>
  </si>
  <si>
    <t>Vanity Table</t>
  </si>
  <si>
    <t>Bar Stool</t>
  </si>
  <si>
    <t>Kitchen Island</t>
  </si>
  <si>
    <t>Loveseat</t>
  </si>
  <si>
    <t>Ottoman</t>
  </si>
  <si>
    <t>Sectional Sofa</t>
  </si>
  <si>
    <t>Bean Bag Chair</t>
  </si>
  <si>
    <t>End Table</t>
  </si>
  <si>
    <t>Accent Chair</t>
  </si>
  <si>
    <t>Chaise Lounge</t>
  </si>
  <si>
    <t>Hall Tree</t>
  </si>
  <si>
    <t>Trundle Bed</t>
  </si>
  <si>
    <t>Daybed</t>
  </si>
  <si>
    <t>Murphy Bed</t>
  </si>
  <si>
    <t>Storage Bench</t>
  </si>
  <si>
    <t>Entryway Bench</t>
  </si>
  <si>
    <t>Swivel Chair</t>
  </si>
  <si>
    <t>Desk</t>
  </si>
  <si>
    <t>Filing Cabinet</t>
  </si>
  <si>
    <t>Armchair</t>
  </si>
  <si>
    <t>Hutch</t>
  </si>
  <si>
    <t>Sideboard</t>
  </si>
  <si>
    <t>Buffet Table</t>
  </si>
  <si>
    <t>Dining Bench</t>
  </si>
  <si>
    <t>Patio Chair</t>
  </si>
  <si>
    <t>Porch Swing</t>
  </si>
  <si>
    <t>Hammock</t>
  </si>
  <si>
    <t>Canopy Bed</t>
  </si>
  <si>
    <t>Platform Bed</t>
  </si>
  <si>
    <t>Folding Table</t>
  </si>
  <si>
    <t>Folding Chair</t>
  </si>
  <si>
    <t>Gaming Desk</t>
  </si>
  <si>
    <t>Drafting Table</t>
  </si>
  <si>
    <t>Standing Desk</t>
  </si>
  <si>
    <t>Adjustable Bed</t>
  </si>
  <si>
    <t>Massage Chair</t>
  </si>
  <si>
    <t>Chaise Sofa</t>
  </si>
  <si>
    <t>Corner Shelf</t>
  </si>
  <si>
    <t>Ladder Shelf</t>
  </si>
  <si>
    <t>Floating Shelf</t>
  </si>
  <si>
    <t>Room Divider</t>
  </si>
  <si>
    <t>Bar Cart</t>
  </si>
  <si>
    <t>Media Console</t>
  </si>
  <si>
    <t>Wine Rack</t>
  </si>
  <si>
    <t>Curio Cabinet</t>
  </si>
  <si>
    <t>China Cabinet</t>
  </si>
  <si>
    <t>Pantry Cabinet</t>
  </si>
  <si>
    <t>Trolley Cart</t>
  </si>
  <si>
    <t>Picnic Table</t>
  </si>
  <si>
    <t>Outdoor Sofa</t>
  </si>
  <si>
    <t>Gazebo</t>
  </si>
  <si>
    <t>Fire Pit Table</t>
  </si>
  <si>
    <t>Adirondack Chair</t>
  </si>
  <si>
    <t>Swing Chair</t>
  </si>
  <si>
    <t>Hammock Chair</t>
  </si>
  <si>
    <t>Outdoor Dining Set</t>
  </si>
  <si>
    <t>Lounge Chair</t>
  </si>
  <si>
    <t>Poolside Chaise</t>
  </si>
  <si>
    <t>Chaise Daybed</t>
  </si>
  <si>
    <t>Kids’ Bed</t>
  </si>
  <si>
    <t>Toddler Bed</t>
  </si>
  <si>
    <t>Crib</t>
  </si>
  <si>
    <t>Changing Table</t>
  </si>
  <si>
    <t>Play Table</t>
  </si>
  <si>
    <t>Kids’ Desk</t>
  </si>
  <si>
    <t>Kids’ Chair</t>
  </si>
  <si>
    <t>Toy Storage Bench</t>
  </si>
  <si>
    <t>Sofa 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</si>
</sst>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yyyy/mm/dd"/>
    <numFmt numFmtId="165" formatCode="&quot;$&quot;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1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  <dxf>
      <numFmt numFmtId="164" formatCode="yyyy/mm/dd"/>
    </dxf>
    <dxf>
      <numFmt numFmtId="10" formatCode="&quot;$&quot;#,##0_);[Red]\(&quot;$&quot;#,##0\)"/>
      <alignment horizontal="center" vertical="bottom" textRotation="0" wrapText="0" indent="0" justifyLastLine="0" shrinkToFit="0" readingOrder="0"/>
    </dxf>
    <dxf>
      <numFmt numFmtId="165" formatCode="&quot;$&quot;#,##0"/>
      <alignment horizontal="center" vertical="bottom" textRotation="0" wrapText="0" indent="0" justifyLastLine="0" shrinkToFit="0" readingOrder="0"/>
    </dxf>
    <dxf>
      <numFmt numFmtId="10" formatCode="&quot;$&quot;#,##0_);[Red]\(&quot;$&quot;#,##0\)"/>
      <alignment horizontal="center" vertical="bottom" textRotation="0" wrapText="0" indent="0" justifyLastLine="0" shrinkToFit="0" readingOrder="0"/>
    </dxf>
    <dxf>
      <numFmt numFmtId="10" formatCode="&quot;$&quot;#,##0_);[Red]\(&quot;$&quot;#,##0\)"/>
      <alignment horizontal="center" vertical="bottom" textRotation="0" wrapText="0" indent="0" justifyLastLine="0" shrinkToFit="0" readingOrder="0"/>
    </dxf>
    <dxf>
      <numFmt numFmtId="10" formatCode="&quot;$&quot;#,##0_);[Red]\(&quot;$&quot;#,##0\)"/>
      <alignment horizontal="center" vertical="bottom" textRotation="0" wrapText="0" indent="0" justifyLastLine="0" shrinkToFit="0" readingOrder="0"/>
    </dxf>
    <dxf>
      <numFmt numFmtId="10" formatCode="&quot;$&quot;#,##0_);[Red]\(&quot;$&quot;#,##0\)"/>
      <alignment horizontal="center" vertical="bottom" textRotation="0" wrapText="0" indent="0" justifyLastLine="0" shrinkToFit="0" readingOrder="0"/>
    </dxf>
    <dxf>
      <numFmt numFmtId="10" formatCode="&quot;$&quot;#,##0_);[Red]\(&quot;$&quot;#,##0\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349482-6C30-43B7-B5B8-A836C2A2A661}" name="Table1" displayName="Table1" ref="A1:W89" totalsRowShown="0">
  <autoFilter ref="A1:W89" xr:uid="{03349482-6C30-43B7-B5B8-A836C2A2A661}"/>
  <tableColumns count="23">
    <tableColumn id="1" xr3:uid="{826ACEE3-6AA2-418E-B29A-F4E747D718AE}" name="Order ID"/>
    <tableColumn id="2" xr3:uid="{9C3DB5F0-4E73-44DA-8EC4-59AD924CAD07}" name="Order Date" dataDxfId="13"/>
    <tableColumn id="3" xr3:uid="{D33A8CCC-454A-4966-94B9-49FFAE8F437E}" name="Customer Name"/>
    <tableColumn id="4" xr3:uid="{335C144A-877D-4CD9-8AA2-88371C27785D}" name="ProductID"/>
    <tableColumn id="5" xr3:uid="{167439E2-2FC2-4482-B0EB-9704479CA5D2}" name="Product"/>
    <tableColumn id="6" xr3:uid="{0AC89B5F-3F92-40C2-8FFB-787F87E2C9FE}" name="Category"/>
    <tableColumn id="7" xr3:uid="{0B303FEB-BD41-4184-8650-A1FCE9DD358B}" name="Quantity Ordered" dataDxfId="12"/>
    <tableColumn id="8" xr3:uid="{2B88B57E-5E1D-4341-B8BD-CD620ED58641}" name="Unit Price" dataDxfId="11"/>
    <tableColumn id="9" xr3:uid="{4E06B70E-DC8B-442C-8665-15037FE2A96A}" name="REVENUE" dataDxfId="10"/>
    <tableColumn id="21" xr3:uid="{5FBF73EC-235B-40CE-AEC4-F3A37C45AB26}" name="GROSS PROFIT" dataDxfId="9">
      <calculatedColumnFormula>Table1[[#This Row],[REVENUE]]-Table1[[#This Row],[TOTAL SHIPPING COST]]</calculatedColumnFormula>
    </tableColumn>
    <tableColumn id="23" xr3:uid="{4D961A5F-202C-4A6A-8B0C-4573529BE42F}" name="NET PROFIT" dataDxfId="8">
      <calculatedColumnFormula>Table1[[#This Row],[GROSS PROFIT]]-Table1[[#This Row],[TOTAL SHIPPING COST]]</calculatedColumnFormula>
    </tableColumn>
    <tableColumn id="10" xr3:uid="{DCD1D18F-E5AA-486F-ACEB-81FDF9D1D154}" name="Order Status" dataDxfId="7"/>
    <tableColumn id="16" xr3:uid="{92A36F10-33D9-4044-8A96-D3DFE362BC95}" name="Shipping Cost" dataDxfId="6"/>
    <tableColumn id="22" xr3:uid="{7080F7F2-552C-45D6-A8C0-0F5C17EE53AA}" name="TOTAL SHIPPING COST" dataDxfId="5">
      <calculatedColumnFormula>Table1[[#This Row],[Shipping Cost]]*Table1[[#This Row],[Quantity Ordered]]</calculatedColumnFormula>
    </tableColumn>
    <tableColumn id="11" xr3:uid="{8C3F07F0-3B39-4150-BE0C-2D1062830ECC}" name="Delivery Date" dataDxfId="4"/>
    <tableColumn id="12" xr3:uid="{506451A6-BBE2-4CEA-A738-1B7433E400A8}" name="On Time Delivery"/>
    <tableColumn id="13" xr3:uid="{0ED4352D-979B-4687-B22B-8C4B62354E00}" name="Supplier Name"/>
    <tableColumn id="14" xr3:uid="{994F5117-B659-497D-98BA-F327E5380D8D}" name="Supplier Rating" dataDxfId="3"/>
    <tableColumn id="15" xr3:uid="{839C760F-4F4E-490A-9B21-BDA9F9DB682E}" name="Warehouse Location"/>
    <tableColumn id="17" xr3:uid="{7342385D-BE73-44C2-85A8-0EA002EEAE31}" name="Shipping Mode"/>
    <tableColumn id="18" xr3:uid="{9598F88F-AA07-42AC-9817-EC9CD591AE9A}" name="Logistics Partner"/>
    <tableColumn id="19" xr3:uid="{6DB1FC53-190D-4249-8D97-B6037D3B70A2}" name="Inventory Level"/>
    <tableColumn id="20" xr3:uid="{C47708B0-9739-4C3A-AB32-53FE4C8133FB}" name="Back Order Status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23D58-BCB5-4A6F-8E8F-27EE9F53AEB9}">
  <dimension ref="A1:W89"/>
  <sheetViews>
    <sheetView tabSelected="1" topLeftCell="C1" workbookViewId="0">
      <selection activeCell="F91" sqref="F91"/>
    </sheetView>
  </sheetViews>
  <sheetFormatPr defaultRowHeight="15" x14ac:dyDescent="0.25"/>
  <cols>
    <col min="1" max="1" width="20.140625" customWidth="1"/>
    <col min="2" max="2" width="26.28515625" style="2" customWidth="1"/>
    <col min="3" max="3" width="22.28515625" customWidth="1"/>
    <col min="4" max="4" width="38.7109375" customWidth="1"/>
    <col min="5" max="5" width="21.85546875" customWidth="1"/>
    <col min="6" max="6" width="17.5703125" customWidth="1"/>
    <col min="7" max="7" width="18.7109375" style="3" customWidth="1"/>
    <col min="8" max="8" width="11.85546875" style="3" customWidth="1"/>
    <col min="9" max="9" width="11.42578125" style="3" customWidth="1"/>
    <col min="11" max="11" width="25.28515625" style="3" customWidth="1"/>
    <col min="12" max="12" width="22.140625" style="3" customWidth="1"/>
    <col min="13" max="13" width="23.140625" style="3" customWidth="1"/>
    <col min="14" max="14" width="34.5703125" style="5" customWidth="1"/>
    <col min="15" max="15" width="23.85546875" customWidth="1"/>
    <col min="17" max="17" width="22" customWidth="1"/>
    <col min="18" max="18" width="24" customWidth="1"/>
    <col min="19" max="19" width="15.140625" style="2" customWidth="1"/>
    <col min="20" max="20" width="18.42578125" customWidth="1"/>
    <col min="21" max="21" width="21.42578125" customWidth="1"/>
    <col min="22" max="22" width="16.5703125" style="3" customWidth="1"/>
    <col min="23" max="23" width="26" customWidth="1"/>
    <col min="25" max="25" width="16.5703125" customWidth="1"/>
    <col min="26" max="26" width="17.5703125" customWidth="1"/>
    <col min="27" max="27" width="16.85546875" customWidth="1"/>
    <col min="28" max="28" width="18.5703125" customWidth="1"/>
  </cols>
  <sheetData>
    <row r="1" spans="1:23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s="3" t="s">
        <v>7</v>
      </c>
      <c r="I1" s="3" t="s">
        <v>8</v>
      </c>
      <c r="J1" s="3" t="s">
        <v>567</v>
      </c>
      <c r="K1" s="3" t="s">
        <v>566</v>
      </c>
      <c r="L1" t="s">
        <v>9</v>
      </c>
      <c r="M1" s="5" t="s">
        <v>15</v>
      </c>
      <c r="N1" s="3" t="s">
        <v>565</v>
      </c>
      <c r="O1" s="2" t="s">
        <v>10</v>
      </c>
      <c r="P1" t="s">
        <v>11</v>
      </c>
      <c r="Q1" t="s">
        <v>12</v>
      </c>
      <c r="R1" s="3" t="s">
        <v>13</v>
      </c>
      <c r="S1" t="s">
        <v>14</v>
      </c>
      <c r="T1" t="s">
        <v>16</v>
      </c>
      <c r="U1" t="s">
        <v>17</v>
      </c>
      <c r="V1" t="s">
        <v>18</v>
      </c>
      <c r="W1" t="s">
        <v>19</v>
      </c>
    </row>
    <row r="2" spans="1:23" x14ac:dyDescent="0.25">
      <c r="A2" t="s">
        <v>20</v>
      </c>
      <c r="B2" s="2">
        <v>45545</v>
      </c>
      <c r="C2" t="s">
        <v>21</v>
      </c>
      <c r="D2" t="s">
        <v>22</v>
      </c>
      <c r="E2" t="s">
        <v>23</v>
      </c>
      <c r="F2" t="s">
        <v>24</v>
      </c>
      <c r="G2" s="3">
        <v>82</v>
      </c>
      <c r="H2" s="4">
        <v>83</v>
      </c>
      <c r="I2" s="4">
        <v>6806</v>
      </c>
      <c r="J2" s="4">
        <f>Table1[[#This Row],[REVENUE]]-Table1[[#This Row],[TOTAL SHIPPING COST]]</f>
        <v>3444</v>
      </c>
      <c r="K2" s="4">
        <f>Table1[[#This Row],[GROSS PROFIT]]-Table1[[#This Row],[TOTAL SHIPPING COST]]</f>
        <v>82</v>
      </c>
      <c r="L2" t="s">
        <v>25</v>
      </c>
      <c r="M2" s="5">
        <v>41</v>
      </c>
      <c r="N2" s="4">
        <f>Table1[[#This Row],[Shipping Cost]]*Table1[[#This Row],[Quantity Ordered]]</f>
        <v>3362</v>
      </c>
      <c r="O2" s="2">
        <v>45578</v>
      </c>
      <c r="P2" t="b">
        <v>0</v>
      </c>
      <c r="Q2" t="s">
        <v>26</v>
      </c>
      <c r="R2" s="3">
        <v>4</v>
      </c>
      <c r="S2" t="s">
        <v>27</v>
      </c>
      <c r="T2" t="s">
        <v>28</v>
      </c>
      <c r="U2" t="s">
        <v>29</v>
      </c>
      <c r="V2">
        <v>274</v>
      </c>
      <c r="W2" t="s">
        <v>30</v>
      </c>
    </row>
    <row r="3" spans="1:23" x14ac:dyDescent="0.25">
      <c r="A3" t="s">
        <v>31</v>
      </c>
      <c r="B3" s="2">
        <v>45482</v>
      </c>
      <c r="C3" t="s">
        <v>32</v>
      </c>
      <c r="D3" t="s">
        <v>33</v>
      </c>
      <c r="E3" t="s">
        <v>34</v>
      </c>
      <c r="F3" t="s">
        <v>24</v>
      </c>
      <c r="G3" s="3">
        <v>8</v>
      </c>
      <c r="H3" s="4">
        <v>354</v>
      </c>
      <c r="I3" s="4">
        <v>2832</v>
      </c>
      <c r="J3" s="4">
        <f>Table1[[#This Row],[REVENUE]]-Table1[[#This Row],[TOTAL SHIPPING COST]]</f>
        <v>2584</v>
      </c>
      <c r="K3" s="4">
        <f>Table1[[#This Row],[GROSS PROFIT]]-Table1[[#This Row],[TOTAL SHIPPING COST]]</f>
        <v>2336</v>
      </c>
      <c r="L3" t="s">
        <v>25</v>
      </c>
      <c r="M3" s="5">
        <v>31</v>
      </c>
      <c r="N3" s="4">
        <f>Table1[[#This Row],[Shipping Cost]]*Table1[[#This Row],[Quantity Ordered]]</f>
        <v>248</v>
      </c>
      <c r="O3" s="2">
        <v>45407</v>
      </c>
      <c r="P3" t="b">
        <v>1</v>
      </c>
      <c r="Q3" t="s">
        <v>35</v>
      </c>
      <c r="R3" s="3">
        <v>5</v>
      </c>
      <c r="S3" t="s">
        <v>36</v>
      </c>
      <c r="T3" t="s">
        <v>28</v>
      </c>
      <c r="U3" t="s">
        <v>37</v>
      </c>
      <c r="V3">
        <v>103</v>
      </c>
      <c r="W3" t="s">
        <v>30</v>
      </c>
    </row>
    <row r="4" spans="1:23" x14ac:dyDescent="0.25">
      <c r="A4" t="s">
        <v>38</v>
      </c>
      <c r="B4" s="2">
        <v>45427</v>
      </c>
      <c r="C4" t="s">
        <v>39</v>
      </c>
      <c r="D4" t="s">
        <v>40</v>
      </c>
      <c r="E4" t="s">
        <v>41</v>
      </c>
      <c r="F4" t="s">
        <v>24</v>
      </c>
      <c r="G4" s="3">
        <v>84</v>
      </c>
      <c r="H4" s="4">
        <v>277</v>
      </c>
      <c r="I4" s="4">
        <v>23268</v>
      </c>
      <c r="J4" s="4">
        <f>Table1[[#This Row],[REVENUE]]-Table1[[#This Row],[TOTAL SHIPPING COST]]</f>
        <v>19908</v>
      </c>
      <c r="K4" s="4">
        <f>Table1[[#This Row],[GROSS PROFIT]]-Table1[[#This Row],[TOTAL SHIPPING COST]]</f>
        <v>16548</v>
      </c>
      <c r="L4" t="s">
        <v>25</v>
      </c>
      <c r="M4" s="5">
        <v>40</v>
      </c>
      <c r="N4" s="4">
        <f>Table1[[#This Row],[Shipping Cost]]*Table1[[#This Row],[Quantity Ordered]]</f>
        <v>3360</v>
      </c>
      <c r="O4" s="2">
        <v>45510</v>
      </c>
      <c r="P4" t="b">
        <v>1</v>
      </c>
      <c r="Q4" t="s">
        <v>42</v>
      </c>
      <c r="R4" s="3">
        <v>1</v>
      </c>
      <c r="S4" t="s">
        <v>43</v>
      </c>
      <c r="T4" t="s">
        <v>28</v>
      </c>
      <c r="U4" t="s">
        <v>44</v>
      </c>
      <c r="V4">
        <v>368</v>
      </c>
      <c r="W4" t="s">
        <v>30</v>
      </c>
    </row>
    <row r="5" spans="1:23" x14ac:dyDescent="0.25">
      <c r="A5" t="s">
        <v>45</v>
      </c>
      <c r="B5" s="2">
        <v>45282</v>
      </c>
      <c r="C5" t="s">
        <v>46</v>
      </c>
      <c r="D5" t="s">
        <v>47</v>
      </c>
      <c r="E5" t="s">
        <v>48</v>
      </c>
      <c r="F5" t="s">
        <v>24</v>
      </c>
      <c r="G5" s="3">
        <v>8</v>
      </c>
      <c r="H5" s="4">
        <v>171</v>
      </c>
      <c r="I5" s="4">
        <v>1368</v>
      </c>
      <c r="J5" s="4">
        <f>Table1[[#This Row],[REVENUE]]-Table1[[#This Row],[TOTAL SHIPPING COST]]</f>
        <v>1120</v>
      </c>
      <c r="K5" s="4">
        <f>Table1[[#This Row],[GROSS PROFIT]]-Table1[[#This Row],[TOTAL SHIPPING COST]]</f>
        <v>872</v>
      </c>
      <c r="L5" t="s">
        <v>25</v>
      </c>
      <c r="M5" s="5">
        <v>31</v>
      </c>
      <c r="N5" s="4">
        <f>Table1[[#This Row],[Shipping Cost]]*Table1[[#This Row],[Quantity Ordered]]</f>
        <v>248</v>
      </c>
      <c r="O5" s="2">
        <v>45526</v>
      </c>
      <c r="P5" t="b">
        <v>1</v>
      </c>
      <c r="Q5" t="s">
        <v>49</v>
      </c>
      <c r="R5" s="3">
        <v>2</v>
      </c>
      <c r="S5" t="s">
        <v>50</v>
      </c>
      <c r="T5" t="s">
        <v>28</v>
      </c>
      <c r="U5" t="s">
        <v>51</v>
      </c>
      <c r="V5">
        <v>54</v>
      </c>
      <c r="W5" t="s">
        <v>30</v>
      </c>
    </row>
    <row r="6" spans="1:23" x14ac:dyDescent="0.25">
      <c r="A6" t="s">
        <v>52</v>
      </c>
      <c r="B6" s="2">
        <v>45534</v>
      </c>
      <c r="C6" t="s">
        <v>53</v>
      </c>
      <c r="D6" t="s">
        <v>54</v>
      </c>
      <c r="E6" t="s">
        <v>55</v>
      </c>
      <c r="F6" t="s">
        <v>24</v>
      </c>
      <c r="G6" s="3">
        <v>18</v>
      </c>
      <c r="H6" s="4">
        <v>397</v>
      </c>
      <c r="I6" s="4">
        <v>7146</v>
      </c>
      <c r="J6" s="4">
        <f>Table1[[#This Row],[REVENUE]]-Table1[[#This Row],[TOTAL SHIPPING COST]]</f>
        <v>6642</v>
      </c>
      <c r="K6" s="4">
        <f>Table1[[#This Row],[GROSS PROFIT]]-Table1[[#This Row],[TOTAL SHIPPING COST]]</f>
        <v>6138</v>
      </c>
      <c r="L6" t="s">
        <v>56</v>
      </c>
      <c r="M6" s="5">
        <v>28</v>
      </c>
      <c r="N6" s="4">
        <f>Table1[[#This Row],[Shipping Cost]]*Table1[[#This Row],[Quantity Ordered]]</f>
        <v>504</v>
      </c>
      <c r="O6" s="2">
        <v>45565</v>
      </c>
      <c r="P6" t="b">
        <v>1</v>
      </c>
      <c r="Q6" t="s">
        <v>57</v>
      </c>
      <c r="R6" s="3">
        <v>1</v>
      </c>
      <c r="S6" t="s">
        <v>58</v>
      </c>
      <c r="T6" t="s">
        <v>28</v>
      </c>
      <c r="U6" t="s">
        <v>59</v>
      </c>
      <c r="V6">
        <v>180</v>
      </c>
      <c r="W6" t="s">
        <v>30</v>
      </c>
    </row>
    <row r="7" spans="1:23" x14ac:dyDescent="0.25">
      <c r="A7" t="s">
        <v>60</v>
      </c>
      <c r="B7" s="2">
        <v>45291</v>
      </c>
      <c r="C7" t="s">
        <v>61</v>
      </c>
      <c r="D7" t="s">
        <v>62</v>
      </c>
      <c r="E7" t="s">
        <v>63</v>
      </c>
      <c r="F7" t="s">
        <v>24</v>
      </c>
      <c r="G7" s="3">
        <v>46</v>
      </c>
      <c r="H7" s="4">
        <v>443</v>
      </c>
      <c r="I7" s="4">
        <v>20378</v>
      </c>
      <c r="J7" s="4">
        <f>Table1[[#This Row],[REVENUE]]-Table1[[#This Row],[TOTAL SHIPPING COST]]</f>
        <v>19964</v>
      </c>
      <c r="K7" s="4">
        <f>Table1[[#This Row],[GROSS PROFIT]]-Table1[[#This Row],[TOTAL SHIPPING COST]]</f>
        <v>19550</v>
      </c>
      <c r="L7" t="s">
        <v>56</v>
      </c>
      <c r="M7" s="5">
        <v>9</v>
      </c>
      <c r="N7" s="4">
        <f>Table1[[#This Row],[Shipping Cost]]*Table1[[#This Row],[Quantity Ordered]]</f>
        <v>414</v>
      </c>
      <c r="O7" s="2">
        <v>45535</v>
      </c>
      <c r="P7" t="b">
        <v>1</v>
      </c>
      <c r="Q7" t="s">
        <v>64</v>
      </c>
      <c r="R7" s="3">
        <v>5</v>
      </c>
      <c r="S7" t="s">
        <v>65</v>
      </c>
      <c r="T7" t="s">
        <v>66</v>
      </c>
      <c r="U7" t="s">
        <v>67</v>
      </c>
      <c r="V7">
        <v>404</v>
      </c>
      <c r="W7" t="s">
        <v>30</v>
      </c>
    </row>
    <row r="8" spans="1:23" x14ac:dyDescent="0.25">
      <c r="A8" t="s">
        <v>68</v>
      </c>
      <c r="B8" s="2">
        <v>45359</v>
      </c>
      <c r="C8" t="s">
        <v>69</v>
      </c>
      <c r="D8" t="s">
        <v>70</v>
      </c>
      <c r="E8" t="s">
        <v>71</v>
      </c>
      <c r="F8" t="s">
        <v>24</v>
      </c>
      <c r="G8" s="3">
        <v>43</v>
      </c>
      <c r="H8" s="4">
        <v>305</v>
      </c>
      <c r="I8" s="4">
        <v>13115</v>
      </c>
      <c r="J8" s="4">
        <f>Table1[[#This Row],[REVENUE]]-Table1[[#This Row],[TOTAL SHIPPING COST]]</f>
        <v>12341</v>
      </c>
      <c r="K8" s="4">
        <f>Table1[[#This Row],[GROSS PROFIT]]-Table1[[#This Row],[TOTAL SHIPPING COST]]</f>
        <v>11567</v>
      </c>
      <c r="L8" t="s">
        <v>25</v>
      </c>
      <c r="M8" s="5">
        <v>18</v>
      </c>
      <c r="N8" s="4">
        <f>Table1[[#This Row],[Shipping Cost]]*Table1[[#This Row],[Quantity Ordered]]</f>
        <v>774</v>
      </c>
      <c r="O8" s="2">
        <v>45334</v>
      </c>
      <c r="P8" t="b">
        <v>0</v>
      </c>
      <c r="Q8" t="s">
        <v>72</v>
      </c>
      <c r="R8" s="3">
        <v>5</v>
      </c>
      <c r="S8" t="s">
        <v>73</v>
      </c>
      <c r="T8" t="s">
        <v>66</v>
      </c>
      <c r="U8" t="s">
        <v>74</v>
      </c>
      <c r="V8">
        <v>396</v>
      </c>
      <c r="W8" t="s">
        <v>30</v>
      </c>
    </row>
    <row r="9" spans="1:23" x14ac:dyDescent="0.25">
      <c r="A9" t="s">
        <v>75</v>
      </c>
      <c r="B9" s="2">
        <v>45345</v>
      </c>
      <c r="C9" t="s">
        <v>76</v>
      </c>
      <c r="D9" t="s">
        <v>77</v>
      </c>
      <c r="E9" t="s">
        <v>569</v>
      </c>
      <c r="F9" t="s">
        <v>24</v>
      </c>
      <c r="G9" s="3">
        <v>2</v>
      </c>
      <c r="H9" s="4">
        <v>303</v>
      </c>
      <c r="I9" s="4">
        <v>606</v>
      </c>
      <c r="J9" s="4">
        <f>Table1[[#This Row],[REVENUE]]-Table1[[#This Row],[TOTAL SHIPPING COST]]</f>
        <v>520</v>
      </c>
      <c r="K9" s="4">
        <f>Table1[[#This Row],[GROSS PROFIT]]-Table1[[#This Row],[TOTAL SHIPPING COST]]</f>
        <v>434</v>
      </c>
      <c r="L9" t="s">
        <v>25</v>
      </c>
      <c r="M9" s="5">
        <v>43</v>
      </c>
      <c r="N9" s="4">
        <f>Table1[[#This Row],[Shipping Cost]]*Table1[[#This Row],[Quantity Ordered]]</f>
        <v>86</v>
      </c>
      <c r="O9" s="2">
        <v>45539</v>
      </c>
      <c r="P9" t="b">
        <v>0</v>
      </c>
      <c r="Q9" t="s">
        <v>78</v>
      </c>
      <c r="R9" s="3">
        <v>4</v>
      </c>
      <c r="S9" t="s">
        <v>79</v>
      </c>
      <c r="T9" t="s">
        <v>28</v>
      </c>
      <c r="U9" t="s">
        <v>80</v>
      </c>
      <c r="V9">
        <v>80</v>
      </c>
      <c r="W9" t="s">
        <v>30</v>
      </c>
    </row>
    <row r="10" spans="1:23" x14ac:dyDescent="0.25">
      <c r="A10" t="s">
        <v>81</v>
      </c>
      <c r="B10" s="2">
        <v>45566</v>
      </c>
      <c r="C10" t="s">
        <v>82</v>
      </c>
      <c r="D10" t="s">
        <v>83</v>
      </c>
      <c r="E10" t="s">
        <v>570</v>
      </c>
      <c r="F10" t="s">
        <v>24</v>
      </c>
      <c r="G10" s="3">
        <v>81</v>
      </c>
      <c r="H10" s="4">
        <v>180</v>
      </c>
      <c r="I10" s="4">
        <v>14580</v>
      </c>
      <c r="J10" s="4">
        <f>Table1[[#This Row],[REVENUE]]-Table1[[#This Row],[TOTAL SHIPPING COST]]</f>
        <v>11259</v>
      </c>
      <c r="K10" s="4">
        <f>Table1[[#This Row],[GROSS PROFIT]]-Table1[[#This Row],[TOTAL SHIPPING COST]]</f>
        <v>7938</v>
      </c>
      <c r="L10" t="s">
        <v>25</v>
      </c>
      <c r="M10" s="5">
        <v>41</v>
      </c>
      <c r="N10" s="4">
        <f>Table1[[#This Row],[Shipping Cost]]*Table1[[#This Row],[Quantity Ordered]]</f>
        <v>3321</v>
      </c>
      <c r="O10" s="2">
        <v>45291</v>
      </c>
      <c r="P10" t="b">
        <v>0</v>
      </c>
      <c r="Q10" t="s">
        <v>85</v>
      </c>
      <c r="R10" s="3">
        <v>5</v>
      </c>
      <c r="S10" t="s">
        <v>86</v>
      </c>
      <c r="T10" t="s">
        <v>87</v>
      </c>
      <c r="U10" t="s">
        <v>88</v>
      </c>
      <c r="V10">
        <v>147</v>
      </c>
      <c r="W10" t="s">
        <v>30</v>
      </c>
    </row>
    <row r="11" spans="1:23" x14ac:dyDescent="0.25">
      <c r="A11" t="s">
        <v>89</v>
      </c>
      <c r="B11" s="2">
        <v>45525</v>
      </c>
      <c r="C11" t="s">
        <v>90</v>
      </c>
      <c r="D11" t="s">
        <v>91</v>
      </c>
      <c r="E11" t="s">
        <v>571</v>
      </c>
      <c r="F11" t="s">
        <v>24</v>
      </c>
      <c r="G11" s="3">
        <v>63</v>
      </c>
      <c r="H11" s="4">
        <v>154</v>
      </c>
      <c r="I11" s="4">
        <v>9702</v>
      </c>
      <c r="J11" s="4">
        <f>Table1[[#This Row],[REVENUE]]-Table1[[#This Row],[TOTAL SHIPPING COST]]</f>
        <v>7749</v>
      </c>
      <c r="K11" s="4">
        <f>Table1[[#This Row],[GROSS PROFIT]]-Table1[[#This Row],[TOTAL SHIPPING COST]]</f>
        <v>5796</v>
      </c>
      <c r="L11" t="s">
        <v>568</v>
      </c>
      <c r="M11" s="5">
        <v>31</v>
      </c>
      <c r="N11" s="4">
        <f>Table1[[#This Row],[Shipping Cost]]*Table1[[#This Row],[Quantity Ordered]]</f>
        <v>1953</v>
      </c>
      <c r="O11" s="2">
        <v>45285</v>
      </c>
      <c r="P11" t="b">
        <v>0</v>
      </c>
      <c r="Q11" t="s">
        <v>92</v>
      </c>
      <c r="R11" s="3">
        <v>2</v>
      </c>
      <c r="S11" t="s">
        <v>93</v>
      </c>
      <c r="T11" t="s">
        <v>28</v>
      </c>
      <c r="U11" t="s">
        <v>94</v>
      </c>
      <c r="V11">
        <v>81</v>
      </c>
      <c r="W11" t="s">
        <v>30</v>
      </c>
    </row>
    <row r="12" spans="1:23" x14ac:dyDescent="0.25">
      <c r="A12" t="s">
        <v>97</v>
      </c>
      <c r="B12" s="2">
        <v>45301</v>
      </c>
      <c r="C12" t="s">
        <v>98</v>
      </c>
      <c r="D12" t="s">
        <v>99</v>
      </c>
      <c r="E12" t="s">
        <v>572</v>
      </c>
      <c r="F12" t="s">
        <v>24</v>
      </c>
      <c r="G12" s="3">
        <v>78</v>
      </c>
      <c r="H12" s="4">
        <v>458</v>
      </c>
      <c r="I12" s="4">
        <v>35724</v>
      </c>
      <c r="J12" s="4">
        <f>Table1[[#This Row],[REVENUE]]-Table1[[#This Row],[TOTAL SHIPPING COST]]</f>
        <v>32838</v>
      </c>
      <c r="K12" s="4">
        <f>Table1[[#This Row],[GROSS PROFIT]]-Table1[[#This Row],[TOTAL SHIPPING COST]]</f>
        <v>29952</v>
      </c>
      <c r="L12" t="s">
        <v>25</v>
      </c>
      <c r="M12" s="5">
        <v>37</v>
      </c>
      <c r="N12" s="4">
        <f>Table1[[#This Row],[Shipping Cost]]*Table1[[#This Row],[Quantity Ordered]]</f>
        <v>2886</v>
      </c>
      <c r="O12" s="2">
        <v>45297</v>
      </c>
      <c r="P12" t="b">
        <v>1</v>
      </c>
      <c r="Q12" t="s">
        <v>100</v>
      </c>
      <c r="R12" s="3">
        <v>1</v>
      </c>
      <c r="S12" t="s">
        <v>101</v>
      </c>
      <c r="T12" t="s">
        <v>87</v>
      </c>
      <c r="U12" t="s">
        <v>102</v>
      </c>
      <c r="V12">
        <v>394</v>
      </c>
      <c r="W12" t="s">
        <v>30</v>
      </c>
    </row>
    <row r="13" spans="1:23" x14ac:dyDescent="0.25">
      <c r="A13" t="s">
        <v>103</v>
      </c>
      <c r="B13" s="2">
        <v>45288</v>
      </c>
      <c r="C13" t="s">
        <v>104</v>
      </c>
      <c r="D13" t="s">
        <v>105</v>
      </c>
      <c r="E13" t="s">
        <v>573</v>
      </c>
      <c r="F13" t="s">
        <v>24</v>
      </c>
      <c r="G13" s="3">
        <v>85</v>
      </c>
      <c r="H13" s="4">
        <v>240</v>
      </c>
      <c r="I13" s="4">
        <v>20400</v>
      </c>
      <c r="J13" s="4">
        <f>Table1[[#This Row],[REVENUE]]-Table1[[#This Row],[TOTAL SHIPPING COST]]</f>
        <v>17255</v>
      </c>
      <c r="K13" s="4">
        <f>Table1[[#This Row],[GROSS PROFIT]]-Table1[[#This Row],[TOTAL SHIPPING COST]]</f>
        <v>14110</v>
      </c>
      <c r="L13" t="s">
        <v>25</v>
      </c>
      <c r="M13" s="5">
        <v>37</v>
      </c>
      <c r="N13" s="4">
        <f>Table1[[#This Row],[Shipping Cost]]*Table1[[#This Row],[Quantity Ordered]]</f>
        <v>3145</v>
      </c>
      <c r="O13" s="2">
        <v>45445</v>
      </c>
      <c r="P13" t="b">
        <v>1</v>
      </c>
      <c r="Q13" t="s">
        <v>106</v>
      </c>
      <c r="R13" s="3">
        <v>3</v>
      </c>
      <c r="S13" t="s">
        <v>107</v>
      </c>
      <c r="T13" t="s">
        <v>28</v>
      </c>
      <c r="U13" t="s">
        <v>108</v>
      </c>
      <c r="V13">
        <v>16</v>
      </c>
      <c r="W13" t="s">
        <v>30</v>
      </c>
    </row>
    <row r="14" spans="1:23" x14ac:dyDescent="0.25">
      <c r="A14" t="s">
        <v>109</v>
      </c>
      <c r="B14" s="2">
        <v>45567</v>
      </c>
      <c r="C14" t="s">
        <v>110</v>
      </c>
      <c r="D14" t="s">
        <v>111</v>
      </c>
      <c r="E14" t="s">
        <v>574</v>
      </c>
      <c r="F14" t="s">
        <v>24</v>
      </c>
      <c r="G14" s="3">
        <v>56</v>
      </c>
      <c r="H14" s="4">
        <v>340</v>
      </c>
      <c r="I14" s="4">
        <v>19040</v>
      </c>
      <c r="J14" s="4">
        <f>Table1[[#This Row],[REVENUE]]-Table1[[#This Row],[TOTAL SHIPPING COST]]</f>
        <v>16968</v>
      </c>
      <c r="K14" s="4">
        <f>Table1[[#This Row],[GROSS PROFIT]]-Table1[[#This Row],[TOTAL SHIPPING COST]]</f>
        <v>14896</v>
      </c>
      <c r="L14" t="s">
        <v>25</v>
      </c>
      <c r="M14" s="5">
        <v>37</v>
      </c>
      <c r="N14" s="4">
        <f>Table1[[#This Row],[Shipping Cost]]*Table1[[#This Row],[Quantity Ordered]]</f>
        <v>2072</v>
      </c>
      <c r="O14" s="2">
        <v>45590</v>
      </c>
      <c r="P14" t="b">
        <v>1</v>
      </c>
      <c r="Q14" t="s">
        <v>112</v>
      </c>
      <c r="R14" s="3">
        <v>4</v>
      </c>
      <c r="S14" t="s">
        <v>113</v>
      </c>
      <c r="T14" t="s">
        <v>28</v>
      </c>
      <c r="U14" t="s">
        <v>114</v>
      </c>
      <c r="V14">
        <v>413</v>
      </c>
      <c r="W14" t="s">
        <v>30</v>
      </c>
    </row>
    <row r="15" spans="1:23" x14ac:dyDescent="0.25">
      <c r="A15" t="s">
        <v>115</v>
      </c>
      <c r="B15" s="2">
        <v>45439</v>
      </c>
      <c r="C15" t="s">
        <v>116</v>
      </c>
      <c r="D15" t="s">
        <v>117</v>
      </c>
      <c r="E15" t="s">
        <v>575</v>
      </c>
      <c r="F15" t="s">
        <v>24</v>
      </c>
      <c r="G15" s="3">
        <v>55</v>
      </c>
      <c r="H15" s="4">
        <v>238</v>
      </c>
      <c r="I15" s="4">
        <v>13090</v>
      </c>
      <c r="J15" s="4">
        <f>Table1[[#This Row],[REVENUE]]-Table1[[#This Row],[TOTAL SHIPPING COST]]</f>
        <v>12210</v>
      </c>
      <c r="K15" s="4">
        <f>Table1[[#This Row],[GROSS PROFIT]]-Table1[[#This Row],[TOTAL SHIPPING COST]]</f>
        <v>11330</v>
      </c>
      <c r="L15" t="s">
        <v>25</v>
      </c>
      <c r="M15" s="5">
        <v>16</v>
      </c>
      <c r="N15" s="4">
        <f>Table1[[#This Row],[Shipping Cost]]*Table1[[#This Row],[Quantity Ordered]]</f>
        <v>880</v>
      </c>
      <c r="O15" s="2">
        <v>45342</v>
      </c>
      <c r="P15" t="b">
        <v>1</v>
      </c>
      <c r="Q15" t="s">
        <v>95</v>
      </c>
      <c r="R15" s="3">
        <v>4</v>
      </c>
      <c r="S15" t="s">
        <v>118</v>
      </c>
      <c r="T15" t="s">
        <v>66</v>
      </c>
      <c r="U15" t="s">
        <v>119</v>
      </c>
      <c r="V15">
        <v>489</v>
      </c>
      <c r="W15" t="s">
        <v>30</v>
      </c>
    </row>
    <row r="16" spans="1:23" x14ac:dyDescent="0.25">
      <c r="A16" t="s">
        <v>120</v>
      </c>
      <c r="B16" s="2">
        <v>45493</v>
      </c>
      <c r="C16" t="s">
        <v>121</v>
      </c>
      <c r="D16" t="s">
        <v>122</v>
      </c>
      <c r="E16" t="s">
        <v>576</v>
      </c>
      <c r="F16" t="s">
        <v>24</v>
      </c>
      <c r="G16" s="3">
        <v>3</v>
      </c>
      <c r="H16" s="4">
        <v>133</v>
      </c>
      <c r="I16" s="4">
        <v>399</v>
      </c>
      <c r="J16" s="4">
        <f>Table1[[#This Row],[REVENUE]]-Table1[[#This Row],[TOTAL SHIPPING COST]]</f>
        <v>366</v>
      </c>
      <c r="K16" s="4">
        <f>Table1[[#This Row],[GROSS PROFIT]]-Table1[[#This Row],[TOTAL SHIPPING COST]]</f>
        <v>333</v>
      </c>
      <c r="L16" t="s">
        <v>25</v>
      </c>
      <c r="M16" s="5">
        <v>11</v>
      </c>
      <c r="N16" s="4">
        <f>Table1[[#This Row],[Shipping Cost]]*Table1[[#This Row],[Quantity Ordered]]</f>
        <v>33</v>
      </c>
      <c r="O16" s="2">
        <v>45590</v>
      </c>
      <c r="P16" t="b">
        <v>1</v>
      </c>
      <c r="Q16" t="s">
        <v>123</v>
      </c>
      <c r="R16" s="3">
        <v>3</v>
      </c>
      <c r="S16" t="s">
        <v>124</v>
      </c>
      <c r="T16" t="s">
        <v>87</v>
      </c>
      <c r="U16" t="s">
        <v>125</v>
      </c>
      <c r="V16">
        <v>392</v>
      </c>
      <c r="W16" t="s">
        <v>30</v>
      </c>
    </row>
    <row r="17" spans="1:23" x14ac:dyDescent="0.25">
      <c r="A17" s="1" t="s">
        <v>126</v>
      </c>
      <c r="B17" s="2">
        <v>45523</v>
      </c>
      <c r="C17" t="s">
        <v>127</v>
      </c>
      <c r="D17" t="s">
        <v>128</v>
      </c>
      <c r="E17" t="s">
        <v>577</v>
      </c>
      <c r="F17" t="s">
        <v>24</v>
      </c>
      <c r="G17" s="3">
        <v>40</v>
      </c>
      <c r="H17" s="4">
        <v>57</v>
      </c>
      <c r="I17" s="4">
        <v>2280</v>
      </c>
      <c r="J17" s="4">
        <f>Table1[[#This Row],[REVENUE]]-Table1[[#This Row],[TOTAL SHIPPING COST]]</f>
        <v>1680</v>
      </c>
      <c r="K17" s="4">
        <f>Table1[[#This Row],[GROSS PROFIT]]-Table1[[#This Row],[TOTAL SHIPPING COST]]</f>
        <v>1080</v>
      </c>
      <c r="L17" t="s">
        <v>25</v>
      </c>
      <c r="M17" s="5">
        <v>15</v>
      </c>
      <c r="N17" s="4">
        <f>Table1[[#This Row],[Shipping Cost]]*Table1[[#This Row],[Quantity Ordered]]</f>
        <v>600</v>
      </c>
      <c r="O17" s="2">
        <v>45337</v>
      </c>
      <c r="P17" t="b">
        <v>1</v>
      </c>
      <c r="Q17" t="s">
        <v>129</v>
      </c>
      <c r="R17" s="3">
        <v>4</v>
      </c>
      <c r="S17" t="s">
        <v>130</v>
      </c>
      <c r="T17" t="s">
        <v>87</v>
      </c>
      <c r="U17" t="s">
        <v>131</v>
      </c>
      <c r="V17">
        <v>62</v>
      </c>
      <c r="W17" t="s">
        <v>30</v>
      </c>
    </row>
    <row r="18" spans="1:23" x14ac:dyDescent="0.25">
      <c r="A18" t="s">
        <v>132</v>
      </c>
      <c r="B18" s="2">
        <v>45400</v>
      </c>
      <c r="C18" t="s">
        <v>133</v>
      </c>
      <c r="D18" t="s">
        <v>134</v>
      </c>
      <c r="E18" t="s">
        <v>578</v>
      </c>
      <c r="F18" t="s">
        <v>24</v>
      </c>
      <c r="G18" s="3">
        <v>96</v>
      </c>
      <c r="H18" s="4">
        <v>399</v>
      </c>
      <c r="I18" s="4">
        <v>38304</v>
      </c>
      <c r="J18" s="4">
        <f>Table1[[#This Row],[REVENUE]]-Table1[[#This Row],[TOTAL SHIPPING COST]]</f>
        <v>37440</v>
      </c>
      <c r="K18" s="4">
        <f>Table1[[#This Row],[GROSS PROFIT]]-Table1[[#This Row],[TOTAL SHIPPING COST]]</f>
        <v>36576</v>
      </c>
      <c r="L18" t="s">
        <v>25</v>
      </c>
      <c r="M18" s="5">
        <v>9</v>
      </c>
      <c r="N18" s="4">
        <f>Table1[[#This Row],[Shipping Cost]]*Table1[[#This Row],[Quantity Ordered]]</f>
        <v>864</v>
      </c>
      <c r="O18" s="2">
        <v>45311</v>
      </c>
      <c r="P18" t="b">
        <v>1</v>
      </c>
      <c r="Q18" t="s">
        <v>135</v>
      </c>
      <c r="R18" s="3">
        <v>1</v>
      </c>
      <c r="S18" t="s">
        <v>136</v>
      </c>
      <c r="T18" t="s">
        <v>28</v>
      </c>
      <c r="U18" t="s">
        <v>137</v>
      </c>
      <c r="V18">
        <v>133</v>
      </c>
      <c r="W18" t="s">
        <v>96</v>
      </c>
    </row>
    <row r="19" spans="1:23" x14ac:dyDescent="0.25">
      <c r="A19" t="s">
        <v>138</v>
      </c>
      <c r="B19" s="2">
        <v>45298</v>
      </c>
      <c r="C19" t="s">
        <v>139</v>
      </c>
      <c r="D19" t="s">
        <v>140</v>
      </c>
      <c r="E19" t="s">
        <v>166</v>
      </c>
      <c r="F19" t="s">
        <v>24</v>
      </c>
      <c r="G19" s="3">
        <v>54</v>
      </c>
      <c r="H19" s="4">
        <v>473</v>
      </c>
      <c r="I19" s="4">
        <v>25542</v>
      </c>
      <c r="J19" s="4">
        <f>Table1[[#This Row],[REVENUE]]-Table1[[#This Row],[TOTAL SHIPPING COST]]</f>
        <v>23490</v>
      </c>
      <c r="K19" s="4">
        <f>Table1[[#This Row],[GROSS PROFIT]]-Table1[[#This Row],[TOTAL SHIPPING COST]]</f>
        <v>21438</v>
      </c>
      <c r="L19" t="s">
        <v>56</v>
      </c>
      <c r="M19" s="5">
        <v>38</v>
      </c>
      <c r="N19" s="4">
        <f>Table1[[#This Row],[Shipping Cost]]*Table1[[#This Row],[Quantity Ordered]]</f>
        <v>2052</v>
      </c>
      <c r="O19" s="2">
        <v>45609</v>
      </c>
      <c r="P19" t="b">
        <v>0</v>
      </c>
      <c r="Q19" t="s">
        <v>142</v>
      </c>
      <c r="R19" s="3">
        <v>5</v>
      </c>
      <c r="S19" t="s">
        <v>143</v>
      </c>
      <c r="T19" t="s">
        <v>28</v>
      </c>
      <c r="U19" t="s">
        <v>144</v>
      </c>
      <c r="V19">
        <v>454</v>
      </c>
      <c r="W19" t="s">
        <v>30</v>
      </c>
    </row>
    <row r="20" spans="1:23" x14ac:dyDescent="0.25">
      <c r="A20" t="s">
        <v>145</v>
      </c>
      <c r="B20" s="2">
        <v>45548</v>
      </c>
      <c r="C20" t="s">
        <v>146</v>
      </c>
      <c r="D20" t="s">
        <v>147</v>
      </c>
      <c r="E20" t="s">
        <v>579</v>
      </c>
      <c r="F20" t="s">
        <v>24</v>
      </c>
      <c r="G20" s="3">
        <v>92</v>
      </c>
      <c r="H20" s="4">
        <v>99</v>
      </c>
      <c r="I20" s="4">
        <v>9108</v>
      </c>
      <c r="J20" s="4">
        <f>Table1[[#This Row],[REVENUE]]-Table1[[#This Row],[TOTAL SHIPPING COST]]</f>
        <v>5796</v>
      </c>
      <c r="K20" s="4">
        <f>Table1[[#This Row],[GROSS PROFIT]]-Table1[[#This Row],[TOTAL SHIPPING COST]]</f>
        <v>2484</v>
      </c>
      <c r="L20" t="s">
        <v>25</v>
      </c>
      <c r="M20" s="5">
        <v>36</v>
      </c>
      <c r="N20" s="4">
        <f>Table1[[#This Row],[Shipping Cost]]*Table1[[#This Row],[Quantity Ordered]]</f>
        <v>3312</v>
      </c>
      <c r="O20" s="2">
        <v>45342</v>
      </c>
      <c r="P20" t="b">
        <v>1</v>
      </c>
      <c r="Q20" t="s">
        <v>148</v>
      </c>
      <c r="R20" s="3">
        <v>3</v>
      </c>
      <c r="S20" t="s">
        <v>149</v>
      </c>
      <c r="T20" t="s">
        <v>66</v>
      </c>
      <c r="U20" t="s">
        <v>150</v>
      </c>
      <c r="V20">
        <v>307</v>
      </c>
      <c r="W20" t="s">
        <v>30</v>
      </c>
    </row>
    <row r="21" spans="1:23" x14ac:dyDescent="0.25">
      <c r="A21" t="s">
        <v>151</v>
      </c>
      <c r="B21" s="2">
        <v>45608</v>
      </c>
      <c r="C21" t="s">
        <v>152</v>
      </c>
      <c r="D21" t="s">
        <v>153</v>
      </c>
      <c r="E21" t="s">
        <v>241</v>
      </c>
      <c r="F21" t="s">
        <v>24</v>
      </c>
      <c r="G21" s="3">
        <v>54</v>
      </c>
      <c r="H21" s="4">
        <v>138</v>
      </c>
      <c r="I21" s="4">
        <v>7452</v>
      </c>
      <c r="J21" s="4">
        <f>Table1[[#This Row],[REVENUE]]-Table1[[#This Row],[TOTAL SHIPPING COST]]</f>
        <v>5130</v>
      </c>
      <c r="K21" s="4">
        <f>Table1[[#This Row],[GROSS PROFIT]]-Table1[[#This Row],[TOTAL SHIPPING COST]]</f>
        <v>2808</v>
      </c>
      <c r="L21" t="s">
        <v>25</v>
      </c>
      <c r="M21" s="5">
        <v>43</v>
      </c>
      <c r="N21" s="4">
        <f>Table1[[#This Row],[Shipping Cost]]*Table1[[#This Row],[Quantity Ordered]]</f>
        <v>2322</v>
      </c>
      <c r="O21" s="2">
        <v>45388</v>
      </c>
      <c r="P21" t="b">
        <v>1</v>
      </c>
      <c r="Q21" t="s">
        <v>154</v>
      </c>
      <c r="R21" s="3">
        <v>4</v>
      </c>
      <c r="S21" t="s">
        <v>155</v>
      </c>
      <c r="T21" t="s">
        <v>28</v>
      </c>
      <c r="U21" t="s">
        <v>156</v>
      </c>
      <c r="V21">
        <v>446</v>
      </c>
      <c r="W21" t="s">
        <v>30</v>
      </c>
    </row>
    <row r="22" spans="1:23" x14ac:dyDescent="0.25">
      <c r="A22" t="s">
        <v>157</v>
      </c>
      <c r="B22" s="2">
        <v>45490</v>
      </c>
      <c r="C22" t="s">
        <v>158</v>
      </c>
      <c r="D22" t="s">
        <v>159</v>
      </c>
      <c r="E22" t="s">
        <v>580</v>
      </c>
      <c r="F22" t="s">
        <v>24</v>
      </c>
      <c r="G22" s="3">
        <v>29</v>
      </c>
      <c r="H22" s="4">
        <v>264</v>
      </c>
      <c r="I22" s="4">
        <v>7656</v>
      </c>
      <c r="J22" s="4">
        <f>Table1[[#This Row],[REVENUE]]-Table1[[#This Row],[TOTAL SHIPPING COST]]</f>
        <v>7453</v>
      </c>
      <c r="K22" s="4">
        <f>Table1[[#This Row],[GROSS PROFIT]]-Table1[[#This Row],[TOTAL SHIPPING COST]]</f>
        <v>7250</v>
      </c>
      <c r="L22" t="s">
        <v>25</v>
      </c>
      <c r="M22" s="5">
        <v>7</v>
      </c>
      <c r="N22" s="4">
        <f>Table1[[#This Row],[Shipping Cost]]*Table1[[#This Row],[Quantity Ordered]]</f>
        <v>203</v>
      </c>
      <c r="O22" s="2">
        <v>45434</v>
      </c>
      <c r="P22" t="b">
        <v>1</v>
      </c>
      <c r="Q22" t="s">
        <v>160</v>
      </c>
      <c r="R22" s="3">
        <v>4</v>
      </c>
      <c r="S22" t="s">
        <v>161</v>
      </c>
      <c r="T22" t="s">
        <v>66</v>
      </c>
      <c r="U22" t="s">
        <v>162</v>
      </c>
      <c r="V22">
        <v>199</v>
      </c>
      <c r="W22" t="s">
        <v>30</v>
      </c>
    </row>
    <row r="23" spans="1:23" x14ac:dyDescent="0.25">
      <c r="A23" t="s">
        <v>163</v>
      </c>
      <c r="B23" s="2">
        <v>45473</v>
      </c>
      <c r="C23" t="s">
        <v>164</v>
      </c>
      <c r="D23" t="s">
        <v>165</v>
      </c>
      <c r="E23" t="s">
        <v>296</v>
      </c>
      <c r="F23" t="s">
        <v>24</v>
      </c>
      <c r="G23" s="3">
        <v>43</v>
      </c>
      <c r="H23" s="4">
        <v>403</v>
      </c>
      <c r="I23" s="4">
        <v>17329</v>
      </c>
      <c r="J23" s="4">
        <f>Table1[[#This Row],[REVENUE]]-Table1[[#This Row],[TOTAL SHIPPING COST]]</f>
        <v>16254</v>
      </c>
      <c r="K23" s="4">
        <f>Table1[[#This Row],[GROSS PROFIT]]-Table1[[#This Row],[TOTAL SHIPPING COST]]</f>
        <v>15179</v>
      </c>
      <c r="L23" t="s">
        <v>568</v>
      </c>
      <c r="M23" s="5">
        <v>25</v>
      </c>
      <c r="N23" s="4">
        <f>Table1[[#This Row],[Shipping Cost]]*Table1[[#This Row],[Quantity Ordered]]</f>
        <v>1075</v>
      </c>
      <c r="O23" s="2">
        <v>45435</v>
      </c>
      <c r="P23" t="b">
        <v>1</v>
      </c>
      <c r="Q23" t="s">
        <v>167</v>
      </c>
      <c r="R23" s="3">
        <v>5</v>
      </c>
      <c r="S23" t="s">
        <v>168</v>
      </c>
      <c r="T23" t="s">
        <v>28</v>
      </c>
      <c r="U23" t="s">
        <v>169</v>
      </c>
      <c r="V23">
        <v>376</v>
      </c>
      <c r="W23" t="s">
        <v>30</v>
      </c>
    </row>
    <row r="24" spans="1:23" x14ac:dyDescent="0.25">
      <c r="A24" t="s">
        <v>170</v>
      </c>
      <c r="B24" s="2">
        <v>45585</v>
      </c>
      <c r="C24" t="s">
        <v>171</v>
      </c>
      <c r="D24" t="s">
        <v>172</v>
      </c>
      <c r="E24" t="s">
        <v>581</v>
      </c>
      <c r="F24" t="s">
        <v>24</v>
      </c>
      <c r="G24" s="3">
        <v>81</v>
      </c>
      <c r="H24" s="4">
        <v>252</v>
      </c>
      <c r="I24" s="4">
        <v>20412</v>
      </c>
      <c r="J24" s="4">
        <f>Table1[[#This Row],[REVENUE]]-Table1[[#This Row],[TOTAL SHIPPING COST]]</f>
        <v>18468</v>
      </c>
      <c r="K24" s="4">
        <f>Table1[[#This Row],[GROSS PROFIT]]-Table1[[#This Row],[TOTAL SHIPPING COST]]</f>
        <v>16524</v>
      </c>
      <c r="L24" t="s">
        <v>25</v>
      </c>
      <c r="M24" s="5">
        <v>24</v>
      </c>
      <c r="N24" s="4">
        <f>Table1[[#This Row],[Shipping Cost]]*Table1[[#This Row],[Quantity Ordered]]</f>
        <v>1944</v>
      </c>
      <c r="O24" s="2">
        <v>45383</v>
      </c>
      <c r="P24" t="b">
        <v>1</v>
      </c>
      <c r="Q24" t="s">
        <v>173</v>
      </c>
      <c r="R24" s="3">
        <v>1</v>
      </c>
      <c r="S24" t="s">
        <v>174</v>
      </c>
      <c r="T24" t="s">
        <v>28</v>
      </c>
      <c r="U24" t="s">
        <v>175</v>
      </c>
      <c r="V24">
        <v>275</v>
      </c>
      <c r="W24" t="s">
        <v>96</v>
      </c>
    </row>
    <row r="25" spans="1:23" x14ac:dyDescent="0.25">
      <c r="A25" t="s">
        <v>176</v>
      </c>
      <c r="B25" s="2">
        <v>45588</v>
      </c>
      <c r="C25" t="s">
        <v>177</v>
      </c>
      <c r="D25" t="s">
        <v>178</v>
      </c>
      <c r="E25" t="s">
        <v>582</v>
      </c>
      <c r="F25" t="s">
        <v>24</v>
      </c>
      <c r="G25" s="3">
        <v>90</v>
      </c>
      <c r="H25" s="4">
        <v>244</v>
      </c>
      <c r="I25" s="4">
        <v>21960</v>
      </c>
      <c r="J25" s="4">
        <f>Table1[[#This Row],[REVENUE]]-Table1[[#This Row],[TOTAL SHIPPING COST]]</f>
        <v>19890</v>
      </c>
      <c r="K25" s="4">
        <f>Table1[[#This Row],[GROSS PROFIT]]-Table1[[#This Row],[TOTAL SHIPPING COST]]</f>
        <v>17820</v>
      </c>
      <c r="L25" t="s">
        <v>56</v>
      </c>
      <c r="M25" s="5">
        <v>23</v>
      </c>
      <c r="N25" s="4">
        <f>Table1[[#This Row],[Shipping Cost]]*Table1[[#This Row],[Quantity Ordered]]</f>
        <v>2070</v>
      </c>
      <c r="O25" s="2">
        <v>45436</v>
      </c>
      <c r="P25" t="b">
        <v>0</v>
      </c>
      <c r="Q25" t="s">
        <v>180</v>
      </c>
      <c r="R25" s="3">
        <v>5</v>
      </c>
      <c r="S25" t="s">
        <v>181</v>
      </c>
      <c r="T25" t="s">
        <v>87</v>
      </c>
      <c r="U25" t="s">
        <v>182</v>
      </c>
      <c r="V25">
        <v>322</v>
      </c>
      <c r="W25" t="s">
        <v>30</v>
      </c>
    </row>
    <row r="26" spans="1:23" x14ac:dyDescent="0.25">
      <c r="A26" t="s">
        <v>183</v>
      </c>
      <c r="B26" s="2">
        <v>45555</v>
      </c>
      <c r="C26" t="s">
        <v>184</v>
      </c>
      <c r="D26" t="s">
        <v>185</v>
      </c>
      <c r="E26" t="s">
        <v>583</v>
      </c>
      <c r="F26" t="s">
        <v>24</v>
      </c>
      <c r="G26" s="3">
        <v>16</v>
      </c>
      <c r="H26" s="4">
        <v>204</v>
      </c>
      <c r="I26" s="4">
        <v>3264</v>
      </c>
      <c r="J26" s="4">
        <f>Table1[[#This Row],[REVENUE]]-Table1[[#This Row],[TOTAL SHIPPING COST]]</f>
        <v>3088</v>
      </c>
      <c r="K26" s="4">
        <f>Table1[[#This Row],[GROSS PROFIT]]-Table1[[#This Row],[TOTAL SHIPPING COST]]</f>
        <v>2912</v>
      </c>
      <c r="L26" t="s">
        <v>25</v>
      </c>
      <c r="M26" s="5">
        <v>11</v>
      </c>
      <c r="N26" s="4">
        <f>Table1[[#This Row],[Shipping Cost]]*Table1[[#This Row],[Quantity Ordered]]</f>
        <v>176</v>
      </c>
      <c r="O26" s="2">
        <v>45359</v>
      </c>
      <c r="P26" t="b">
        <v>1</v>
      </c>
      <c r="Q26" t="s">
        <v>186</v>
      </c>
      <c r="R26" s="3">
        <v>1</v>
      </c>
      <c r="S26" t="s">
        <v>187</v>
      </c>
      <c r="T26" t="s">
        <v>87</v>
      </c>
      <c r="U26" t="s">
        <v>188</v>
      </c>
      <c r="V26">
        <v>168</v>
      </c>
      <c r="W26" t="s">
        <v>30</v>
      </c>
    </row>
    <row r="27" spans="1:23" x14ac:dyDescent="0.25">
      <c r="A27" t="s">
        <v>189</v>
      </c>
      <c r="B27" s="2">
        <v>45515</v>
      </c>
      <c r="C27" t="s">
        <v>190</v>
      </c>
      <c r="D27" t="s">
        <v>191</v>
      </c>
      <c r="E27" t="s">
        <v>584</v>
      </c>
      <c r="F27" t="s">
        <v>24</v>
      </c>
      <c r="G27" s="3">
        <v>29</v>
      </c>
      <c r="H27" s="4">
        <v>226</v>
      </c>
      <c r="I27" s="4">
        <v>6554</v>
      </c>
      <c r="J27" s="4">
        <f>Table1[[#This Row],[REVENUE]]-Table1[[#This Row],[TOTAL SHIPPING COST]]</f>
        <v>5887</v>
      </c>
      <c r="K27" s="4">
        <f>Table1[[#This Row],[GROSS PROFIT]]-Table1[[#This Row],[TOTAL SHIPPING COST]]</f>
        <v>5220</v>
      </c>
      <c r="L27" t="s">
        <v>56</v>
      </c>
      <c r="M27" s="5">
        <v>23</v>
      </c>
      <c r="N27" s="4">
        <f>Table1[[#This Row],[Shipping Cost]]*Table1[[#This Row],[Quantity Ordered]]</f>
        <v>667</v>
      </c>
      <c r="O27" s="2">
        <v>45456</v>
      </c>
      <c r="P27" t="b">
        <v>1</v>
      </c>
      <c r="Q27" t="s">
        <v>192</v>
      </c>
      <c r="R27" s="3">
        <v>4</v>
      </c>
      <c r="S27" t="s">
        <v>193</v>
      </c>
      <c r="T27" t="s">
        <v>28</v>
      </c>
      <c r="U27" t="s">
        <v>194</v>
      </c>
      <c r="V27">
        <v>228</v>
      </c>
      <c r="W27" t="s">
        <v>96</v>
      </c>
    </row>
    <row r="28" spans="1:23" x14ac:dyDescent="0.25">
      <c r="A28" t="s">
        <v>195</v>
      </c>
      <c r="B28" s="2">
        <v>45483</v>
      </c>
      <c r="C28" t="s">
        <v>196</v>
      </c>
      <c r="D28" t="s">
        <v>197</v>
      </c>
      <c r="E28" t="s">
        <v>198</v>
      </c>
      <c r="F28" t="s">
        <v>24</v>
      </c>
      <c r="G28" s="3">
        <v>34</v>
      </c>
      <c r="H28" s="4">
        <v>125</v>
      </c>
      <c r="I28" s="4">
        <v>4250</v>
      </c>
      <c r="J28" s="4">
        <f>Table1[[#This Row],[REVENUE]]-Table1[[#This Row],[TOTAL SHIPPING COST]]</f>
        <v>2788</v>
      </c>
      <c r="K28" s="4">
        <f>Table1[[#This Row],[GROSS PROFIT]]-Table1[[#This Row],[TOTAL SHIPPING COST]]</f>
        <v>1326</v>
      </c>
      <c r="L28" t="s">
        <v>56</v>
      </c>
      <c r="M28" s="5">
        <v>43</v>
      </c>
      <c r="N28" s="4">
        <f>Table1[[#This Row],[Shipping Cost]]*Table1[[#This Row],[Quantity Ordered]]</f>
        <v>1462</v>
      </c>
      <c r="O28" s="2">
        <v>45600</v>
      </c>
      <c r="P28" t="b">
        <v>1</v>
      </c>
      <c r="Q28" t="s">
        <v>199</v>
      </c>
      <c r="R28" s="3">
        <v>5</v>
      </c>
      <c r="S28" t="s">
        <v>200</v>
      </c>
      <c r="T28" t="s">
        <v>28</v>
      </c>
      <c r="U28" t="s">
        <v>201</v>
      </c>
      <c r="V28">
        <v>486</v>
      </c>
      <c r="W28" t="s">
        <v>96</v>
      </c>
    </row>
    <row r="29" spans="1:23" x14ac:dyDescent="0.25">
      <c r="A29" t="s">
        <v>202</v>
      </c>
      <c r="B29" s="2">
        <v>45287</v>
      </c>
      <c r="C29" t="s">
        <v>203</v>
      </c>
      <c r="D29" t="s">
        <v>204</v>
      </c>
      <c r="E29" t="s">
        <v>585</v>
      </c>
      <c r="F29" t="s">
        <v>24</v>
      </c>
      <c r="G29" s="3">
        <v>22</v>
      </c>
      <c r="H29" s="4">
        <v>459</v>
      </c>
      <c r="I29" s="4">
        <v>10098</v>
      </c>
      <c r="J29" s="4">
        <f>Table1[[#This Row],[REVENUE]]-Table1[[#This Row],[TOTAL SHIPPING COST]]</f>
        <v>9636</v>
      </c>
      <c r="K29" s="4">
        <f>Table1[[#This Row],[GROSS PROFIT]]-Table1[[#This Row],[TOTAL SHIPPING COST]]</f>
        <v>9174</v>
      </c>
      <c r="L29" t="s">
        <v>56</v>
      </c>
      <c r="M29" s="5">
        <v>21</v>
      </c>
      <c r="N29" s="4">
        <f>Table1[[#This Row],[Shipping Cost]]*Table1[[#This Row],[Quantity Ordered]]</f>
        <v>462</v>
      </c>
      <c r="O29" s="2">
        <v>45614</v>
      </c>
      <c r="P29" t="b">
        <v>1</v>
      </c>
      <c r="Q29" t="s">
        <v>205</v>
      </c>
      <c r="R29" s="3">
        <v>4</v>
      </c>
      <c r="S29" t="s">
        <v>206</v>
      </c>
      <c r="T29" t="s">
        <v>87</v>
      </c>
      <c r="U29" t="s">
        <v>207</v>
      </c>
      <c r="V29">
        <v>290</v>
      </c>
      <c r="W29" t="s">
        <v>30</v>
      </c>
    </row>
    <row r="30" spans="1:23" x14ac:dyDescent="0.25">
      <c r="A30" t="s">
        <v>208</v>
      </c>
      <c r="B30" s="2">
        <v>45424</v>
      </c>
      <c r="C30" t="s">
        <v>209</v>
      </c>
      <c r="D30" t="s">
        <v>210</v>
      </c>
      <c r="E30" t="s">
        <v>586</v>
      </c>
      <c r="F30" t="s">
        <v>24</v>
      </c>
      <c r="G30" s="3">
        <v>4</v>
      </c>
      <c r="H30" s="4">
        <v>240</v>
      </c>
      <c r="I30" s="4">
        <v>960</v>
      </c>
      <c r="J30" s="4">
        <f>Table1[[#This Row],[REVENUE]]-Table1[[#This Row],[TOTAL SHIPPING COST]]</f>
        <v>916</v>
      </c>
      <c r="K30" s="4">
        <f>Table1[[#This Row],[GROSS PROFIT]]-Table1[[#This Row],[TOTAL SHIPPING COST]]</f>
        <v>872</v>
      </c>
      <c r="L30" t="s">
        <v>25</v>
      </c>
      <c r="M30" s="5">
        <v>11</v>
      </c>
      <c r="N30" s="4">
        <f>Table1[[#This Row],[Shipping Cost]]*Table1[[#This Row],[Quantity Ordered]]</f>
        <v>44</v>
      </c>
      <c r="O30" s="2">
        <v>45283</v>
      </c>
      <c r="P30" t="b">
        <v>1</v>
      </c>
      <c r="Q30" t="s">
        <v>211</v>
      </c>
      <c r="R30" s="3">
        <v>1</v>
      </c>
      <c r="S30" t="s">
        <v>212</v>
      </c>
      <c r="T30" t="s">
        <v>28</v>
      </c>
      <c r="U30" t="s">
        <v>213</v>
      </c>
      <c r="V30">
        <v>368</v>
      </c>
      <c r="W30" t="s">
        <v>30</v>
      </c>
    </row>
    <row r="31" spans="1:23" x14ac:dyDescent="0.25">
      <c r="A31" t="s">
        <v>214</v>
      </c>
      <c r="B31" s="2">
        <v>45541</v>
      </c>
      <c r="C31" t="s">
        <v>215</v>
      </c>
      <c r="D31" t="s">
        <v>216</v>
      </c>
      <c r="E31" t="s">
        <v>587</v>
      </c>
      <c r="F31" t="s">
        <v>24</v>
      </c>
      <c r="G31" s="3">
        <v>88</v>
      </c>
      <c r="H31" s="4">
        <v>245</v>
      </c>
      <c r="I31" s="4">
        <v>21560</v>
      </c>
      <c r="J31" s="4">
        <f>Table1[[#This Row],[REVENUE]]-Table1[[#This Row],[TOTAL SHIPPING COST]]</f>
        <v>18568</v>
      </c>
      <c r="K31" s="4">
        <f>Table1[[#This Row],[GROSS PROFIT]]-Table1[[#This Row],[TOTAL SHIPPING COST]]</f>
        <v>15576</v>
      </c>
      <c r="L31" t="s">
        <v>56</v>
      </c>
      <c r="M31" s="5">
        <v>34</v>
      </c>
      <c r="N31" s="4">
        <f>Table1[[#This Row],[Shipping Cost]]*Table1[[#This Row],[Quantity Ordered]]</f>
        <v>2992</v>
      </c>
      <c r="O31" s="2">
        <v>45340</v>
      </c>
      <c r="P31" t="b">
        <v>1</v>
      </c>
      <c r="Q31" t="s">
        <v>217</v>
      </c>
      <c r="R31" s="3">
        <v>2</v>
      </c>
      <c r="S31" t="s">
        <v>218</v>
      </c>
      <c r="T31" t="s">
        <v>28</v>
      </c>
      <c r="U31" t="s">
        <v>219</v>
      </c>
      <c r="V31">
        <v>130</v>
      </c>
      <c r="W31" t="s">
        <v>30</v>
      </c>
    </row>
    <row r="32" spans="1:23" x14ac:dyDescent="0.25">
      <c r="A32" t="s">
        <v>220</v>
      </c>
      <c r="B32" s="2">
        <v>45536</v>
      </c>
      <c r="C32" t="s">
        <v>221</v>
      </c>
      <c r="D32" t="s">
        <v>222</v>
      </c>
      <c r="E32" t="s">
        <v>588</v>
      </c>
      <c r="F32" t="s">
        <v>24</v>
      </c>
      <c r="G32" s="3">
        <v>95</v>
      </c>
      <c r="H32" s="4">
        <v>132</v>
      </c>
      <c r="I32" s="4">
        <v>12540</v>
      </c>
      <c r="J32" s="4">
        <f>Table1[[#This Row],[REVENUE]]-Table1[[#This Row],[TOTAL SHIPPING COST]]</f>
        <v>11210</v>
      </c>
      <c r="K32" s="4">
        <f>Table1[[#This Row],[GROSS PROFIT]]-Table1[[#This Row],[TOTAL SHIPPING COST]]</f>
        <v>9880</v>
      </c>
      <c r="L32" t="s">
        <v>25</v>
      </c>
      <c r="M32" s="5">
        <v>14</v>
      </c>
      <c r="N32" s="4">
        <f>Table1[[#This Row],[Shipping Cost]]*Table1[[#This Row],[Quantity Ordered]]</f>
        <v>1330</v>
      </c>
      <c r="O32" s="2">
        <v>45391</v>
      </c>
      <c r="P32" t="b">
        <v>1</v>
      </c>
      <c r="Q32" t="s">
        <v>223</v>
      </c>
      <c r="R32" s="3">
        <v>4</v>
      </c>
      <c r="S32" t="s">
        <v>224</v>
      </c>
      <c r="T32" t="s">
        <v>28</v>
      </c>
      <c r="U32" t="s">
        <v>225</v>
      </c>
      <c r="V32">
        <v>87</v>
      </c>
      <c r="W32" t="s">
        <v>30</v>
      </c>
    </row>
    <row r="33" spans="1:23" x14ac:dyDescent="0.25">
      <c r="A33" t="s">
        <v>226</v>
      </c>
      <c r="B33" s="2">
        <v>45549</v>
      </c>
      <c r="C33" t="s">
        <v>227</v>
      </c>
      <c r="D33" t="s">
        <v>228</v>
      </c>
      <c r="E33" t="s">
        <v>589</v>
      </c>
      <c r="F33" t="s">
        <v>24</v>
      </c>
      <c r="G33" s="3">
        <v>77</v>
      </c>
      <c r="H33" s="4">
        <v>234</v>
      </c>
      <c r="I33" s="4">
        <v>18018</v>
      </c>
      <c r="J33" s="4">
        <f>Table1[[#This Row],[REVENUE]]-Table1[[#This Row],[TOTAL SHIPPING COST]]</f>
        <v>14476</v>
      </c>
      <c r="K33" s="4">
        <f>Table1[[#This Row],[GROSS PROFIT]]-Table1[[#This Row],[TOTAL SHIPPING COST]]</f>
        <v>10934</v>
      </c>
      <c r="L33" t="s">
        <v>56</v>
      </c>
      <c r="M33" s="5">
        <v>46</v>
      </c>
      <c r="N33" s="4">
        <f>Table1[[#This Row],[Shipping Cost]]*Table1[[#This Row],[Quantity Ordered]]</f>
        <v>3542</v>
      </c>
      <c r="O33" s="2">
        <v>45403</v>
      </c>
      <c r="P33" t="b">
        <v>0</v>
      </c>
      <c r="Q33" t="s">
        <v>229</v>
      </c>
      <c r="R33" s="3">
        <v>4</v>
      </c>
      <c r="S33" t="s">
        <v>230</v>
      </c>
      <c r="T33" t="s">
        <v>87</v>
      </c>
      <c r="U33" t="s">
        <v>231</v>
      </c>
      <c r="V33">
        <v>270</v>
      </c>
      <c r="W33" t="s">
        <v>30</v>
      </c>
    </row>
    <row r="34" spans="1:23" x14ac:dyDescent="0.25">
      <c r="A34" t="s">
        <v>232</v>
      </c>
      <c r="B34" s="2">
        <v>45552</v>
      </c>
      <c r="C34" t="s">
        <v>233</v>
      </c>
      <c r="D34" t="s">
        <v>234</v>
      </c>
      <c r="E34" t="s">
        <v>590</v>
      </c>
      <c r="F34" t="s">
        <v>24</v>
      </c>
      <c r="G34" s="3">
        <v>44</v>
      </c>
      <c r="H34" s="4">
        <v>115</v>
      </c>
      <c r="I34" s="4">
        <v>5060</v>
      </c>
      <c r="J34" s="4">
        <f>Table1[[#This Row],[REVENUE]]-Table1[[#This Row],[TOTAL SHIPPING COST]]</f>
        <v>4444</v>
      </c>
      <c r="K34" s="4">
        <f>Table1[[#This Row],[GROSS PROFIT]]-Table1[[#This Row],[TOTAL SHIPPING COST]]</f>
        <v>3828</v>
      </c>
      <c r="L34" t="s">
        <v>56</v>
      </c>
      <c r="M34" s="5">
        <v>14</v>
      </c>
      <c r="N34" s="4">
        <f>Table1[[#This Row],[Shipping Cost]]*Table1[[#This Row],[Quantity Ordered]]</f>
        <v>616</v>
      </c>
      <c r="O34" s="2">
        <v>45616</v>
      </c>
      <c r="P34" t="b">
        <v>1</v>
      </c>
      <c r="Q34" t="s">
        <v>235</v>
      </c>
      <c r="R34" s="3">
        <v>4</v>
      </c>
      <c r="S34" t="s">
        <v>236</v>
      </c>
      <c r="T34" t="s">
        <v>66</v>
      </c>
      <c r="U34" t="s">
        <v>237</v>
      </c>
      <c r="V34">
        <v>448</v>
      </c>
      <c r="W34" t="s">
        <v>96</v>
      </c>
    </row>
    <row r="35" spans="1:23" x14ac:dyDescent="0.25">
      <c r="A35" t="s">
        <v>238</v>
      </c>
      <c r="B35" s="2">
        <v>45569</v>
      </c>
      <c r="C35" t="s">
        <v>239</v>
      </c>
      <c r="D35" t="s">
        <v>240</v>
      </c>
      <c r="E35" t="s">
        <v>591</v>
      </c>
      <c r="F35" t="s">
        <v>24</v>
      </c>
      <c r="G35" s="3">
        <v>47</v>
      </c>
      <c r="H35" s="4">
        <v>265</v>
      </c>
      <c r="I35" s="4">
        <v>12455</v>
      </c>
      <c r="J35" s="4">
        <f>Table1[[#This Row],[REVENUE]]-Table1[[#This Row],[TOTAL SHIPPING COST]]</f>
        <v>11374</v>
      </c>
      <c r="K35" s="4">
        <f>Table1[[#This Row],[GROSS PROFIT]]-Table1[[#This Row],[TOTAL SHIPPING COST]]</f>
        <v>10293</v>
      </c>
      <c r="L35" t="s">
        <v>56</v>
      </c>
      <c r="M35" s="5">
        <v>23</v>
      </c>
      <c r="N35" s="4">
        <f>Table1[[#This Row],[Shipping Cost]]*Table1[[#This Row],[Quantity Ordered]]</f>
        <v>1081</v>
      </c>
      <c r="O35" s="2">
        <v>45564</v>
      </c>
      <c r="P35" t="b">
        <v>0</v>
      </c>
      <c r="Q35" t="s">
        <v>242</v>
      </c>
      <c r="R35" s="3">
        <v>3</v>
      </c>
      <c r="S35" t="s">
        <v>243</v>
      </c>
      <c r="T35" t="s">
        <v>28</v>
      </c>
      <c r="U35" t="s">
        <v>244</v>
      </c>
      <c r="V35">
        <v>359</v>
      </c>
      <c r="W35" t="s">
        <v>96</v>
      </c>
    </row>
    <row r="36" spans="1:23" x14ac:dyDescent="0.25">
      <c r="A36" s="1" t="s">
        <v>245</v>
      </c>
      <c r="B36" s="2">
        <v>45618</v>
      </c>
      <c r="C36" t="s">
        <v>246</v>
      </c>
      <c r="D36" t="s">
        <v>247</v>
      </c>
      <c r="E36" t="s">
        <v>592</v>
      </c>
      <c r="F36" t="s">
        <v>24</v>
      </c>
      <c r="G36" s="3">
        <v>66</v>
      </c>
      <c r="H36" s="4">
        <v>138</v>
      </c>
      <c r="I36" s="4">
        <v>9108</v>
      </c>
      <c r="J36" s="4">
        <f>Table1[[#This Row],[REVENUE]]-Table1[[#This Row],[TOTAL SHIPPING COST]]</f>
        <v>7524</v>
      </c>
      <c r="K36" s="4">
        <f>Table1[[#This Row],[GROSS PROFIT]]-Table1[[#This Row],[TOTAL SHIPPING COST]]</f>
        <v>5940</v>
      </c>
      <c r="L36" t="s">
        <v>25</v>
      </c>
      <c r="M36" s="5">
        <v>24</v>
      </c>
      <c r="N36" s="4">
        <f>Table1[[#This Row],[Shipping Cost]]*Table1[[#This Row],[Quantity Ordered]]</f>
        <v>1584</v>
      </c>
      <c r="O36" s="2">
        <v>45362</v>
      </c>
      <c r="P36" t="b">
        <v>1</v>
      </c>
      <c r="Q36" t="s">
        <v>248</v>
      </c>
      <c r="R36" s="3">
        <v>3</v>
      </c>
      <c r="S36" t="s">
        <v>249</v>
      </c>
      <c r="T36" t="s">
        <v>87</v>
      </c>
      <c r="U36" t="s">
        <v>250</v>
      </c>
      <c r="V36">
        <v>206</v>
      </c>
      <c r="W36" t="s">
        <v>30</v>
      </c>
    </row>
    <row r="37" spans="1:23" x14ac:dyDescent="0.25">
      <c r="A37" t="s">
        <v>251</v>
      </c>
      <c r="B37" s="2">
        <v>45608</v>
      </c>
      <c r="C37" t="s">
        <v>252</v>
      </c>
      <c r="D37" t="s">
        <v>253</v>
      </c>
      <c r="E37" t="s">
        <v>84</v>
      </c>
      <c r="F37" t="s">
        <v>24</v>
      </c>
      <c r="G37" s="3">
        <v>82</v>
      </c>
      <c r="H37" s="4">
        <v>272</v>
      </c>
      <c r="I37" s="4">
        <v>22304</v>
      </c>
      <c r="J37" s="4">
        <f>Table1[[#This Row],[REVENUE]]-Table1[[#This Row],[TOTAL SHIPPING COST]]</f>
        <v>21730</v>
      </c>
      <c r="K37" s="4">
        <f>Table1[[#This Row],[GROSS PROFIT]]-Table1[[#This Row],[TOTAL SHIPPING COST]]</f>
        <v>21156</v>
      </c>
      <c r="L37" t="s">
        <v>56</v>
      </c>
      <c r="M37" s="5">
        <v>7</v>
      </c>
      <c r="N37" s="4">
        <f>Table1[[#This Row],[Shipping Cost]]*Table1[[#This Row],[Quantity Ordered]]</f>
        <v>574</v>
      </c>
      <c r="O37" s="2">
        <v>45278</v>
      </c>
      <c r="P37" t="b">
        <v>1</v>
      </c>
      <c r="Q37" t="s">
        <v>254</v>
      </c>
      <c r="R37" s="3">
        <v>2</v>
      </c>
      <c r="S37" t="s">
        <v>255</v>
      </c>
      <c r="T37" t="s">
        <v>28</v>
      </c>
      <c r="U37" t="s">
        <v>256</v>
      </c>
      <c r="V37">
        <v>208</v>
      </c>
      <c r="W37" t="s">
        <v>96</v>
      </c>
    </row>
    <row r="38" spans="1:23" x14ac:dyDescent="0.25">
      <c r="A38" t="s">
        <v>257</v>
      </c>
      <c r="B38" s="2">
        <v>45604</v>
      </c>
      <c r="C38" t="s">
        <v>258</v>
      </c>
      <c r="D38" t="s">
        <v>259</v>
      </c>
      <c r="E38" t="s">
        <v>593</v>
      </c>
      <c r="F38" t="s">
        <v>24</v>
      </c>
      <c r="G38" s="3">
        <v>37</v>
      </c>
      <c r="H38" s="4">
        <v>495</v>
      </c>
      <c r="I38" s="4">
        <v>18315</v>
      </c>
      <c r="J38" s="4">
        <f>Table1[[#This Row],[REVENUE]]-Table1[[#This Row],[TOTAL SHIPPING COST]]</f>
        <v>17020</v>
      </c>
      <c r="K38" s="4">
        <f>Table1[[#This Row],[GROSS PROFIT]]-Table1[[#This Row],[TOTAL SHIPPING COST]]</f>
        <v>15725</v>
      </c>
      <c r="L38" t="s">
        <v>56</v>
      </c>
      <c r="M38" s="5">
        <v>35</v>
      </c>
      <c r="N38" s="4">
        <f>Table1[[#This Row],[Shipping Cost]]*Table1[[#This Row],[Quantity Ordered]]</f>
        <v>1295</v>
      </c>
      <c r="O38" s="2">
        <v>45408</v>
      </c>
      <c r="P38" t="b">
        <v>0</v>
      </c>
      <c r="Q38" t="s">
        <v>260</v>
      </c>
      <c r="R38" s="3">
        <v>2</v>
      </c>
      <c r="S38" t="s">
        <v>261</v>
      </c>
      <c r="T38" t="s">
        <v>28</v>
      </c>
      <c r="U38" t="s">
        <v>262</v>
      </c>
      <c r="V38">
        <v>320</v>
      </c>
      <c r="W38" t="s">
        <v>30</v>
      </c>
    </row>
    <row r="39" spans="1:23" x14ac:dyDescent="0.25">
      <c r="A39" t="s">
        <v>263</v>
      </c>
      <c r="B39" s="2">
        <v>45554</v>
      </c>
      <c r="C39" t="s">
        <v>264</v>
      </c>
      <c r="D39" t="s">
        <v>265</v>
      </c>
      <c r="E39" t="s">
        <v>594</v>
      </c>
      <c r="F39" t="s">
        <v>24</v>
      </c>
      <c r="G39" s="3">
        <v>93</v>
      </c>
      <c r="H39" s="4">
        <v>439</v>
      </c>
      <c r="I39" s="4">
        <v>40827</v>
      </c>
      <c r="J39" s="4">
        <f>Table1[[#This Row],[REVENUE]]-Table1[[#This Row],[TOTAL SHIPPING COST]]</f>
        <v>38688</v>
      </c>
      <c r="K39" s="4">
        <f>Table1[[#This Row],[GROSS PROFIT]]-Table1[[#This Row],[TOTAL SHIPPING COST]]</f>
        <v>36549</v>
      </c>
      <c r="L39" t="s">
        <v>25</v>
      </c>
      <c r="M39" s="5">
        <v>23</v>
      </c>
      <c r="N39" s="4">
        <f>Table1[[#This Row],[Shipping Cost]]*Table1[[#This Row],[Quantity Ordered]]</f>
        <v>2139</v>
      </c>
      <c r="O39" s="2">
        <v>45578</v>
      </c>
      <c r="P39" t="b">
        <v>0</v>
      </c>
      <c r="Q39" t="s">
        <v>266</v>
      </c>
      <c r="R39" s="3">
        <v>4</v>
      </c>
      <c r="S39" t="s">
        <v>267</v>
      </c>
      <c r="T39" t="s">
        <v>28</v>
      </c>
      <c r="U39" t="s">
        <v>268</v>
      </c>
      <c r="V39">
        <v>77</v>
      </c>
      <c r="W39" t="s">
        <v>96</v>
      </c>
    </row>
    <row r="40" spans="1:23" x14ac:dyDescent="0.25">
      <c r="A40" t="s">
        <v>269</v>
      </c>
      <c r="B40" s="2">
        <v>45365</v>
      </c>
      <c r="C40" t="s">
        <v>270</v>
      </c>
      <c r="D40" t="s">
        <v>271</v>
      </c>
      <c r="E40" t="s">
        <v>595</v>
      </c>
      <c r="F40" t="s">
        <v>24</v>
      </c>
      <c r="G40" s="3">
        <v>100</v>
      </c>
      <c r="H40" s="4">
        <v>270</v>
      </c>
      <c r="I40" s="4">
        <v>27000</v>
      </c>
      <c r="J40" s="4">
        <f>Table1[[#This Row],[REVENUE]]-Table1[[#This Row],[TOTAL SHIPPING COST]]</f>
        <v>25100</v>
      </c>
      <c r="K40" s="4">
        <f>Table1[[#This Row],[GROSS PROFIT]]-Table1[[#This Row],[TOTAL SHIPPING COST]]</f>
        <v>23200</v>
      </c>
      <c r="L40" t="s">
        <v>56</v>
      </c>
      <c r="M40" s="5">
        <v>19</v>
      </c>
      <c r="N40" s="4">
        <f>Table1[[#This Row],[Shipping Cost]]*Table1[[#This Row],[Quantity Ordered]]</f>
        <v>1900</v>
      </c>
      <c r="O40" s="2">
        <v>45511</v>
      </c>
      <c r="P40" t="b">
        <v>1</v>
      </c>
      <c r="Q40" t="s">
        <v>272</v>
      </c>
      <c r="R40" s="3">
        <v>4</v>
      </c>
      <c r="S40" t="s">
        <v>273</v>
      </c>
      <c r="T40" t="s">
        <v>28</v>
      </c>
      <c r="U40" t="s">
        <v>274</v>
      </c>
      <c r="V40">
        <v>429</v>
      </c>
      <c r="W40" t="s">
        <v>96</v>
      </c>
    </row>
    <row r="41" spans="1:23" x14ac:dyDescent="0.25">
      <c r="A41" t="s">
        <v>275</v>
      </c>
      <c r="B41" s="2">
        <v>45431</v>
      </c>
      <c r="C41" t="s">
        <v>276</v>
      </c>
      <c r="D41" t="s">
        <v>277</v>
      </c>
      <c r="E41" t="s">
        <v>596</v>
      </c>
      <c r="F41" t="s">
        <v>24</v>
      </c>
      <c r="G41" s="3">
        <v>57</v>
      </c>
      <c r="H41" s="4">
        <v>70</v>
      </c>
      <c r="I41" s="4">
        <v>3990</v>
      </c>
      <c r="J41" s="4">
        <f>Table1[[#This Row],[REVENUE]]-Table1[[#This Row],[TOTAL SHIPPING COST]]</f>
        <v>3192</v>
      </c>
      <c r="K41" s="4">
        <f>Table1[[#This Row],[GROSS PROFIT]]-Table1[[#This Row],[TOTAL SHIPPING COST]]</f>
        <v>2394</v>
      </c>
      <c r="L41" t="s">
        <v>25</v>
      </c>
      <c r="M41" s="5">
        <v>14</v>
      </c>
      <c r="N41" s="4">
        <f>Table1[[#This Row],[Shipping Cost]]*Table1[[#This Row],[Quantity Ordered]]</f>
        <v>798</v>
      </c>
      <c r="O41" s="2">
        <v>45517</v>
      </c>
      <c r="P41" t="b">
        <v>1</v>
      </c>
      <c r="Q41" t="s">
        <v>278</v>
      </c>
      <c r="R41" s="3">
        <v>3</v>
      </c>
      <c r="S41" t="s">
        <v>279</v>
      </c>
      <c r="T41" t="s">
        <v>28</v>
      </c>
      <c r="U41" t="s">
        <v>280</v>
      </c>
      <c r="V41">
        <v>229</v>
      </c>
      <c r="W41" t="s">
        <v>96</v>
      </c>
    </row>
    <row r="42" spans="1:23" x14ac:dyDescent="0.25">
      <c r="A42" t="s">
        <v>281</v>
      </c>
      <c r="B42" s="2">
        <v>45273</v>
      </c>
      <c r="C42" t="s">
        <v>282</v>
      </c>
      <c r="D42" t="s">
        <v>283</v>
      </c>
      <c r="E42" t="s">
        <v>597</v>
      </c>
      <c r="F42" t="s">
        <v>24</v>
      </c>
      <c r="G42" s="3">
        <v>29</v>
      </c>
      <c r="H42" s="4">
        <v>241</v>
      </c>
      <c r="I42" s="4">
        <v>6989</v>
      </c>
      <c r="J42" s="4">
        <f>Table1[[#This Row],[REVENUE]]-Table1[[#This Row],[TOTAL SHIPPING COST]]</f>
        <v>6699</v>
      </c>
      <c r="K42" s="4">
        <f>Table1[[#This Row],[GROSS PROFIT]]-Table1[[#This Row],[TOTAL SHIPPING COST]]</f>
        <v>6409</v>
      </c>
      <c r="L42" t="s">
        <v>25</v>
      </c>
      <c r="M42" s="5">
        <v>10</v>
      </c>
      <c r="N42" s="4">
        <f>Table1[[#This Row],[Shipping Cost]]*Table1[[#This Row],[Quantity Ordered]]</f>
        <v>290</v>
      </c>
      <c r="O42" s="2">
        <v>45521</v>
      </c>
      <c r="P42" t="b">
        <v>1</v>
      </c>
      <c r="Q42" t="s">
        <v>284</v>
      </c>
      <c r="R42" s="3">
        <v>2</v>
      </c>
      <c r="S42" t="s">
        <v>285</v>
      </c>
      <c r="T42" t="s">
        <v>87</v>
      </c>
      <c r="U42" t="s">
        <v>286</v>
      </c>
      <c r="V42">
        <v>293</v>
      </c>
      <c r="W42" t="s">
        <v>30</v>
      </c>
    </row>
    <row r="43" spans="1:23" x14ac:dyDescent="0.25">
      <c r="A43" t="s">
        <v>287</v>
      </c>
      <c r="B43" s="2">
        <v>45433</v>
      </c>
      <c r="C43" t="s">
        <v>288</v>
      </c>
      <c r="D43" t="s">
        <v>289</v>
      </c>
      <c r="E43" t="s">
        <v>598</v>
      </c>
      <c r="F43" t="s">
        <v>24</v>
      </c>
      <c r="G43" s="3">
        <v>38</v>
      </c>
      <c r="H43" s="4">
        <v>319</v>
      </c>
      <c r="I43" s="4">
        <v>12122</v>
      </c>
      <c r="J43" s="4">
        <f>Table1[[#This Row],[REVENUE]]-Table1[[#This Row],[TOTAL SHIPPING COST]]</f>
        <v>11742</v>
      </c>
      <c r="K43" s="4">
        <f>Table1[[#This Row],[GROSS PROFIT]]-Table1[[#This Row],[TOTAL SHIPPING COST]]</f>
        <v>11362</v>
      </c>
      <c r="L43" t="s">
        <v>25</v>
      </c>
      <c r="M43" s="5">
        <v>10</v>
      </c>
      <c r="N43" s="4">
        <f>Table1[[#This Row],[Shipping Cost]]*Table1[[#This Row],[Quantity Ordered]]</f>
        <v>380</v>
      </c>
      <c r="O43" s="2">
        <v>45273</v>
      </c>
      <c r="P43" t="b">
        <v>1</v>
      </c>
      <c r="Q43" t="s">
        <v>290</v>
      </c>
      <c r="R43" s="3">
        <v>4</v>
      </c>
      <c r="S43" t="s">
        <v>291</v>
      </c>
      <c r="T43" t="s">
        <v>66</v>
      </c>
      <c r="U43" t="s">
        <v>292</v>
      </c>
      <c r="V43">
        <v>320</v>
      </c>
      <c r="W43" t="s">
        <v>30</v>
      </c>
    </row>
    <row r="44" spans="1:23" x14ac:dyDescent="0.25">
      <c r="A44" t="s">
        <v>293</v>
      </c>
      <c r="B44" s="2">
        <v>45287</v>
      </c>
      <c r="C44" t="s">
        <v>294</v>
      </c>
      <c r="D44" t="s">
        <v>295</v>
      </c>
      <c r="E44" t="s">
        <v>599</v>
      </c>
      <c r="F44" t="s">
        <v>24</v>
      </c>
      <c r="G44" s="3">
        <v>12</v>
      </c>
      <c r="H44" s="4">
        <v>347</v>
      </c>
      <c r="I44" s="4">
        <v>4164</v>
      </c>
      <c r="J44" s="4">
        <f>Table1[[#This Row],[REVENUE]]-Table1[[#This Row],[TOTAL SHIPPING COST]]</f>
        <v>3852</v>
      </c>
      <c r="K44" s="4">
        <f>Table1[[#This Row],[GROSS PROFIT]]-Table1[[#This Row],[TOTAL SHIPPING COST]]</f>
        <v>3540</v>
      </c>
      <c r="L44" t="s">
        <v>25</v>
      </c>
      <c r="M44" s="5">
        <v>26</v>
      </c>
      <c r="N44" s="4">
        <f>Table1[[#This Row],[Shipping Cost]]*Table1[[#This Row],[Quantity Ordered]]</f>
        <v>312</v>
      </c>
      <c r="O44" s="2">
        <v>45541</v>
      </c>
      <c r="P44" t="b">
        <v>1</v>
      </c>
      <c r="Q44" t="s">
        <v>297</v>
      </c>
      <c r="R44" s="3">
        <v>3</v>
      </c>
      <c r="S44" t="s">
        <v>298</v>
      </c>
      <c r="T44" t="s">
        <v>87</v>
      </c>
      <c r="U44" t="s">
        <v>299</v>
      </c>
      <c r="V44">
        <v>104</v>
      </c>
      <c r="W44" t="s">
        <v>30</v>
      </c>
    </row>
    <row r="45" spans="1:23" x14ac:dyDescent="0.25">
      <c r="A45" t="s">
        <v>300</v>
      </c>
      <c r="B45" s="2">
        <v>45267</v>
      </c>
      <c r="C45" t="s">
        <v>301</v>
      </c>
      <c r="D45" t="s">
        <v>302</v>
      </c>
      <c r="E45" t="s">
        <v>600</v>
      </c>
      <c r="F45" t="s">
        <v>24</v>
      </c>
      <c r="G45" s="3">
        <v>89</v>
      </c>
      <c r="H45" s="4">
        <v>470</v>
      </c>
      <c r="I45" s="4">
        <v>41830</v>
      </c>
      <c r="J45" s="4">
        <f>Table1[[#This Row],[REVENUE]]-Table1[[#This Row],[TOTAL SHIPPING COST]]</f>
        <v>38804</v>
      </c>
      <c r="K45" s="4">
        <f>Table1[[#This Row],[GROSS PROFIT]]-Table1[[#This Row],[TOTAL SHIPPING COST]]</f>
        <v>35778</v>
      </c>
      <c r="L45" t="s">
        <v>25</v>
      </c>
      <c r="M45" s="5">
        <v>34</v>
      </c>
      <c r="N45" s="4">
        <f>Table1[[#This Row],[Shipping Cost]]*Table1[[#This Row],[Quantity Ordered]]</f>
        <v>3026</v>
      </c>
      <c r="O45" s="2">
        <v>45312</v>
      </c>
      <c r="P45" t="b">
        <v>1</v>
      </c>
      <c r="Q45" t="s">
        <v>303</v>
      </c>
      <c r="R45" s="3">
        <v>2</v>
      </c>
      <c r="S45" t="s">
        <v>304</v>
      </c>
      <c r="T45" t="s">
        <v>28</v>
      </c>
      <c r="U45" t="s">
        <v>305</v>
      </c>
      <c r="V45">
        <v>309</v>
      </c>
      <c r="W45" t="s">
        <v>30</v>
      </c>
    </row>
    <row r="46" spans="1:23" x14ac:dyDescent="0.25">
      <c r="A46" t="s">
        <v>306</v>
      </c>
      <c r="B46" s="2">
        <v>45331</v>
      </c>
      <c r="C46" t="s">
        <v>307</v>
      </c>
      <c r="D46" t="s">
        <v>308</v>
      </c>
      <c r="E46" t="s">
        <v>601</v>
      </c>
      <c r="F46" t="s">
        <v>24</v>
      </c>
      <c r="G46" s="3">
        <v>24</v>
      </c>
      <c r="H46" s="4">
        <v>70</v>
      </c>
      <c r="I46" s="4">
        <v>1680</v>
      </c>
      <c r="J46" s="4">
        <f>Table1[[#This Row],[REVENUE]]-Table1[[#This Row],[TOTAL SHIPPING COST]]</f>
        <v>1176</v>
      </c>
      <c r="K46" s="4">
        <f>Table1[[#This Row],[GROSS PROFIT]]-Table1[[#This Row],[TOTAL SHIPPING COST]]</f>
        <v>672</v>
      </c>
      <c r="L46" t="s">
        <v>25</v>
      </c>
      <c r="M46" s="5">
        <v>21</v>
      </c>
      <c r="N46" s="4">
        <f>Table1[[#This Row],[Shipping Cost]]*Table1[[#This Row],[Quantity Ordered]]</f>
        <v>504</v>
      </c>
      <c r="O46" s="2">
        <v>45367</v>
      </c>
      <c r="P46" t="b">
        <v>1</v>
      </c>
      <c r="Q46" t="s">
        <v>309</v>
      </c>
      <c r="R46" s="3">
        <v>4</v>
      </c>
      <c r="S46" t="s">
        <v>310</v>
      </c>
      <c r="T46" t="s">
        <v>87</v>
      </c>
      <c r="U46" t="s">
        <v>311</v>
      </c>
      <c r="V46">
        <v>69</v>
      </c>
      <c r="W46" t="s">
        <v>30</v>
      </c>
    </row>
    <row r="47" spans="1:23" x14ac:dyDescent="0.25">
      <c r="A47" t="s">
        <v>312</v>
      </c>
      <c r="B47" s="2">
        <v>45614</v>
      </c>
      <c r="C47" t="s">
        <v>313</v>
      </c>
      <c r="D47" t="s">
        <v>314</v>
      </c>
      <c r="E47" t="s">
        <v>602</v>
      </c>
      <c r="F47" t="s">
        <v>24</v>
      </c>
      <c r="G47" s="3">
        <v>71</v>
      </c>
      <c r="H47" s="4">
        <v>371</v>
      </c>
      <c r="I47" s="4">
        <v>26341</v>
      </c>
      <c r="J47" s="4">
        <f>Table1[[#This Row],[REVENUE]]-Table1[[#This Row],[TOTAL SHIPPING COST]]</f>
        <v>25915</v>
      </c>
      <c r="K47" s="4">
        <f>Table1[[#This Row],[GROSS PROFIT]]-Table1[[#This Row],[TOTAL SHIPPING COST]]</f>
        <v>25489</v>
      </c>
      <c r="L47" t="s">
        <v>56</v>
      </c>
      <c r="M47" s="5">
        <v>6</v>
      </c>
      <c r="N47" s="4">
        <f>Table1[[#This Row],[Shipping Cost]]*Table1[[#This Row],[Quantity Ordered]]</f>
        <v>426</v>
      </c>
      <c r="O47" s="2">
        <v>45340</v>
      </c>
      <c r="P47" t="b">
        <v>0</v>
      </c>
      <c r="Q47" t="s">
        <v>315</v>
      </c>
      <c r="R47" s="3">
        <v>3</v>
      </c>
      <c r="S47" t="s">
        <v>316</v>
      </c>
      <c r="T47" t="s">
        <v>87</v>
      </c>
      <c r="U47" t="s">
        <v>317</v>
      </c>
      <c r="V47">
        <v>259</v>
      </c>
      <c r="W47" t="s">
        <v>30</v>
      </c>
    </row>
    <row r="48" spans="1:23" x14ac:dyDescent="0.25">
      <c r="A48" t="s">
        <v>318</v>
      </c>
      <c r="B48" s="2">
        <v>45486</v>
      </c>
      <c r="C48" t="s">
        <v>319</v>
      </c>
      <c r="D48" t="s">
        <v>320</v>
      </c>
      <c r="E48" t="s">
        <v>603</v>
      </c>
      <c r="F48" t="s">
        <v>24</v>
      </c>
      <c r="G48" s="3">
        <v>85</v>
      </c>
      <c r="H48" s="4">
        <v>449</v>
      </c>
      <c r="I48" s="4">
        <v>38165</v>
      </c>
      <c r="J48" s="4">
        <f>Table1[[#This Row],[REVENUE]]-Table1[[#This Row],[TOTAL SHIPPING COST]]</f>
        <v>34765</v>
      </c>
      <c r="K48" s="4">
        <f>Table1[[#This Row],[GROSS PROFIT]]-Table1[[#This Row],[TOTAL SHIPPING COST]]</f>
        <v>31365</v>
      </c>
      <c r="L48" t="s">
        <v>25</v>
      </c>
      <c r="M48" s="5">
        <v>40</v>
      </c>
      <c r="N48" s="4">
        <f>Table1[[#This Row],[Shipping Cost]]*Table1[[#This Row],[Quantity Ordered]]</f>
        <v>3400</v>
      </c>
      <c r="O48" s="2">
        <v>45264</v>
      </c>
      <c r="P48" t="b">
        <v>1</v>
      </c>
      <c r="Q48" t="s">
        <v>321</v>
      </c>
      <c r="R48" s="3">
        <v>1</v>
      </c>
      <c r="S48" t="s">
        <v>322</v>
      </c>
      <c r="T48" t="s">
        <v>28</v>
      </c>
      <c r="U48" t="s">
        <v>323</v>
      </c>
      <c r="V48">
        <v>305</v>
      </c>
      <c r="W48" t="s">
        <v>30</v>
      </c>
    </row>
    <row r="49" spans="1:23" x14ac:dyDescent="0.25">
      <c r="A49" t="s">
        <v>324</v>
      </c>
      <c r="B49" s="2">
        <v>45502</v>
      </c>
      <c r="C49" t="s">
        <v>325</v>
      </c>
      <c r="D49" t="s">
        <v>326</v>
      </c>
      <c r="E49" t="s">
        <v>363</v>
      </c>
      <c r="F49" t="s">
        <v>24</v>
      </c>
      <c r="G49" s="3">
        <v>46</v>
      </c>
      <c r="H49" s="4">
        <v>342</v>
      </c>
      <c r="I49" s="4">
        <v>15732</v>
      </c>
      <c r="J49" s="4">
        <f>Table1[[#This Row],[REVENUE]]-Table1[[#This Row],[TOTAL SHIPPING COST]]</f>
        <v>14674</v>
      </c>
      <c r="K49" s="4">
        <f>Table1[[#This Row],[GROSS PROFIT]]-Table1[[#This Row],[TOTAL SHIPPING COST]]</f>
        <v>13616</v>
      </c>
      <c r="L49" t="s">
        <v>56</v>
      </c>
      <c r="M49" s="5">
        <v>23</v>
      </c>
      <c r="N49" s="4">
        <f>Table1[[#This Row],[Shipping Cost]]*Table1[[#This Row],[Quantity Ordered]]</f>
        <v>1058</v>
      </c>
      <c r="O49" s="2">
        <v>45269</v>
      </c>
      <c r="P49" t="b">
        <v>1</v>
      </c>
      <c r="Q49" t="s">
        <v>327</v>
      </c>
      <c r="R49" s="3">
        <v>1</v>
      </c>
      <c r="S49" t="s">
        <v>328</v>
      </c>
      <c r="T49" t="s">
        <v>28</v>
      </c>
      <c r="U49" t="s">
        <v>329</v>
      </c>
      <c r="V49">
        <v>271</v>
      </c>
      <c r="W49" t="s">
        <v>30</v>
      </c>
    </row>
    <row r="50" spans="1:23" x14ac:dyDescent="0.25">
      <c r="A50" t="s">
        <v>330</v>
      </c>
      <c r="B50" s="2">
        <v>45432</v>
      </c>
      <c r="C50" t="s">
        <v>331</v>
      </c>
      <c r="D50" t="s">
        <v>332</v>
      </c>
      <c r="E50" t="s">
        <v>604</v>
      </c>
      <c r="F50" t="s">
        <v>24</v>
      </c>
      <c r="G50" s="3">
        <v>12</v>
      </c>
      <c r="H50" s="4">
        <v>118</v>
      </c>
      <c r="I50" s="4">
        <v>1416</v>
      </c>
      <c r="J50" s="4">
        <f>Table1[[#This Row],[REVENUE]]-Table1[[#This Row],[TOTAL SHIPPING COST]]</f>
        <v>1008</v>
      </c>
      <c r="K50" s="4">
        <f>Table1[[#This Row],[GROSS PROFIT]]-Table1[[#This Row],[TOTAL SHIPPING COST]]</f>
        <v>600</v>
      </c>
      <c r="L50" t="s">
        <v>25</v>
      </c>
      <c r="M50" s="5">
        <v>34</v>
      </c>
      <c r="N50" s="4">
        <f>Table1[[#This Row],[Shipping Cost]]*Table1[[#This Row],[Quantity Ordered]]</f>
        <v>408</v>
      </c>
      <c r="O50" s="2">
        <v>45392</v>
      </c>
      <c r="P50" t="b">
        <v>1</v>
      </c>
      <c r="Q50" t="s">
        <v>333</v>
      </c>
      <c r="R50" s="3">
        <v>4</v>
      </c>
      <c r="S50" t="s">
        <v>334</v>
      </c>
      <c r="T50" t="s">
        <v>28</v>
      </c>
      <c r="U50" t="s">
        <v>335</v>
      </c>
      <c r="V50">
        <v>206</v>
      </c>
      <c r="W50" t="s">
        <v>30</v>
      </c>
    </row>
    <row r="51" spans="1:23" x14ac:dyDescent="0.25">
      <c r="A51" t="s">
        <v>336</v>
      </c>
      <c r="B51" s="2">
        <v>45625</v>
      </c>
      <c r="C51" t="s">
        <v>337</v>
      </c>
      <c r="D51" t="s">
        <v>338</v>
      </c>
      <c r="E51" t="s">
        <v>605</v>
      </c>
      <c r="F51" t="s">
        <v>24</v>
      </c>
      <c r="G51" s="3">
        <v>21</v>
      </c>
      <c r="H51" s="4">
        <v>348</v>
      </c>
      <c r="I51" s="4">
        <v>7308</v>
      </c>
      <c r="J51" s="4">
        <f>Table1[[#This Row],[REVENUE]]-Table1[[#This Row],[TOTAL SHIPPING COST]]</f>
        <v>6678</v>
      </c>
      <c r="K51" s="4">
        <f>Table1[[#This Row],[GROSS PROFIT]]-Table1[[#This Row],[TOTAL SHIPPING COST]]</f>
        <v>6048</v>
      </c>
      <c r="L51" t="s">
        <v>25</v>
      </c>
      <c r="M51" s="5">
        <v>30</v>
      </c>
      <c r="N51" s="4">
        <f>Table1[[#This Row],[Shipping Cost]]*Table1[[#This Row],[Quantity Ordered]]</f>
        <v>630</v>
      </c>
      <c r="O51" s="2">
        <v>45493</v>
      </c>
      <c r="P51" t="b">
        <v>1</v>
      </c>
      <c r="Q51" t="s">
        <v>339</v>
      </c>
      <c r="R51" s="3">
        <v>2</v>
      </c>
      <c r="S51" t="s">
        <v>340</v>
      </c>
      <c r="T51" t="s">
        <v>87</v>
      </c>
      <c r="U51" t="s">
        <v>341</v>
      </c>
      <c r="V51">
        <v>80</v>
      </c>
      <c r="W51" t="s">
        <v>96</v>
      </c>
    </row>
    <row r="52" spans="1:23" x14ac:dyDescent="0.25">
      <c r="A52" t="s">
        <v>342</v>
      </c>
      <c r="B52" s="2">
        <v>45439</v>
      </c>
      <c r="C52" t="s">
        <v>343</v>
      </c>
      <c r="D52" t="s">
        <v>344</v>
      </c>
      <c r="E52" t="s">
        <v>606</v>
      </c>
      <c r="F52" t="s">
        <v>24</v>
      </c>
      <c r="G52" s="3">
        <v>34</v>
      </c>
      <c r="H52" s="4">
        <v>91</v>
      </c>
      <c r="I52" s="4">
        <v>3094</v>
      </c>
      <c r="J52" s="4">
        <f>Table1[[#This Row],[REVENUE]]-Table1[[#This Row],[TOTAL SHIPPING COST]]</f>
        <v>2890</v>
      </c>
      <c r="K52" s="4">
        <f>Table1[[#This Row],[GROSS PROFIT]]-Table1[[#This Row],[TOTAL SHIPPING COST]]</f>
        <v>2686</v>
      </c>
      <c r="L52" t="s">
        <v>25</v>
      </c>
      <c r="M52" s="5">
        <v>6</v>
      </c>
      <c r="N52" s="4">
        <f>Table1[[#This Row],[Shipping Cost]]*Table1[[#This Row],[Quantity Ordered]]</f>
        <v>204</v>
      </c>
      <c r="O52" s="2">
        <v>45270</v>
      </c>
      <c r="P52" t="b">
        <v>1</v>
      </c>
      <c r="Q52" t="s">
        <v>345</v>
      </c>
      <c r="R52" s="3">
        <v>3</v>
      </c>
      <c r="S52" t="s">
        <v>346</v>
      </c>
      <c r="T52" t="s">
        <v>87</v>
      </c>
      <c r="U52" t="s">
        <v>347</v>
      </c>
      <c r="V52">
        <v>55</v>
      </c>
      <c r="W52" t="s">
        <v>96</v>
      </c>
    </row>
    <row r="53" spans="1:23" x14ac:dyDescent="0.25">
      <c r="A53" t="s">
        <v>348</v>
      </c>
      <c r="B53" s="2">
        <v>45318</v>
      </c>
      <c r="C53" t="s">
        <v>349</v>
      </c>
      <c r="D53" t="s">
        <v>350</v>
      </c>
      <c r="E53" t="s">
        <v>607</v>
      </c>
      <c r="F53" t="s">
        <v>24</v>
      </c>
      <c r="G53" s="3">
        <v>72</v>
      </c>
      <c r="H53" s="4">
        <v>452</v>
      </c>
      <c r="I53" s="4">
        <v>32544</v>
      </c>
      <c r="J53" s="4">
        <f>Table1[[#This Row],[REVENUE]]-Table1[[#This Row],[TOTAL SHIPPING COST]]</f>
        <v>32040</v>
      </c>
      <c r="K53" s="4">
        <f>Table1[[#This Row],[GROSS PROFIT]]-Table1[[#This Row],[TOTAL SHIPPING COST]]</f>
        <v>31536</v>
      </c>
      <c r="L53" t="s">
        <v>25</v>
      </c>
      <c r="M53" s="5">
        <v>7</v>
      </c>
      <c r="N53" s="4">
        <f>Table1[[#This Row],[Shipping Cost]]*Table1[[#This Row],[Quantity Ordered]]</f>
        <v>504</v>
      </c>
      <c r="O53" s="2">
        <v>45569</v>
      </c>
      <c r="P53" t="b">
        <v>1</v>
      </c>
      <c r="Q53" t="s">
        <v>351</v>
      </c>
      <c r="R53" s="3">
        <v>5</v>
      </c>
      <c r="S53" t="s">
        <v>352</v>
      </c>
      <c r="T53" t="s">
        <v>28</v>
      </c>
      <c r="U53" t="s">
        <v>353</v>
      </c>
      <c r="V53">
        <v>66</v>
      </c>
      <c r="W53" t="s">
        <v>30</v>
      </c>
    </row>
    <row r="54" spans="1:23" x14ac:dyDescent="0.25">
      <c r="A54" t="s">
        <v>354</v>
      </c>
      <c r="B54" s="2">
        <v>45556</v>
      </c>
      <c r="C54" t="s">
        <v>355</v>
      </c>
      <c r="D54" t="s">
        <v>356</v>
      </c>
      <c r="E54" t="s">
        <v>608</v>
      </c>
      <c r="F54" t="s">
        <v>24</v>
      </c>
      <c r="G54" s="3">
        <v>40</v>
      </c>
      <c r="H54" s="4">
        <v>416</v>
      </c>
      <c r="I54" s="4">
        <v>16640</v>
      </c>
      <c r="J54" s="4">
        <f>Table1[[#This Row],[REVENUE]]-Table1[[#This Row],[TOTAL SHIPPING COST]]</f>
        <v>15880</v>
      </c>
      <c r="K54" s="4">
        <f>Table1[[#This Row],[GROSS PROFIT]]-Table1[[#This Row],[TOTAL SHIPPING COST]]</f>
        <v>15120</v>
      </c>
      <c r="L54" t="s">
        <v>56</v>
      </c>
      <c r="M54" s="5">
        <v>19</v>
      </c>
      <c r="N54" s="4">
        <f>Table1[[#This Row],[Shipping Cost]]*Table1[[#This Row],[Quantity Ordered]]</f>
        <v>760</v>
      </c>
      <c r="O54" s="2">
        <v>45370</v>
      </c>
      <c r="P54" t="b">
        <v>1</v>
      </c>
      <c r="Q54" t="s">
        <v>357</v>
      </c>
      <c r="R54" s="3">
        <v>4</v>
      </c>
      <c r="S54" t="s">
        <v>358</v>
      </c>
      <c r="T54" t="s">
        <v>28</v>
      </c>
      <c r="U54" t="s">
        <v>359</v>
      </c>
      <c r="V54">
        <v>325</v>
      </c>
      <c r="W54" t="s">
        <v>30</v>
      </c>
    </row>
    <row r="55" spans="1:23" x14ac:dyDescent="0.25">
      <c r="A55" t="s">
        <v>360</v>
      </c>
      <c r="B55" s="2">
        <v>45592</v>
      </c>
      <c r="C55" t="s">
        <v>361</v>
      </c>
      <c r="D55" t="s">
        <v>362</v>
      </c>
      <c r="E55" t="s">
        <v>609</v>
      </c>
      <c r="F55" t="s">
        <v>24</v>
      </c>
      <c r="G55" s="3">
        <v>68</v>
      </c>
      <c r="H55" s="4">
        <v>472</v>
      </c>
      <c r="I55" s="4">
        <v>32096</v>
      </c>
      <c r="J55" s="4">
        <f>Table1[[#This Row],[REVENUE]]-Table1[[#This Row],[TOTAL SHIPPING COST]]</f>
        <v>30804</v>
      </c>
      <c r="K55" s="4">
        <f>Table1[[#This Row],[GROSS PROFIT]]-Table1[[#This Row],[TOTAL SHIPPING COST]]</f>
        <v>29512</v>
      </c>
      <c r="L55" t="s">
        <v>56</v>
      </c>
      <c r="M55" s="5">
        <v>19</v>
      </c>
      <c r="N55" s="4">
        <f>Table1[[#This Row],[Shipping Cost]]*Table1[[#This Row],[Quantity Ordered]]</f>
        <v>1292</v>
      </c>
      <c r="O55" s="2">
        <v>45611</v>
      </c>
      <c r="P55" t="b">
        <v>1</v>
      </c>
      <c r="Q55" t="s">
        <v>364</v>
      </c>
      <c r="R55" s="3">
        <v>2</v>
      </c>
      <c r="S55" t="s">
        <v>365</v>
      </c>
      <c r="T55" t="s">
        <v>28</v>
      </c>
      <c r="U55" t="s">
        <v>366</v>
      </c>
      <c r="V55">
        <v>326</v>
      </c>
      <c r="W55" t="s">
        <v>30</v>
      </c>
    </row>
    <row r="56" spans="1:23" x14ac:dyDescent="0.25">
      <c r="A56" t="s">
        <v>367</v>
      </c>
      <c r="B56" s="2">
        <v>45507</v>
      </c>
      <c r="C56" t="s">
        <v>368</v>
      </c>
      <c r="D56" t="s">
        <v>369</v>
      </c>
      <c r="E56" t="s">
        <v>610</v>
      </c>
      <c r="F56" t="s">
        <v>24</v>
      </c>
      <c r="G56" s="3">
        <v>99</v>
      </c>
      <c r="H56" s="4">
        <v>188</v>
      </c>
      <c r="I56" s="4">
        <v>18612</v>
      </c>
      <c r="J56" s="4">
        <f>Table1[[#This Row],[REVENUE]]-Table1[[#This Row],[TOTAL SHIPPING COST]]</f>
        <v>16830</v>
      </c>
      <c r="K56" s="4">
        <f>Table1[[#This Row],[GROSS PROFIT]]-Table1[[#This Row],[TOTAL SHIPPING COST]]</f>
        <v>15048</v>
      </c>
      <c r="L56" t="s">
        <v>25</v>
      </c>
      <c r="M56" s="5">
        <v>18</v>
      </c>
      <c r="N56" s="4">
        <f>Table1[[#This Row],[Shipping Cost]]*Table1[[#This Row],[Quantity Ordered]]</f>
        <v>1782</v>
      </c>
      <c r="O56" s="2">
        <v>45266</v>
      </c>
      <c r="P56" t="b">
        <v>0</v>
      </c>
      <c r="Q56" t="s">
        <v>370</v>
      </c>
      <c r="R56" s="3">
        <v>1</v>
      </c>
      <c r="S56" t="s">
        <v>371</v>
      </c>
      <c r="T56" t="s">
        <v>28</v>
      </c>
      <c r="U56" t="s">
        <v>372</v>
      </c>
      <c r="V56">
        <v>265</v>
      </c>
      <c r="W56" t="s">
        <v>30</v>
      </c>
    </row>
    <row r="57" spans="1:23" x14ac:dyDescent="0.25">
      <c r="A57" t="s">
        <v>373</v>
      </c>
      <c r="B57" s="2">
        <v>45445</v>
      </c>
      <c r="C57" t="s">
        <v>374</v>
      </c>
      <c r="D57" t="s">
        <v>375</v>
      </c>
      <c r="E57" t="s">
        <v>611</v>
      </c>
      <c r="F57" t="s">
        <v>24</v>
      </c>
      <c r="G57" s="3">
        <v>38</v>
      </c>
      <c r="H57" s="4">
        <v>116</v>
      </c>
      <c r="I57" s="4">
        <v>4408</v>
      </c>
      <c r="J57" s="4">
        <f>Table1[[#This Row],[REVENUE]]-Table1[[#This Row],[TOTAL SHIPPING COST]]</f>
        <v>2736</v>
      </c>
      <c r="K57" s="4">
        <f>Table1[[#This Row],[GROSS PROFIT]]-Table1[[#This Row],[TOTAL SHIPPING COST]]</f>
        <v>1064</v>
      </c>
      <c r="L57" t="s">
        <v>25</v>
      </c>
      <c r="M57" s="5">
        <v>44</v>
      </c>
      <c r="N57" s="4">
        <f>Table1[[#This Row],[Shipping Cost]]*Table1[[#This Row],[Quantity Ordered]]</f>
        <v>1672</v>
      </c>
      <c r="O57" s="2">
        <v>45391</v>
      </c>
      <c r="P57" t="b">
        <v>1</v>
      </c>
      <c r="Q57" t="s">
        <v>376</v>
      </c>
      <c r="R57" s="3">
        <v>3</v>
      </c>
      <c r="S57" t="s">
        <v>377</v>
      </c>
      <c r="T57" t="s">
        <v>28</v>
      </c>
      <c r="U57" t="s">
        <v>378</v>
      </c>
      <c r="V57">
        <v>391</v>
      </c>
      <c r="W57" t="s">
        <v>30</v>
      </c>
    </row>
    <row r="58" spans="1:23" x14ac:dyDescent="0.25">
      <c r="A58" t="s">
        <v>379</v>
      </c>
      <c r="B58" s="2">
        <v>45540</v>
      </c>
      <c r="C58" t="s">
        <v>380</v>
      </c>
      <c r="D58" t="s">
        <v>381</v>
      </c>
      <c r="E58" t="s">
        <v>612</v>
      </c>
      <c r="F58" t="s">
        <v>24</v>
      </c>
      <c r="G58" s="3">
        <v>33</v>
      </c>
      <c r="H58" s="4">
        <v>91</v>
      </c>
      <c r="I58" s="4">
        <v>3003</v>
      </c>
      <c r="J58" s="4">
        <f>Table1[[#This Row],[REVENUE]]-Table1[[#This Row],[TOTAL SHIPPING COST]]</f>
        <v>2607</v>
      </c>
      <c r="K58" s="4">
        <f>Table1[[#This Row],[GROSS PROFIT]]-Table1[[#This Row],[TOTAL SHIPPING COST]]</f>
        <v>2211</v>
      </c>
      <c r="L58" t="s">
        <v>25</v>
      </c>
      <c r="M58" s="5">
        <v>12</v>
      </c>
      <c r="N58" s="4">
        <f>Table1[[#This Row],[Shipping Cost]]*Table1[[#This Row],[Quantity Ordered]]</f>
        <v>396</v>
      </c>
      <c r="O58" s="2">
        <v>45405</v>
      </c>
      <c r="P58" t="b">
        <v>0</v>
      </c>
      <c r="Q58" t="s">
        <v>382</v>
      </c>
      <c r="R58" s="3">
        <v>1</v>
      </c>
      <c r="S58" t="s">
        <v>383</v>
      </c>
      <c r="T58" t="s">
        <v>87</v>
      </c>
      <c r="U58" t="s">
        <v>384</v>
      </c>
      <c r="V58">
        <v>481</v>
      </c>
      <c r="W58" t="s">
        <v>30</v>
      </c>
    </row>
    <row r="59" spans="1:23" x14ac:dyDescent="0.25">
      <c r="A59" t="s">
        <v>385</v>
      </c>
      <c r="B59" s="2">
        <v>45473</v>
      </c>
      <c r="C59" t="s">
        <v>386</v>
      </c>
      <c r="D59" t="s">
        <v>387</v>
      </c>
      <c r="E59" t="s">
        <v>613</v>
      </c>
      <c r="F59" t="s">
        <v>24</v>
      </c>
      <c r="G59" s="3">
        <v>10</v>
      </c>
      <c r="H59" s="4">
        <v>250</v>
      </c>
      <c r="I59" s="4">
        <v>2500</v>
      </c>
      <c r="J59" s="4">
        <f>Table1[[#This Row],[REVENUE]]-Table1[[#This Row],[TOTAL SHIPPING COST]]</f>
        <v>2390</v>
      </c>
      <c r="K59" s="4">
        <f>Table1[[#This Row],[GROSS PROFIT]]-Table1[[#This Row],[TOTAL SHIPPING COST]]</f>
        <v>2280</v>
      </c>
      <c r="L59" t="s">
        <v>25</v>
      </c>
      <c r="M59" s="5">
        <v>11</v>
      </c>
      <c r="N59" s="4">
        <f>Table1[[#This Row],[Shipping Cost]]*Table1[[#This Row],[Quantity Ordered]]</f>
        <v>110</v>
      </c>
      <c r="O59" s="2">
        <v>45495</v>
      </c>
      <c r="P59" t="b">
        <v>1</v>
      </c>
      <c r="Q59" t="s">
        <v>388</v>
      </c>
      <c r="R59" s="3">
        <v>1</v>
      </c>
      <c r="S59" t="s">
        <v>389</v>
      </c>
      <c r="T59" t="s">
        <v>28</v>
      </c>
      <c r="U59" t="s">
        <v>390</v>
      </c>
      <c r="V59">
        <v>323</v>
      </c>
      <c r="W59" t="s">
        <v>30</v>
      </c>
    </row>
    <row r="60" spans="1:23" x14ac:dyDescent="0.25">
      <c r="A60" t="s">
        <v>391</v>
      </c>
      <c r="B60" s="2">
        <v>45359</v>
      </c>
      <c r="C60" t="s">
        <v>392</v>
      </c>
      <c r="D60" t="s">
        <v>393</v>
      </c>
      <c r="E60" t="s">
        <v>614</v>
      </c>
      <c r="F60" t="s">
        <v>24</v>
      </c>
      <c r="G60" s="3">
        <v>20</v>
      </c>
      <c r="H60" s="4">
        <v>360</v>
      </c>
      <c r="I60" s="4">
        <v>7200</v>
      </c>
      <c r="J60" s="4">
        <f>Table1[[#This Row],[REVENUE]]-Table1[[#This Row],[TOTAL SHIPPING COST]]</f>
        <v>6360</v>
      </c>
      <c r="K60" s="4">
        <f>Table1[[#This Row],[GROSS PROFIT]]-Table1[[#This Row],[TOTAL SHIPPING COST]]</f>
        <v>5520</v>
      </c>
      <c r="L60" t="s">
        <v>56</v>
      </c>
      <c r="M60" s="5">
        <v>42</v>
      </c>
      <c r="N60" s="4">
        <f>Table1[[#This Row],[Shipping Cost]]*Table1[[#This Row],[Quantity Ordered]]</f>
        <v>840</v>
      </c>
      <c r="O60" s="2">
        <v>45456</v>
      </c>
      <c r="P60" t="b">
        <v>0</v>
      </c>
      <c r="Q60" t="s">
        <v>394</v>
      </c>
      <c r="R60" s="3">
        <v>2</v>
      </c>
      <c r="S60" t="s">
        <v>395</v>
      </c>
      <c r="T60" t="s">
        <v>28</v>
      </c>
      <c r="U60" t="s">
        <v>396</v>
      </c>
      <c r="V60">
        <v>162</v>
      </c>
      <c r="W60" t="s">
        <v>30</v>
      </c>
    </row>
    <row r="61" spans="1:23" x14ac:dyDescent="0.25">
      <c r="A61" t="s">
        <v>397</v>
      </c>
      <c r="B61" s="2">
        <v>45390</v>
      </c>
      <c r="C61" t="s">
        <v>398</v>
      </c>
      <c r="D61" t="s">
        <v>399</v>
      </c>
      <c r="E61" t="s">
        <v>141</v>
      </c>
      <c r="F61" t="s">
        <v>24</v>
      </c>
      <c r="G61" s="3">
        <v>85</v>
      </c>
      <c r="H61" s="4">
        <v>109</v>
      </c>
      <c r="I61" s="4">
        <v>9265</v>
      </c>
      <c r="J61" s="4">
        <f>Table1[[#This Row],[REVENUE]]-Table1[[#This Row],[TOTAL SHIPPING COST]]</f>
        <v>7565</v>
      </c>
      <c r="K61" s="4">
        <f>Table1[[#This Row],[GROSS PROFIT]]-Table1[[#This Row],[TOTAL SHIPPING COST]]</f>
        <v>5865</v>
      </c>
      <c r="L61" t="s">
        <v>25</v>
      </c>
      <c r="M61" s="5">
        <v>20</v>
      </c>
      <c r="N61" s="4">
        <f>Table1[[#This Row],[Shipping Cost]]*Table1[[#This Row],[Quantity Ordered]]</f>
        <v>1700</v>
      </c>
      <c r="O61" s="2">
        <v>45332</v>
      </c>
      <c r="P61" t="b">
        <v>0</v>
      </c>
      <c r="Q61" t="s">
        <v>400</v>
      </c>
      <c r="R61" s="3">
        <v>1</v>
      </c>
      <c r="S61" t="s">
        <v>401</v>
      </c>
      <c r="T61" t="s">
        <v>66</v>
      </c>
      <c r="U61" t="s">
        <v>402</v>
      </c>
      <c r="V61">
        <v>253</v>
      </c>
      <c r="W61" t="s">
        <v>30</v>
      </c>
    </row>
    <row r="62" spans="1:23" x14ac:dyDescent="0.25">
      <c r="A62" t="s">
        <v>403</v>
      </c>
      <c r="B62" s="2">
        <v>45285</v>
      </c>
      <c r="C62" t="s">
        <v>404</v>
      </c>
      <c r="D62" t="s">
        <v>405</v>
      </c>
      <c r="E62" t="s">
        <v>615</v>
      </c>
      <c r="F62" t="s">
        <v>24</v>
      </c>
      <c r="G62" s="3">
        <v>15</v>
      </c>
      <c r="H62" s="4">
        <v>12</v>
      </c>
      <c r="I62" s="4">
        <v>180</v>
      </c>
      <c r="J62" s="4">
        <f>Table1[[#This Row],[REVENUE]]-Table1[[#This Row],[TOTAL SHIPPING COST]]</f>
        <v>90</v>
      </c>
      <c r="K62" s="4">
        <f>Table1[[#This Row],[GROSS PROFIT]]-Table1[[#This Row],[TOTAL SHIPPING COST]]</f>
        <v>0</v>
      </c>
      <c r="L62" t="s">
        <v>25</v>
      </c>
      <c r="M62" s="5">
        <v>6</v>
      </c>
      <c r="N62" s="4">
        <f>Table1[[#This Row],[Shipping Cost]]*Table1[[#This Row],[Quantity Ordered]]</f>
        <v>90</v>
      </c>
      <c r="O62" s="2">
        <v>45387</v>
      </c>
      <c r="P62" t="b">
        <v>1</v>
      </c>
      <c r="Q62" t="s">
        <v>406</v>
      </c>
      <c r="R62" s="3">
        <v>2</v>
      </c>
      <c r="S62" t="s">
        <v>407</v>
      </c>
      <c r="T62" t="s">
        <v>28</v>
      </c>
      <c r="U62" t="s">
        <v>408</v>
      </c>
      <c r="V62">
        <v>422</v>
      </c>
      <c r="W62" t="s">
        <v>96</v>
      </c>
    </row>
    <row r="63" spans="1:23" x14ac:dyDescent="0.25">
      <c r="A63" t="s">
        <v>409</v>
      </c>
      <c r="B63" s="2">
        <v>45564</v>
      </c>
      <c r="C63" t="s">
        <v>410</v>
      </c>
      <c r="D63" t="s">
        <v>411</v>
      </c>
      <c r="E63" t="s">
        <v>616</v>
      </c>
      <c r="F63" t="s">
        <v>24</v>
      </c>
      <c r="G63" s="3">
        <v>13</v>
      </c>
      <c r="H63" s="4">
        <v>368</v>
      </c>
      <c r="I63" s="4">
        <v>4784</v>
      </c>
      <c r="J63" s="4">
        <f>Table1[[#This Row],[REVENUE]]-Table1[[#This Row],[TOTAL SHIPPING COST]]</f>
        <v>4212</v>
      </c>
      <c r="K63" s="4">
        <f>Table1[[#This Row],[GROSS PROFIT]]-Table1[[#This Row],[TOTAL SHIPPING COST]]</f>
        <v>3640</v>
      </c>
      <c r="L63" t="s">
        <v>25</v>
      </c>
      <c r="M63" s="5">
        <v>44</v>
      </c>
      <c r="N63" s="4">
        <f>Table1[[#This Row],[Shipping Cost]]*Table1[[#This Row],[Quantity Ordered]]</f>
        <v>572</v>
      </c>
      <c r="O63" s="2">
        <v>45504</v>
      </c>
      <c r="P63" t="b">
        <v>0</v>
      </c>
      <c r="Q63" t="s">
        <v>412</v>
      </c>
      <c r="R63" s="3">
        <v>5</v>
      </c>
      <c r="S63" t="s">
        <v>413</v>
      </c>
      <c r="T63" t="s">
        <v>87</v>
      </c>
      <c r="U63" t="s">
        <v>414</v>
      </c>
      <c r="V63">
        <v>53</v>
      </c>
      <c r="W63" t="s">
        <v>30</v>
      </c>
    </row>
    <row r="64" spans="1:23" x14ac:dyDescent="0.25">
      <c r="A64" t="s">
        <v>415</v>
      </c>
      <c r="B64" s="2">
        <v>45430</v>
      </c>
      <c r="C64" t="s">
        <v>416</v>
      </c>
      <c r="D64" t="s">
        <v>417</v>
      </c>
      <c r="E64" t="s">
        <v>617</v>
      </c>
      <c r="F64" t="s">
        <v>24</v>
      </c>
      <c r="G64" s="3">
        <v>35</v>
      </c>
      <c r="H64" s="4">
        <v>469</v>
      </c>
      <c r="I64" s="4">
        <v>16415</v>
      </c>
      <c r="J64" s="4">
        <f>Table1[[#This Row],[REVENUE]]-Table1[[#This Row],[TOTAL SHIPPING COST]]</f>
        <v>15855</v>
      </c>
      <c r="K64" s="4">
        <f>Table1[[#This Row],[GROSS PROFIT]]-Table1[[#This Row],[TOTAL SHIPPING COST]]</f>
        <v>15295</v>
      </c>
      <c r="L64" t="s">
        <v>25</v>
      </c>
      <c r="M64" s="5">
        <v>16</v>
      </c>
      <c r="N64" s="4">
        <f>Table1[[#This Row],[Shipping Cost]]*Table1[[#This Row],[Quantity Ordered]]</f>
        <v>560</v>
      </c>
      <c r="O64" s="2">
        <v>45327</v>
      </c>
      <c r="P64" t="b">
        <v>1</v>
      </c>
      <c r="Q64" t="s">
        <v>418</v>
      </c>
      <c r="R64" s="3">
        <v>5</v>
      </c>
      <c r="S64" t="s">
        <v>419</v>
      </c>
      <c r="T64" t="s">
        <v>28</v>
      </c>
      <c r="U64" t="s">
        <v>420</v>
      </c>
      <c r="V64">
        <v>238</v>
      </c>
      <c r="W64" t="s">
        <v>30</v>
      </c>
    </row>
    <row r="65" spans="1:23" x14ac:dyDescent="0.25">
      <c r="A65" t="s">
        <v>421</v>
      </c>
      <c r="B65" s="2">
        <v>45408</v>
      </c>
      <c r="C65" t="s">
        <v>422</v>
      </c>
      <c r="D65" t="s">
        <v>423</v>
      </c>
      <c r="E65" t="s">
        <v>179</v>
      </c>
      <c r="F65" t="s">
        <v>24</v>
      </c>
      <c r="G65" s="3">
        <v>80</v>
      </c>
      <c r="H65" s="4">
        <v>394</v>
      </c>
      <c r="I65" s="4">
        <v>31520</v>
      </c>
      <c r="J65" s="4">
        <f>Table1[[#This Row],[REVENUE]]-Table1[[#This Row],[TOTAL SHIPPING COST]]</f>
        <v>29200</v>
      </c>
      <c r="K65" s="4">
        <f>Table1[[#This Row],[GROSS PROFIT]]-Table1[[#This Row],[TOTAL SHIPPING COST]]</f>
        <v>26880</v>
      </c>
      <c r="L65" t="s">
        <v>25</v>
      </c>
      <c r="M65" s="5">
        <v>29</v>
      </c>
      <c r="N65" s="4">
        <f>Table1[[#This Row],[Shipping Cost]]*Table1[[#This Row],[Quantity Ordered]]</f>
        <v>2320</v>
      </c>
      <c r="O65" s="2">
        <v>45296</v>
      </c>
      <c r="P65" t="b">
        <v>1</v>
      </c>
      <c r="Q65" t="s">
        <v>424</v>
      </c>
      <c r="R65" s="3">
        <v>3</v>
      </c>
      <c r="S65" t="s">
        <v>425</v>
      </c>
      <c r="T65" t="s">
        <v>66</v>
      </c>
      <c r="U65" t="s">
        <v>426</v>
      </c>
      <c r="V65">
        <v>473</v>
      </c>
      <c r="W65" t="s">
        <v>30</v>
      </c>
    </row>
    <row r="66" spans="1:23" x14ac:dyDescent="0.25">
      <c r="A66" t="s">
        <v>427</v>
      </c>
      <c r="B66" s="2">
        <v>45523</v>
      </c>
      <c r="C66" t="s">
        <v>428</v>
      </c>
      <c r="D66" t="s">
        <v>429</v>
      </c>
      <c r="E66" t="s">
        <v>618</v>
      </c>
      <c r="F66" t="s">
        <v>24</v>
      </c>
      <c r="G66" s="3">
        <v>87</v>
      </c>
      <c r="H66" s="4">
        <v>199</v>
      </c>
      <c r="I66" s="4">
        <v>17313</v>
      </c>
      <c r="J66" s="4">
        <f>Table1[[#This Row],[REVENUE]]-Table1[[#This Row],[TOTAL SHIPPING COST]]</f>
        <v>13224</v>
      </c>
      <c r="K66" s="4">
        <f>Table1[[#This Row],[GROSS PROFIT]]-Table1[[#This Row],[TOTAL SHIPPING COST]]</f>
        <v>9135</v>
      </c>
      <c r="L66" t="s">
        <v>25</v>
      </c>
      <c r="M66" s="5">
        <v>47</v>
      </c>
      <c r="N66" s="4">
        <f>Table1[[#This Row],[Shipping Cost]]*Table1[[#This Row],[Quantity Ordered]]</f>
        <v>4089</v>
      </c>
      <c r="O66" s="2">
        <v>45334</v>
      </c>
      <c r="P66" t="b">
        <v>1</v>
      </c>
      <c r="Q66" t="s">
        <v>430</v>
      </c>
      <c r="R66" s="3">
        <v>3</v>
      </c>
      <c r="S66" t="s">
        <v>431</v>
      </c>
      <c r="T66" t="s">
        <v>28</v>
      </c>
      <c r="U66" t="s">
        <v>432</v>
      </c>
      <c r="V66">
        <v>407</v>
      </c>
      <c r="W66" t="s">
        <v>30</v>
      </c>
    </row>
    <row r="67" spans="1:23" x14ac:dyDescent="0.25">
      <c r="A67" t="s">
        <v>433</v>
      </c>
      <c r="B67" s="2">
        <v>45457</v>
      </c>
      <c r="C67" t="s">
        <v>434</v>
      </c>
      <c r="D67" t="s">
        <v>435</v>
      </c>
      <c r="E67" t="s">
        <v>619</v>
      </c>
      <c r="F67" t="s">
        <v>24</v>
      </c>
      <c r="G67" s="3">
        <v>55</v>
      </c>
      <c r="H67" s="4">
        <v>291</v>
      </c>
      <c r="I67" s="4">
        <v>16005</v>
      </c>
      <c r="J67" s="4">
        <f>Table1[[#This Row],[REVENUE]]-Table1[[#This Row],[TOTAL SHIPPING COST]]</f>
        <v>14025</v>
      </c>
      <c r="K67" s="4">
        <f>Table1[[#This Row],[GROSS PROFIT]]-Table1[[#This Row],[TOTAL SHIPPING COST]]</f>
        <v>12045</v>
      </c>
      <c r="L67" t="s">
        <v>25</v>
      </c>
      <c r="M67" s="5">
        <v>36</v>
      </c>
      <c r="N67" s="4">
        <f>Table1[[#This Row],[Shipping Cost]]*Table1[[#This Row],[Quantity Ordered]]</f>
        <v>1980</v>
      </c>
      <c r="O67" s="2">
        <v>45360</v>
      </c>
      <c r="P67" t="b">
        <v>1</v>
      </c>
      <c r="Q67" t="s">
        <v>436</v>
      </c>
      <c r="R67" s="3">
        <v>4</v>
      </c>
      <c r="S67" t="s">
        <v>437</v>
      </c>
      <c r="T67" t="s">
        <v>28</v>
      </c>
      <c r="U67" t="s">
        <v>438</v>
      </c>
      <c r="V67">
        <v>3</v>
      </c>
      <c r="W67" t="s">
        <v>30</v>
      </c>
    </row>
    <row r="68" spans="1:23" x14ac:dyDescent="0.25">
      <c r="A68" t="s">
        <v>439</v>
      </c>
      <c r="B68" s="2">
        <v>45422</v>
      </c>
      <c r="C68" t="s">
        <v>440</v>
      </c>
      <c r="D68" t="s">
        <v>441</v>
      </c>
      <c r="E68" t="s">
        <v>620</v>
      </c>
      <c r="F68" t="s">
        <v>24</v>
      </c>
      <c r="G68" s="3">
        <v>71</v>
      </c>
      <c r="H68" s="4">
        <v>379</v>
      </c>
      <c r="I68" s="4">
        <v>26909</v>
      </c>
      <c r="J68" s="4">
        <f>Table1[[#This Row],[REVENUE]]-Table1[[#This Row],[TOTAL SHIPPING COST]]</f>
        <v>24211</v>
      </c>
      <c r="K68" s="4">
        <f>Table1[[#This Row],[GROSS PROFIT]]-Table1[[#This Row],[TOTAL SHIPPING COST]]</f>
        <v>21513</v>
      </c>
      <c r="L68" t="s">
        <v>25</v>
      </c>
      <c r="M68" s="5">
        <v>38</v>
      </c>
      <c r="N68" s="4">
        <f>Table1[[#This Row],[Shipping Cost]]*Table1[[#This Row],[Quantity Ordered]]</f>
        <v>2698</v>
      </c>
      <c r="O68" s="2">
        <v>45549</v>
      </c>
      <c r="P68" t="b">
        <v>1</v>
      </c>
      <c r="Q68" t="s">
        <v>442</v>
      </c>
      <c r="R68" s="3">
        <v>1</v>
      </c>
      <c r="S68" t="s">
        <v>443</v>
      </c>
      <c r="T68" t="s">
        <v>28</v>
      </c>
      <c r="U68" t="s">
        <v>444</v>
      </c>
      <c r="V68">
        <v>82</v>
      </c>
      <c r="W68" t="s">
        <v>30</v>
      </c>
    </row>
    <row r="69" spans="1:23" x14ac:dyDescent="0.25">
      <c r="A69" t="s">
        <v>445</v>
      </c>
      <c r="B69" s="2">
        <v>45424</v>
      </c>
      <c r="C69" t="s">
        <v>446</v>
      </c>
      <c r="D69" t="s">
        <v>447</v>
      </c>
      <c r="E69" t="s">
        <v>621</v>
      </c>
      <c r="F69" t="s">
        <v>24</v>
      </c>
      <c r="G69" s="3">
        <v>48</v>
      </c>
      <c r="H69" s="4">
        <v>474</v>
      </c>
      <c r="I69" s="4">
        <v>22752</v>
      </c>
      <c r="J69" s="4">
        <f>Table1[[#This Row],[REVENUE]]-Table1[[#This Row],[TOTAL SHIPPING COST]]</f>
        <v>21936</v>
      </c>
      <c r="K69" s="4">
        <f>Table1[[#This Row],[GROSS PROFIT]]-Table1[[#This Row],[TOTAL SHIPPING COST]]</f>
        <v>21120</v>
      </c>
      <c r="L69" t="s">
        <v>25</v>
      </c>
      <c r="M69" s="5">
        <v>17</v>
      </c>
      <c r="N69" s="4">
        <f>Table1[[#This Row],[Shipping Cost]]*Table1[[#This Row],[Quantity Ordered]]</f>
        <v>816</v>
      </c>
      <c r="O69" s="2">
        <v>45347</v>
      </c>
      <c r="P69" t="b">
        <v>1</v>
      </c>
      <c r="Q69" t="s">
        <v>448</v>
      </c>
      <c r="R69" s="3">
        <v>4</v>
      </c>
      <c r="S69" t="s">
        <v>449</v>
      </c>
      <c r="T69" t="s">
        <v>28</v>
      </c>
      <c r="U69" t="s">
        <v>450</v>
      </c>
      <c r="V69">
        <v>63</v>
      </c>
      <c r="W69" t="s">
        <v>30</v>
      </c>
    </row>
    <row r="70" spans="1:23" x14ac:dyDescent="0.25">
      <c r="A70" t="s">
        <v>451</v>
      </c>
      <c r="B70" s="2">
        <v>45424</v>
      </c>
      <c r="C70" t="s">
        <v>452</v>
      </c>
      <c r="D70" t="s">
        <v>453</v>
      </c>
      <c r="E70" t="s">
        <v>622</v>
      </c>
      <c r="F70" t="s">
        <v>24</v>
      </c>
      <c r="G70" s="3">
        <v>58</v>
      </c>
      <c r="H70" s="4">
        <v>213</v>
      </c>
      <c r="I70" s="4">
        <v>12354</v>
      </c>
      <c r="J70" s="4">
        <f>Table1[[#This Row],[REVENUE]]-Table1[[#This Row],[TOTAL SHIPPING COST]]</f>
        <v>9512</v>
      </c>
      <c r="K70" s="4">
        <f>Table1[[#This Row],[GROSS PROFIT]]-Table1[[#This Row],[TOTAL SHIPPING COST]]</f>
        <v>6670</v>
      </c>
      <c r="L70" t="s">
        <v>25</v>
      </c>
      <c r="M70" s="5">
        <v>49</v>
      </c>
      <c r="N70" s="4">
        <f>Table1[[#This Row],[Shipping Cost]]*Table1[[#This Row],[Quantity Ordered]]</f>
        <v>2842</v>
      </c>
      <c r="O70" s="2">
        <v>45456</v>
      </c>
      <c r="P70" t="b">
        <v>1</v>
      </c>
      <c r="Q70" t="s">
        <v>454</v>
      </c>
      <c r="R70" s="3">
        <v>5</v>
      </c>
      <c r="S70" t="s">
        <v>455</v>
      </c>
      <c r="T70" t="s">
        <v>87</v>
      </c>
      <c r="U70" t="s">
        <v>456</v>
      </c>
      <c r="V70">
        <v>114</v>
      </c>
      <c r="W70" t="s">
        <v>96</v>
      </c>
    </row>
    <row r="71" spans="1:23" x14ac:dyDescent="0.25">
      <c r="A71" t="s">
        <v>457</v>
      </c>
      <c r="B71" s="2">
        <v>45440</v>
      </c>
      <c r="C71" t="s">
        <v>458</v>
      </c>
      <c r="D71" t="s">
        <v>459</v>
      </c>
      <c r="E71" t="s">
        <v>623</v>
      </c>
      <c r="F71" t="s">
        <v>24</v>
      </c>
      <c r="G71" s="3">
        <v>38</v>
      </c>
      <c r="H71" s="4">
        <v>109</v>
      </c>
      <c r="I71" s="4">
        <v>4142</v>
      </c>
      <c r="J71" s="4">
        <f>Table1[[#This Row],[REVENUE]]-Table1[[#This Row],[TOTAL SHIPPING COST]]</f>
        <v>3534</v>
      </c>
      <c r="K71" s="4">
        <f>Table1[[#This Row],[GROSS PROFIT]]-Table1[[#This Row],[TOTAL SHIPPING COST]]</f>
        <v>2926</v>
      </c>
      <c r="L71" t="s">
        <v>25</v>
      </c>
      <c r="M71" s="5">
        <v>16</v>
      </c>
      <c r="N71" s="4">
        <f>Table1[[#This Row],[Shipping Cost]]*Table1[[#This Row],[Quantity Ordered]]</f>
        <v>608</v>
      </c>
      <c r="O71" s="2">
        <v>45294</v>
      </c>
      <c r="P71" t="b">
        <v>1</v>
      </c>
      <c r="Q71" t="s">
        <v>460</v>
      </c>
      <c r="R71" s="3">
        <v>4</v>
      </c>
      <c r="S71" t="s">
        <v>461</v>
      </c>
      <c r="T71" t="s">
        <v>87</v>
      </c>
      <c r="U71" t="s">
        <v>462</v>
      </c>
      <c r="V71">
        <v>143</v>
      </c>
      <c r="W71" t="s">
        <v>30</v>
      </c>
    </row>
    <row r="72" spans="1:23" x14ac:dyDescent="0.25">
      <c r="A72" t="s">
        <v>463</v>
      </c>
      <c r="B72" s="2">
        <v>45463</v>
      </c>
      <c r="C72" t="s">
        <v>464</v>
      </c>
      <c r="D72" t="s">
        <v>465</v>
      </c>
      <c r="E72" t="s">
        <v>624</v>
      </c>
      <c r="F72" t="s">
        <v>24</v>
      </c>
      <c r="G72" s="3">
        <v>17</v>
      </c>
      <c r="H72" s="4">
        <v>324</v>
      </c>
      <c r="I72" s="4">
        <v>5508</v>
      </c>
      <c r="J72" s="4">
        <f>Table1[[#This Row],[REVENUE]]-Table1[[#This Row],[TOTAL SHIPPING COST]]</f>
        <v>5355</v>
      </c>
      <c r="K72" s="4">
        <f>Table1[[#This Row],[GROSS PROFIT]]-Table1[[#This Row],[TOTAL SHIPPING COST]]</f>
        <v>5202</v>
      </c>
      <c r="L72" t="s">
        <v>56</v>
      </c>
      <c r="M72" s="5">
        <v>9</v>
      </c>
      <c r="N72" s="4">
        <f>Table1[[#This Row],[Shipping Cost]]*Table1[[#This Row],[Quantity Ordered]]</f>
        <v>153</v>
      </c>
      <c r="O72" s="2">
        <v>45294</v>
      </c>
      <c r="P72" t="b">
        <v>1</v>
      </c>
      <c r="Q72" t="s">
        <v>466</v>
      </c>
      <c r="R72" s="3">
        <v>1</v>
      </c>
      <c r="S72" t="s">
        <v>467</v>
      </c>
      <c r="T72" t="s">
        <v>28</v>
      </c>
      <c r="U72" t="s">
        <v>468</v>
      </c>
      <c r="V72">
        <v>499</v>
      </c>
      <c r="W72" t="s">
        <v>30</v>
      </c>
    </row>
    <row r="73" spans="1:23" x14ac:dyDescent="0.25">
      <c r="A73" t="s">
        <v>469</v>
      </c>
      <c r="B73" s="2">
        <v>45290</v>
      </c>
      <c r="C73" t="s">
        <v>470</v>
      </c>
      <c r="D73" t="s">
        <v>471</v>
      </c>
      <c r="E73" t="s">
        <v>625</v>
      </c>
      <c r="F73" t="s">
        <v>24</v>
      </c>
      <c r="G73" s="3">
        <v>21</v>
      </c>
      <c r="H73" s="4">
        <v>253</v>
      </c>
      <c r="I73" s="4">
        <v>5313</v>
      </c>
      <c r="J73" s="4">
        <f>Table1[[#This Row],[REVENUE]]-Table1[[#This Row],[TOTAL SHIPPING COST]]</f>
        <v>4746</v>
      </c>
      <c r="K73" s="4">
        <f>Table1[[#This Row],[GROSS PROFIT]]-Table1[[#This Row],[TOTAL SHIPPING COST]]</f>
        <v>4179</v>
      </c>
      <c r="L73" t="s">
        <v>25</v>
      </c>
      <c r="M73" s="5">
        <v>27</v>
      </c>
      <c r="N73" s="4">
        <f>Table1[[#This Row],[Shipping Cost]]*Table1[[#This Row],[Quantity Ordered]]</f>
        <v>567</v>
      </c>
      <c r="O73" s="2">
        <v>45488</v>
      </c>
      <c r="P73" t="b">
        <v>1</v>
      </c>
      <c r="Q73" t="s">
        <v>472</v>
      </c>
      <c r="R73" s="3">
        <v>3</v>
      </c>
      <c r="S73" t="s">
        <v>473</v>
      </c>
      <c r="T73" t="s">
        <v>28</v>
      </c>
      <c r="U73" t="s">
        <v>474</v>
      </c>
      <c r="V73">
        <v>403</v>
      </c>
      <c r="W73" t="s">
        <v>30</v>
      </c>
    </row>
    <row r="74" spans="1:23" x14ac:dyDescent="0.25">
      <c r="A74" t="s">
        <v>475</v>
      </c>
      <c r="B74" s="2">
        <v>45266</v>
      </c>
      <c r="C74" t="s">
        <v>476</v>
      </c>
      <c r="D74" t="s">
        <v>477</v>
      </c>
      <c r="E74" t="s">
        <v>626</v>
      </c>
      <c r="F74" t="s">
        <v>24</v>
      </c>
      <c r="G74" s="3">
        <v>45</v>
      </c>
      <c r="H74" s="4">
        <v>475</v>
      </c>
      <c r="I74" s="4">
        <v>21375</v>
      </c>
      <c r="J74" s="4">
        <f>Table1[[#This Row],[REVENUE]]-Table1[[#This Row],[TOTAL SHIPPING COST]]</f>
        <v>19395</v>
      </c>
      <c r="K74" s="4">
        <f>Table1[[#This Row],[GROSS PROFIT]]-Table1[[#This Row],[TOTAL SHIPPING COST]]</f>
        <v>17415</v>
      </c>
      <c r="L74" t="s">
        <v>25</v>
      </c>
      <c r="M74" s="5">
        <v>44</v>
      </c>
      <c r="N74" s="4">
        <f>Table1[[#This Row],[Shipping Cost]]*Table1[[#This Row],[Quantity Ordered]]</f>
        <v>1980</v>
      </c>
      <c r="O74" s="2">
        <v>45363</v>
      </c>
      <c r="P74" t="b">
        <v>1</v>
      </c>
      <c r="Q74" t="s">
        <v>478</v>
      </c>
      <c r="R74" s="3">
        <v>4</v>
      </c>
      <c r="S74" t="s">
        <v>479</v>
      </c>
      <c r="T74" t="s">
        <v>28</v>
      </c>
      <c r="U74" t="s">
        <v>480</v>
      </c>
      <c r="V74">
        <v>158</v>
      </c>
      <c r="W74" t="s">
        <v>30</v>
      </c>
    </row>
    <row r="75" spans="1:23" x14ac:dyDescent="0.25">
      <c r="A75" t="s">
        <v>481</v>
      </c>
      <c r="B75" s="2">
        <v>45597</v>
      </c>
      <c r="C75" t="s">
        <v>482</v>
      </c>
      <c r="D75" t="s">
        <v>483</v>
      </c>
      <c r="E75" t="s">
        <v>627</v>
      </c>
      <c r="F75" t="s">
        <v>24</v>
      </c>
      <c r="G75" s="3">
        <v>93</v>
      </c>
      <c r="H75" s="4">
        <v>206</v>
      </c>
      <c r="I75" s="4">
        <v>19158</v>
      </c>
      <c r="J75" s="4">
        <f>Table1[[#This Row],[REVENUE]]-Table1[[#This Row],[TOTAL SHIPPING COST]]</f>
        <v>14694</v>
      </c>
      <c r="K75" s="4">
        <f>Table1[[#This Row],[GROSS PROFIT]]-Table1[[#This Row],[TOTAL SHIPPING COST]]</f>
        <v>10230</v>
      </c>
      <c r="L75" t="s">
        <v>25</v>
      </c>
      <c r="M75" s="5">
        <v>48</v>
      </c>
      <c r="N75" s="4">
        <f>Table1[[#This Row],[Shipping Cost]]*Table1[[#This Row],[Quantity Ordered]]</f>
        <v>4464</v>
      </c>
      <c r="O75" s="2">
        <v>45341</v>
      </c>
      <c r="P75" t="b">
        <v>1</v>
      </c>
      <c r="Q75" t="s">
        <v>484</v>
      </c>
      <c r="R75" s="3">
        <v>4</v>
      </c>
      <c r="S75" t="s">
        <v>485</v>
      </c>
      <c r="T75" t="s">
        <v>28</v>
      </c>
      <c r="U75" t="s">
        <v>486</v>
      </c>
      <c r="V75">
        <v>67</v>
      </c>
      <c r="W75" t="s">
        <v>30</v>
      </c>
    </row>
    <row r="76" spans="1:23" x14ac:dyDescent="0.25">
      <c r="A76" t="s">
        <v>487</v>
      </c>
      <c r="B76" s="2">
        <v>45481</v>
      </c>
      <c r="C76" t="s">
        <v>488</v>
      </c>
      <c r="D76" t="s">
        <v>489</v>
      </c>
      <c r="E76" t="s">
        <v>628</v>
      </c>
      <c r="F76" t="s">
        <v>24</v>
      </c>
      <c r="G76" s="3">
        <v>42</v>
      </c>
      <c r="H76" s="4">
        <v>312</v>
      </c>
      <c r="I76" s="4">
        <v>13104</v>
      </c>
      <c r="J76" s="4">
        <f>Table1[[#This Row],[REVENUE]]-Table1[[#This Row],[TOTAL SHIPPING COST]]</f>
        <v>12516</v>
      </c>
      <c r="K76" s="4">
        <f>Table1[[#This Row],[GROSS PROFIT]]-Table1[[#This Row],[TOTAL SHIPPING COST]]</f>
        <v>11928</v>
      </c>
      <c r="L76" t="s">
        <v>25</v>
      </c>
      <c r="M76" s="5">
        <v>14</v>
      </c>
      <c r="N76" s="4">
        <f>Table1[[#This Row],[Shipping Cost]]*Table1[[#This Row],[Quantity Ordered]]</f>
        <v>588</v>
      </c>
      <c r="O76" s="2">
        <v>45305</v>
      </c>
      <c r="P76" t="b">
        <v>1</v>
      </c>
      <c r="Q76" t="s">
        <v>490</v>
      </c>
      <c r="R76" s="3">
        <v>3</v>
      </c>
      <c r="S76" t="s">
        <v>491</v>
      </c>
      <c r="T76" t="s">
        <v>28</v>
      </c>
      <c r="U76" t="s">
        <v>492</v>
      </c>
      <c r="V76">
        <v>311</v>
      </c>
      <c r="W76" t="s">
        <v>96</v>
      </c>
    </row>
    <row r="77" spans="1:23" x14ac:dyDescent="0.25">
      <c r="A77" t="s">
        <v>493</v>
      </c>
      <c r="B77" s="2">
        <v>45337</v>
      </c>
      <c r="C77" t="s">
        <v>494</v>
      </c>
      <c r="D77" t="s">
        <v>495</v>
      </c>
      <c r="E77" t="s">
        <v>629</v>
      </c>
      <c r="F77" t="s">
        <v>24</v>
      </c>
      <c r="G77" s="3">
        <v>62</v>
      </c>
      <c r="H77" s="4">
        <v>240</v>
      </c>
      <c r="I77" s="4">
        <v>14880</v>
      </c>
      <c r="J77" s="4">
        <f>Table1[[#This Row],[REVENUE]]-Table1[[#This Row],[TOTAL SHIPPING COST]]</f>
        <v>11780</v>
      </c>
      <c r="K77" s="4">
        <f>Table1[[#This Row],[GROSS PROFIT]]-Table1[[#This Row],[TOTAL SHIPPING COST]]</f>
        <v>8680</v>
      </c>
      <c r="L77" t="s">
        <v>56</v>
      </c>
      <c r="M77" s="5">
        <v>50</v>
      </c>
      <c r="N77" s="4">
        <f>Table1[[#This Row],[Shipping Cost]]*Table1[[#This Row],[Quantity Ordered]]</f>
        <v>3100</v>
      </c>
      <c r="O77" s="2">
        <v>45500</v>
      </c>
      <c r="P77" t="b">
        <v>1</v>
      </c>
      <c r="Q77" t="s">
        <v>496</v>
      </c>
      <c r="R77" s="3">
        <v>3</v>
      </c>
      <c r="S77" t="s">
        <v>497</v>
      </c>
      <c r="T77" t="s">
        <v>87</v>
      </c>
      <c r="U77" t="s">
        <v>498</v>
      </c>
      <c r="V77">
        <v>334</v>
      </c>
      <c r="W77" t="s">
        <v>96</v>
      </c>
    </row>
    <row r="78" spans="1:23" x14ac:dyDescent="0.25">
      <c r="A78" t="s">
        <v>499</v>
      </c>
      <c r="B78" s="2">
        <v>45452</v>
      </c>
      <c r="C78" t="s">
        <v>500</v>
      </c>
      <c r="D78" t="s">
        <v>501</v>
      </c>
      <c r="E78" t="s">
        <v>630</v>
      </c>
      <c r="F78" t="s">
        <v>24</v>
      </c>
      <c r="G78" s="3">
        <v>20</v>
      </c>
      <c r="H78" s="4">
        <v>73</v>
      </c>
      <c r="I78" s="4">
        <v>1460</v>
      </c>
      <c r="J78" s="4">
        <f>Table1[[#This Row],[REVENUE]]-Table1[[#This Row],[TOTAL SHIPPING COST]]</f>
        <v>1200</v>
      </c>
      <c r="K78" s="4">
        <f>Table1[[#This Row],[GROSS PROFIT]]-Table1[[#This Row],[TOTAL SHIPPING COST]]</f>
        <v>940</v>
      </c>
      <c r="L78" t="s">
        <v>568</v>
      </c>
      <c r="M78" s="5">
        <v>13</v>
      </c>
      <c r="N78" s="4">
        <f>Table1[[#This Row],[Shipping Cost]]*Table1[[#This Row],[Quantity Ordered]]</f>
        <v>260</v>
      </c>
      <c r="O78" s="2">
        <v>45351</v>
      </c>
      <c r="P78" t="b">
        <v>0</v>
      </c>
      <c r="Q78" t="s">
        <v>502</v>
      </c>
      <c r="R78" s="3">
        <v>3</v>
      </c>
      <c r="S78" t="s">
        <v>503</v>
      </c>
      <c r="T78" t="s">
        <v>28</v>
      </c>
      <c r="U78" t="s">
        <v>504</v>
      </c>
      <c r="V78">
        <v>414</v>
      </c>
      <c r="W78" t="s">
        <v>30</v>
      </c>
    </row>
    <row r="79" spans="1:23" x14ac:dyDescent="0.25">
      <c r="A79" t="s">
        <v>505</v>
      </c>
      <c r="B79" s="2">
        <v>45590</v>
      </c>
      <c r="C79" t="s">
        <v>506</v>
      </c>
      <c r="D79" t="s">
        <v>507</v>
      </c>
      <c r="E79" t="s">
        <v>631</v>
      </c>
      <c r="F79" t="s">
        <v>24</v>
      </c>
      <c r="G79" s="3">
        <v>36</v>
      </c>
      <c r="H79" s="4">
        <v>227</v>
      </c>
      <c r="I79" s="4">
        <v>8172</v>
      </c>
      <c r="J79" s="4">
        <f>Table1[[#This Row],[REVENUE]]-Table1[[#This Row],[TOTAL SHIPPING COST]]</f>
        <v>7272</v>
      </c>
      <c r="K79" s="4">
        <f>Table1[[#This Row],[GROSS PROFIT]]-Table1[[#This Row],[TOTAL SHIPPING COST]]</f>
        <v>6372</v>
      </c>
      <c r="L79" t="s">
        <v>568</v>
      </c>
      <c r="M79" s="5">
        <v>25</v>
      </c>
      <c r="N79" s="4">
        <f>Table1[[#This Row],[Shipping Cost]]*Table1[[#This Row],[Quantity Ordered]]</f>
        <v>900</v>
      </c>
      <c r="O79" s="2">
        <v>45281</v>
      </c>
      <c r="P79" t="b">
        <v>1</v>
      </c>
      <c r="Q79" t="s">
        <v>508</v>
      </c>
      <c r="R79" s="3">
        <v>2</v>
      </c>
      <c r="S79" t="s">
        <v>509</v>
      </c>
      <c r="T79" t="s">
        <v>28</v>
      </c>
      <c r="U79" t="s">
        <v>510</v>
      </c>
      <c r="V79">
        <v>219</v>
      </c>
      <c r="W79" t="s">
        <v>30</v>
      </c>
    </row>
    <row r="80" spans="1:23" x14ac:dyDescent="0.25">
      <c r="A80" t="s">
        <v>511</v>
      </c>
      <c r="B80" s="2">
        <v>45413</v>
      </c>
      <c r="C80" t="s">
        <v>512</v>
      </c>
      <c r="D80" t="s">
        <v>513</v>
      </c>
      <c r="E80" t="s">
        <v>632</v>
      </c>
      <c r="F80" t="s">
        <v>24</v>
      </c>
      <c r="G80" s="3">
        <v>26</v>
      </c>
      <c r="H80" s="4">
        <v>141</v>
      </c>
      <c r="I80" s="4">
        <v>3666</v>
      </c>
      <c r="J80" s="4">
        <f>Table1[[#This Row],[REVENUE]]-Table1[[#This Row],[TOTAL SHIPPING COST]]</f>
        <v>2756</v>
      </c>
      <c r="K80" s="4">
        <f>Table1[[#This Row],[GROSS PROFIT]]-Table1[[#This Row],[TOTAL SHIPPING COST]]</f>
        <v>1846</v>
      </c>
      <c r="L80" t="s">
        <v>25</v>
      </c>
      <c r="M80" s="5">
        <v>35</v>
      </c>
      <c r="N80" s="4">
        <f>Table1[[#This Row],[Shipping Cost]]*Table1[[#This Row],[Quantity Ordered]]</f>
        <v>910</v>
      </c>
      <c r="O80" s="2">
        <v>45565</v>
      </c>
      <c r="P80" t="b">
        <v>0</v>
      </c>
      <c r="Q80" t="s">
        <v>514</v>
      </c>
      <c r="R80" s="3">
        <v>4</v>
      </c>
      <c r="S80" t="s">
        <v>515</v>
      </c>
      <c r="T80" t="s">
        <v>28</v>
      </c>
      <c r="U80" t="s">
        <v>516</v>
      </c>
      <c r="V80">
        <v>366</v>
      </c>
      <c r="W80" t="s">
        <v>30</v>
      </c>
    </row>
    <row r="81" spans="1:23" x14ac:dyDescent="0.25">
      <c r="A81" t="s">
        <v>517</v>
      </c>
      <c r="B81" s="2">
        <v>45579</v>
      </c>
      <c r="C81" t="s">
        <v>518</v>
      </c>
      <c r="D81" t="s">
        <v>519</v>
      </c>
      <c r="E81" t="s">
        <v>633</v>
      </c>
      <c r="F81" t="s">
        <v>24</v>
      </c>
      <c r="G81" s="3">
        <v>76</v>
      </c>
      <c r="H81" s="4">
        <v>443</v>
      </c>
      <c r="I81" s="4">
        <v>33668</v>
      </c>
      <c r="J81" s="4">
        <f>Table1[[#This Row],[REVENUE]]-Table1[[#This Row],[TOTAL SHIPPING COST]]</f>
        <v>30172</v>
      </c>
      <c r="K81" s="4">
        <f>Table1[[#This Row],[GROSS PROFIT]]-Table1[[#This Row],[TOTAL SHIPPING COST]]</f>
        <v>26676</v>
      </c>
      <c r="L81" t="s">
        <v>25</v>
      </c>
      <c r="M81" s="5">
        <v>46</v>
      </c>
      <c r="N81" s="4">
        <f>Table1[[#This Row],[Shipping Cost]]*Table1[[#This Row],[Quantity Ordered]]</f>
        <v>3496</v>
      </c>
      <c r="O81" s="2">
        <v>45568</v>
      </c>
      <c r="P81" t="b">
        <v>1</v>
      </c>
      <c r="Q81" t="s">
        <v>520</v>
      </c>
      <c r="R81" s="3">
        <v>4</v>
      </c>
      <c r="S81" t="s">
        <v>521</v>
      </c>
      <c r="T81" t="s">
        <v>28</v>
      </c>
      <c r="U81" t="s">
        <v>522</v>
      </c>
      <c r="V81">
        <v>407</v>
      </c>
      <c r="W81" t="s">
        <v>96</v>
      </c>
    </row>
    <row r="82" spans="1:23" x14ac:dyDescent="0.25">
      <c r="A82" t="s">
        <v>523</v>
      </c>
      <c r="B82" s="2">
        <v>45593</v>
      </c>
      <c r="C82" t="s">
        <v>524</v>
      </c>
      <c r="D82" t="s">
        <v>525</v>
      </c>
      <c r="E82" t="s">
        <v>634</v>
      </c>
      <c r="F82" t="s">
        <v>24</v>
      </c>
      <c r="G82" s="3">
        <v>52</v>
      </c>
      <c r="H82" s="4">
        <v>72</v>
      </c>
      <c r="I82" s="4">
        <v>3744</v>
      </c>
      <c r="J82" s="4">
        <f>Table1[[#This Row],[REVENUE]]-Table1[[#This Row],[TOTAL SHIPPING COST]]</f>
        <v>2288</v>
      </c>
      <c r="K82" s="4">
        <f>Table1[[#This Row],[GROSS PROFIT]]-Table1[[#This Row],[TOTAL SHIPPING COST]]</f>
        <v>832</v>
      </c>
      <c r="L82" t="s">
        <v>56</v>
      </c>
      <c r="M82" s="5">
        <v>28</v>
      </c>
      <c r="N82" s="4">
        <f>Table1[[#This Row],[Shipping Cost]]*Table1[[#This Row],[Quantity Ordered]]</f>
        <v>1456</v>
      </c>
      <c r="O82" s="2">
        <v>45313</v>
      </c>
      <c r="P82" t="b">
        <v>1</v>
      </c>
      <c r="Q82" t="s">
        <v>526</v>
      </c>
      <c r="R82" s="3">
        <v>5</v>
      </c>
      <c r="S82" t="s">
        <v>527</v>
      </c>
      <c r="T82" t="s">
        <v>87</v>
      </c>
      <c r="U82" t="s">
        <v>528</v>
      </c>
      <c r="V82">
        <v>405</v>
      </c>
      <c r="W82" t="s">
        <v>30</v>
      </c>
    </row>
    <row r="83" spans="1:23" x14ac:dyDescent="0.25">
      <c r="A83" t="s">
        <v>529</v>
      </c>
      <c r="B83" s="2">
        <v>45515</v>
      </c>
      <c r="C83" t="s">
        <v>530</v>
      </c>
      <c r="D83" t="s">
        <v>531</v>
      </c>
      <c r="E83" t="s">
        <v>635</v>
      </c>
      <c r="F83" t="s">
        <v>24</v>
      </c>
      <c r="G83" s="3">
        <v>18</v>
      </c>
      <c r="H83" s="4">
        <v>240</v>
      </c>
      <c r="I83" s="4">
        <v>4320</v>
      </c>
      <c r="J83" s="4">
        <f>Table1[[#This Row],[REVENUE]]-Table1[[#This Row],[TOTAL SHIPPING COST]]</f>
        <v>4014</v>
      </c>
      <c r="K83" s="4">
        <f>Table1[[#This Row],[GROSS PROFIT]]-Table1[[#This Row],[TOTAL SHIPPING COST]]</f>
        <v>3708</v>
      </c>
      <c r="L83" t="s">
        <v>25</v>
      </c>
      <c r="M83" s="5">
        <v>17</v>
      </c>
      <c r="N83" s="4">
        <f>Table1[[#This Row],[Shipping Cost]]*Table1[[#This Row],[Quantity Ordered]]</f>
        <v>306</v>
      </c>
      <c r="O83" s="2">
        <v>45498</v>
      </c>
      <c r="P83" t="b">
        <v>1</v>
      </c>
      <c r="Q83" t="s">
        <v>532</v>
      </c>
      <c r="R83" s="3">
        <v>5</v>
      </c>
      <c r="S83" t="s">
        <v>533</v>
      </c>
      <c r="T83" t="s">
        <v>28</v>
      </c>
      <c r="U83" t="s">
        <v>534</v>
      </c>
      <c r="V83">
        <v>171</v>
      </c>
      <c r="W83" t="s">
        <v>30</v>
      </c>
    </row>
    <row r="84" spans="1:23" x14ac:dyDescent="0.25">
      <c r="A84" t="s">
        <v>535</v>
      </c>
      <c r="B84" s="2">
        <v>45288</v>
      </c>
      <c r="C84" t="s">
        <v>536</v>
      </c>
      <c r="D84" t="s">
        <v>537</v>
      </c>
      <c r="E84" t="s">
        <v>636</v>
      </c>
      <c r="F84" t="s">
        <v>24</v>
      </c>
      <c r="G84" s="3">
        <v>45</v>
      </c>
      <c r="H84" s="4">
        <v>104</v>
      </c>
      <c r="I84" s="4">
        <v>4680</v>
      </c>
      <c r="J84" s="4">
        <f>Table1[[#This Row],[REVENUE]]-Table1[[#This Row],[TOTAL SHIPPING COST]]</f>
        <v>3780</v>
      </c>
      <c r="K84" s="4">
        <f>Table1[[#This Row],[GROSS PROFIT]]-Table1[[#This Row],[TOTAL SHIPPING COST]]</f>
        <v>2880</v>
      </c>
      <c r="L84" t="s">
        <v>56</v>
      </c>
      <c r="M84" s="5">
        <v>20</v>
      </c>
      <c r="N84" s="4">
        <f>Table1[[#This Row],[Shipping Cost]]*Table1[[#This Row],[Quantity Ordered]]</f>
        <v>900</v>
      </c>
      <c r="O84" s="2">
        <v>45475</v>
      </c>
      <c r="P84" t="b">
        <v>1</v>
      </c>
      <c r="Q84" t="s">
        <v>538</v>
      </c>
      <c r="R84" s="3">
        <v>3</v>
      </c>
      <c r="S84" t="s">
        <v>539</v>
      </c>
      <c r="T84" t="s">
        <v>28</v>
      </c>
      <c r="U84" t="s">
        <v>540</v>
      </c>
      <c r="V84">
        <v>460</v>
      </c>
      <c r="W84" t="s">
        <v>96</v>
      </c>
    </row>
    <row r="85" spans="1:23" x14ac:dyDescent="0.25">
      <c r="A85" t="s">
        <v>541</v>
      </c>
      <c r="B85" s="2">
        <v>45514</v>
      </c>
      <c r="C85" t="s">
        <v>542</v>
      </c>
      <c r="D85" t="s">
        <v>543</v>
      </c>
      <c r="E85" t="s">
        <v>637</v>
      </c>
      <c r="F85" t="s">
        <v>24</v>
      </c>
      <c r="G85" s="3">
        <v>68</v>
      </c>
      <c r="H85" s="4">
        <v>336</v>
      </c>
      <c r="I85" s="4">
        <v>22848</v>
      </c>
      <c r="J85" s="4">
        <f>Table1[[#This Row],[REVENUE]]-Table1[[#This Row],[TOTAL SHIPPING COST]]</f>
        <v>22168</v>
      </c>
      <c r="K85" s="4">
        <f>Table1[[#This Row],[GROSS PROFIT]]-Table1[[#This Row],[TOTAL SHIPPING COST]]</f>
        <v>21488</v>
      </c>
      <c r="L85" t="s">
        <v>25</v>
      </c>
      <c r="M85" s="5">
        <v>10</v>
      </c>
      <c r="N85" s="4">
        <f>Table1[[#This Row],[Shipping Cost]]*Table1[[#This Row],[Quantity Ordered]]</f>
        <v>680</v>
      </c>
      <c r="O85" s="2">
        <v>45542</v>
      </c>
      <c r="P85" t="b">
        <v>1</v>
      </c>
      <c r="Q85" t="s">
        <v>544</v>
      </c>
      <c r="R85" s="3">
        <v>5</v>
      </c>
      <c r="S85" t="s">
        <v>545</v>
      </c>
      <c r="T85" t="s">
        <v>87</v>
      </c>
      <c r="U85" t="s">
        <v>546</v>
      </c>
      <c r="V85">
        <v>100</v>
      </c>
      <c r="W85" t="s">
        <v>96</v>
      </c>
    </row>
    <row r="86" spans="1:23" x14ac:dyDescent="0.25">
      <c r="A86" t="s">
        <v>547</v>
      </c>
      <c r="B86" s="2">
        <v>45305</v>
      </c>
      <c r="C86" t="s">
        <v>548</v>
      </c>
      <c r="D86" t="s">
        <v>549</v>
      </c>
      <c r="E86" t="s">
        <v>638</v>
      </c>
      <c r="F86" t="s">
        <v>24</v>
      </c>
      <c r="G86" s="3">
        <v>90</v>
      </c>
      <c r="H86" s="4">
        <v>297</v>
      </c>
      <c r="I86" s="4">
        <v>26730</v>
      </c>
      <c r="J86" s="4">
        <f>Table1[[#This Row],[REVENUE]]-Table1[[#This Row],[TOTAL SHIPPING COST]]</f>
        <v>26100</v>
      </c>
      <c r="K86" s="4">
        <f>Table1[[#This Row],[GROSS PROFIT]]-Table1[[#This Row],[TOTAL SHIPPING COST]]</f>
        <v>25470</v>
      </c>
      <c r="L86" t="s">
        <v>25</v>
      </c>
      <c r="M86" s="5">
        <v>7</v>
      </c>
      <c r="N86" s="4">
        <f>Table1[[#This Row],[Shipping Cost]]*Table1[[#This Row],[Quantity Ordered]]</f>
        <v>630</v>
      </c>
      <c r="O86" s="2">
        <v>45288</v>
      </c>
      <c r="P86" t="b">
        <v>1</v>
      </c>
      <c r="Q86" t="s">
        <v>550</v>
      </c>
      <c r="R86" s="3">
        <v>5</v>
      </c>
      <c r="S86" t="s">
        <v>551</v>
      </c>
      <c r="T86" t="s">
        <v>28</v>
      </c>
      <c r="U86" t="s">
        <v>552</v>
      </c>
      <c r="V86">
        <v>278</v>
      </c>
      <c r="W86" t="s">
        <v>30</v>
      </c>
    </row>
    <row r="87" spans="1:23" x14ac:dyDescent="0.25">
      <c r="A87" t="s">
        <v>553</v>
      </c>
      <c r="B87" s="2">
        <v>45619</v>
      </c>
      <c r="C87" t="s">
        <v>554</v>
      </c>
      <c r="D87" t="s">
        <v>555</v>
      </c>
      <c r="E87" t="s">
        <v>639</v>
      </c>
      <c r="F87" t="s">
        <v>24</v>
      </c>
      <c r="G87" s="3">
        <v>12</v>
      </c>
      <c r="H87" s="4">
        <v>99</v>
      </c>
      <c r="I87" s="4">
        <v>1188</v>
      </c>
      <c r="J87" s="4">
        <f>Table1[[#This Row],[REVENUE]]-Table1[[#This Row],[TOTAL SHIPPING COST]]</f>
        <v>612</v>
      </c>
      <c r="K87" s="4">
        <f>Table1[[#This Row],[GROSS PROFIT]]-Table1[[#This Row],[TOTAL SHIPPING COST]]</f>
        <v>36</v>
      </c>
      <c r="L87" t="s">
        <v>56</v>
      </c>
      <c r="M87" s="5">
        <v>48</v>
      </c>
      <c r="N87" s="4">
        <f>Table1[[#This Row],[Shipping Cost]]*Table1[[#This Row],[Quantity Ordered]]</f>
        <v>576</v>
      </c>
      <c r="O87" s="2">
        <v>45558</v>
      </c>
      <c r="P87" t="b">
        <v>1</v>
      </c>
      <c r="Q87" t="s">
        <v>556</v>
      </c>
      <c r="R87" s="3">
        <v>3</v>
      </c>
      <c r="S87" t="s">
        <v>557</v>
      </c>
      <c r="T87" t="s">
        <v>87</v>
      </c>
      <c r="U87" t="s">
        <v>558</v>
      </c>
      <c r="V87">
        <v>186</v>
      </c>
      <c r="W87" t="s">
        <v>96</v>
      </c>
    </row>
    <row r="88" spans="1:23" x14ac:dyDescent="0.25">
      <c r="A88" t="s">
        <v>559</v>
      </c>
      <c r="B88" s="2">
        <v>45460</v>
      </c>
      <c r="C88" t="s">
        <v>560</v>
      </c>
      <c r="D88" t="s">
        <v>561</v>
      </c>
      <c r="E88" t="s">
        <v>640</v>
      </c>
      <c r="F88" t="s">
        <v>24</v>
      </c>
      <c r="G88" s="3">
        <v>76</v>
      </c>
      <c r="H88" s="4">
        <v>87</v>
      </c>
      <c r="I88" s="4">
        <v>6612</v>
      </c>
      <c r="J88" s="4">
        <f>Table1[[#This Row],[REVENUE]]-Table1[[#This Row],[TOTAL SHIPPING COST]]</f>
        <v>5776</v>
      </c>
      <c r="K88" s="4">
        <f>Table1[[#This Row],[GROSS PROFIT]]-Table1[[#This Row],[TOTAL SHIPPING COST]]</f>
        <v>4940</v>
      </c>
      <c r="L88" t="s">
        <v>25</v>
      </c>
      <c r="M88" s="5">
        <v>11</v>
      </c>
      <c r="N88" s="4">
        <f>Table1[[#This Row],[Shipping Cost]]*Table1[[#This Row],[Quantity Ordered]]</f>
        <v>836</v>
      </c>
      <c r="O88" s="2">
        <v>45342</v>
      </c>
      <c r="P88" t="b">
        <v>1</v>
      </c>
      <c r="Q88" t="s">
        <v>562</v>
      </c>
      <c r="R88" s="3">
        <v>2</v>
      </c>
      <c r="S88" t="s">
        <v>563</v>
      </c>
      <c r="T88" t="s">
        <v>28</v>
      </c>
      <c r="U88" t="s">
        <v>564</v>
      </c>
      <c r="V88">
        <v>1</v>
      </c>
      <c r="W88" t="s">
        <v>30</v>
      </c>
    </row>
    <row r="89" spans="1:23" x14ac:dyDescent="0.25">
      <c r="H89" s="4"/>
      <c r="I89" s="4"/>
      <c r="J89" s="4">
        <f>Table1[[#This Row],[REVENUE]]-Table1[[#This Row],[TOTAL SHIPPING COST]]</f>
        <v>0</v>
      </c>
      <c r="K89" s="4">
        <f>Table1[[#This Row],[GROSS PROFIT]]-Table1[[#This Row],[TOTAL SHIPPING COST]]</f>
        <v>0</v>
      </c>
      <c r="L89" s="4"/>
      <c r="M89" s="5"/>
      <c r="N89" s="4">
        <f>Table1[[#This Row],[Shipping Cost]]*Table1[[#This Row],[Quantity Ordered]]</f>
        <v>0</v>
      </c>
      <c r="O89" s="2"/>
      <c r="R89" s="3"/>
    </row>
  </sheetData>
  <phoneticPr fontId="1" type="noConversion"/>
  <conditionalFormatting sqref="I2:I89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{2F09A125-2088-4D25-9FC1-4FEBD6FF5E5C}</x14:id>
        </ext>
      </extLst>
    </cfRule>
  </conditionalFormatting>
  <conditionalFormatting sqref="J2:J89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{A5340E27-E7D7-4718-A5A3-1EB6741E1A7C}</x14:id>
        </ext>
      </extLst>
    </cfRule>
  </conditionalFormatting>
  <conditionalFormatting sqref="K2:K8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{84B6A3D8-2D9D-400D-ABD2-434E0384183E}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09A125-2088-4D25-9FC1-4FEBD6FF5E5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I2:I89</xm:sqref>
        </x14:conditionalFormatting>
        <x14:conditionalFormatting xmlns:xm="http://schemas.microsoft.com/office/excel/2006/main">
          <x14:cfRule type="dataBar" id="{A5340E27-E7D7-4718-A5A3-1EB6741E1A7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J2:J89</xm:sqref>
        </x14:conditionalFormatting>
        <x14:conditionalFormatting xmlns:xm="http://schemas.microsoft.com/office/excel/2006/main">
          <x14:cfRule type="dataBar" id="{84B6A3D8-2D9D-400D-ABD2-434E038418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K2:K89</xm:sqref>
        </x14:conditionalFormatting>
        <x14:conditionalFormatting xmlns:xm="http://schemas.microsoft.com/office/excel/2006/main">
          <x14:cfRule type="containsText" priority="1" operator="containsText" id="{18726B75-F6EE-4CDC-BA84-AEF8EEA797A6}">
            <xm:f>NOT(ISERROR(SEARCH($L$11,L1)))</xm:f>
            <xm:f>$L$11</xm:f>
            <x14:dxf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F03B3DEB-EA66-4C8B-95B8-5CB39A40B7F4}">
            <xm:f>NOT(ISERROR(SEARCH($L$7,L1)))</xm:f>
            <xm:f>$L$7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482C6EFF-D389-4700-A4DF-D18CD698E69E}">
            <xm:f>NOT(ISERROR(SEARCH($L$4,L1)))</xm:f>
            <xm:f>$L$4</xm:f>
            <x14:dxf>
              <fill>
                <patternFill>
                  <bgColor rgb="FF92D050"/>
                </patternFill>
              </fill>
            </x14:dxf>
          </x14:cfRule>
          <xm:sqref>L1:L1048576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Masab</dc:creator>
  <cp:lastModifiedBy>Syed Masab</cp:lastModifiedBy>
  <dcterms:created xsi:type="dcterms:W3CDTF">2024-12-24T20:40:49Z</dcterms:created>
  <dcterms:modified xsi:type="dcterms:W3CDTF">2024-12-24T22:08:51Z</dcterms:modified>
</cp:coreProperties>
</file>