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kt\Desktop\"/>
    </mc:Choice>
  </mc:AlternateContent>
  <xr:revisionPtr revIDLastSave="0" documentId="8_{9C27A4EC-B4A6-4D16-88BC-51FBFEDDE975}" xr6:coauthVersionLast="47" xr6:coauthVersionMax="47" xr10:uidLastSave="{00000000-0000-0000-0000-000000000000}"/>
  <bookViews>
    <workbookView xWindow="-120" yWindow="-120" windowWidth="20730" windowHeight="11160" xr2:uid="{F079D80E-F853-45D1-B92F-046F0AABAD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6" i="1" l="1"/>
  <c r="L26" i="1" s="1"/>
  <c r="M26" i="1" s="1"/>
  <c r="J27" i="1"/>
  <c r="L27" i="1" s="1"/>
  <c r="M27" i="1" s="1"/>
  <c r="J28" i="1"/>
  <c r="L28" i="1" s="1"/>
  <c r="M28" i="1" s="1"/>
  <c r="J2" i="1"/>
  <c r="L2" i="1" s="1"/>
  <c r="M2" i="1" s="1"/>
  <c r="J3" i="1"/>
  <c r="L3" i="1" s="1"/>
  <c r="M3" i="1" s="1"/>
  <c r="J4" i="1"/>
  <c r="L4" i="1" s="1"/>
  <c r="M4" i="1" s="1"/>
  <c r="J5" i="1"/>
  <c r="L5" i="1" s="1"/>
  <c r="M5" i="1" s="1"/>
  <c r="J6" i="1"/>
  <c r="L6" i="1" s="1"/>
  <c r="M6" i="1" s="1"/>
  <c r="J7" i="1"/>
  <c r="L7" i="1" s="1"/>
  <c r="M7" i="1" s="1"/>
  <c r="J8" i="1"/>
  <c r="L8" i="1" s="1"/>
  <c r="M8" i="1" s="1"/>
  <c r="J9" i="1"/>
  <c r="L9" i="1" s="1"/>
  <c r="M9" i="1" s="1"/>
  <c r="J10" i="1"/>
  <c r="L10" i="1" s="1"/>
  <c r="M10" i="1" s="1"/>
  <c r="J11" i="1"/>
  <c r="L11" i="1" s="1"/>
  <c r="M11" i="1" s="1"/>
  <c r="J12" i="1"/>
  <c r="L12" i="1" s="1"/>
  <c r="M12" i="1" s="1"/>
  <c r="J13" i="1"/>
  <c r="L13" i="1" s="1"/>
  <c r="M13" i="1" s="1"/>
  <c r="J14" i="1"/>
  <c r="L14" i="1" s="1"/>
  <c r="M14" i="1" s="1"/>
  <c r="J15" i="1"/>
  <c r="L15" i="1" s="1"/>
  <c r="M15" i="1" s="1"/>
  <c r="J16" i="1"/>
  <c r="L16" i="1" s="1"/>
  <c r="M16" i="1" s="1"/>
  <c r="J17" i="1"/>
  <c r="L17" i="1" s="1"/>
  <c r="M17" i="1" s="1"/>
  <c r="J18" i="1"/>
  <c r="L18" i="1" s="1"/>
  <c r="M18" i="1" s="1"/>
  <c r="J19" i="1"/>
  <c r="L19" i="1" s="1"/>
  <c r="M19" i="1" s="1"/>
  <c r="J20" i="1"/>
  <c r="L20" i="1" s="1"/>
  <c r="M20" i="1" s="1"/>
  <c r="J21" i="1"/>
  <c r="L21" i="1" s="1"/>
  <c r="M21" i="1" s="1"/>
  <c r="J22" i="1"/>
  <c r="L22" i="1" s="1"/>
  <c r="M22" i="1" s="1"/>
  <c r="J23" i="1"/>
  <c r="L23" i="1" s="1"/>
  <c r="M23" i="1" s="1"/>
  <c r="J24" i="1"/>
  <c r="L24" i="1" s="1"/>
  <c r="M24" i="1" s="1"/>
  <c r="J25" i="1"/>
  <c r="L25" i="1" s="1"/>
  <c r="M25" i="1" s="1"/>
  <c r="J29" i="1"/>
  <c r="L29" i="1" s="1"/>
  <c r="M29" i="1" s="1"/>
  <c r="J30" i="1"/>
  <c r="L30" i="1" s="1"/>
  <c r="M30" i="1" s="1"/>
  <c r="J31" i="1"/>
  <c r="L31" i="1" s="1"/>
  <c r="M31" i="1" s="1"/>
  <c r="J32" i="1"/>
  <c r="L32" i="1" s="1"/>
  <c r="M32" i="1" s="1"/>
  <c r="J33" i="1"/>
  <c r="L33" i="1" s="1"/>
  <c r="M33" i="1" s="1"/>
  <c r="J34" i="1"/>
  <c r="L34" i="1" s="1"/>
  <c r="M34" i="1" s="1"/>
  <c r="J35" i="1"/>
  <c r="L35" i="1" s="1"/>
  <c r="M35" i="1" s="1"/>
  <c r="J36" i="1"/>
  <c r="L36" i="1" s="1"/>
  <c r="M36" i="1" s="1"/>
  <c r="J37" i="1"/>
  <c r="L37" i="1" s="1"/>
  <c r="M37" i="1" s="1"/>
  <c r="J38" i="1"/>
  <c r="L38" i="1" s="1"/>
  <c r="M38" i="1" s="1"/>
  <c r="J39" i="1"/>
  <c r="L39" i="1" s="1"/>
  <c r="M39" i="1" s="1"/>
  <c r="J40" i="1"/>
  <c r="L40" i="1" s="1"/>
  <c r="M40" i="1" s="1"/>
  <c r="J41" i="1"/>
  <c r="L41" i="1" s="1"/>
  <c r="M41" i="1" s="1"/>
  <c r="J42" i="1"/>
  <c r="L42" i="1" s="1"/>
  <c r="M42" i="1" s="1"/>
  <c r="J43" i="1"/>
  <c r="L43" i="1" s="1"/>
  <c r="M43" i="1" s="1"/>
  <c r="J44" i="1"/>
  <c r="L44" i="1" s="1"/>
  <c r="M44" i="1" s="1"/>
  <c r="J45" i="1"/>
  <c r="L45" i="1" s="1"/>
  <c r="M45" i="1" s="1"/>
  <c r="J46" i="1"/>
  <c r="L46" i="1" s="1"/>
  <c r="M46" i="1" s="1"/>
  <c r="J47" i="1"/>
  <c r="L47" i="1" s="1"/>
  <c r="M47" i="1" s="1"/>
  <c r="J48" i="1"/>
  <c r="L48" i="1" s="1"/>
  <c r="M48" i="1" s="1"/>
  <c r="J49" i="1"/>
  <c r="L49" i="1" s="1"/>
  <c r="M49" i="1" s="1"/>
  <c r="J50" i="1"/>
  <c r="L50" i="1" s="1"/>
  <c r="M50" i="1" s="1"/>
  <c r="J51" i="1"/>
  <c r="L51" i="1" s="1"/>
  <c r="M51" i="1" s="1"/>
  <c r="J52" i="1"/>
  <c r="L52" i="1" s="1"/>
  <c r="M52" i="1" s="1"/>
  <c r="J53" i="1"/>
  <c r="L53" i="1" s="1"/>
  <c r="M53" i="1" s="1"/>
  <c r="J54" i="1"/>
  <c r="L54" i="1" s="1"/>
  <c r="M54" i="1" s="1"/>
  <c r="J55" i="1"/>
  <c r="L55" i="1" s="1"/>
  <c r="M55" i="1" s="1"/>
  <c r="J56" i="1"/>
  <c r="L56" i="1" s="1"/>
  <c r="M56" i="1" s="1"/>
  <c r="J57" i="1"/>
  <c r="L57" i="1" s="1"/>
  <c r="M57" i="1" s="1"/>
  <c r="J58" i="1"/>
  <c r="L58" i="1" s="1"/>
  <c r="M58" i="1" s="1"/>
  <c r="J59" i="1"/>
  <c r="L59" i="1" s="1"/>
  <c r="M59" i="1" s="1"/>
  <c r="J60" i="1"/>
  <c r="L60" i="1" s="1"/>
  <c r="M60" i="1" s="1"/>
  <c r="J61" i="1"/>
  <c r="L61" i="1" s="1"/>
  <c r="M61" i="1" s="1"/>
  <c r="J62" i="1"/>
  <c r="L62" i="1" s="1"/>
  <c r="M62" i="1" s="1"/>
  <c r="J63" i="1"/>
  <c r="L63" i="1" s="1"/>
  <c r="M63" i="1" s="1"/>
  <c r="J64" i="1"/>
  <c r="L64" i="1" s="1"/>
  <c r="M64" i="1" s="1"/>
  <c r="J65" i="1"/>
  <c r="L65" i="1" s="1"/>
  <c r="M65" i="1" s="1"/>
  <c r="J66" i="1"/>
  <c r="L66" i="1" s="1"/>
  <c r="M66" i="1" s="1"/>
  <c r="J67" i="1"/>
  <c r="L67" i="1" s="1"/>
  <c r="M67" i="1" s="1"/>
  <c r="J68" i="1"/>
  <c r="L68" i="1" s="1"/>
  <c r="M68" i="1" s="1"/>
  <c r="J69" i="1"/>
  <c r="L69" i="1" s="1"/>
  <c r="M69" i="1" s="1"/>
  <c r="J70" i="1"/>
  <c r="L70" i="1" s="1"/>
  <c r="M70" i="1" s="1"/>
  <c r="J71" i="1"/>
  <c r="L71" i="1" s="1"/>
  <c r="M71" i="1" s="1"/>
  <c r="J72" i="1"/>
  <c r="L72" i="1" s="1"/>
  <c r="M72" i="1" s="1"/>
  <c r="J73" i="1"/>
  <c r="L73" i="1" s="1"/>
  <c r="M73" i="1" s="1"/>
  <c r="J74" i="1"/>
  <c r="L74" i="1" s="1"/>
  <c r="M74" i="1" s="1"/>
  <c r="J75" i="1"/>
  <c r="L75" i="1" s="1"/>
  <c r="M75" i="1" s="1"/>
  <c r="J76" i="1"/>
  <c r="L76" i="1" s="1"/>
  <c r="M76" i="1" s="1"/>
  <c r="J77" i="1"/>
  <c r="L77" i="1" s="1"/>
  <c r="M77" i="1" s="1"/>
  <c r="J78" i="1"/>
  <c r="L78" i="1" s="1"/>
  <c r="M78" i="1" s="1"/>
  <c r="J79" i="1"/>
  <c r="L79" i="1" s="1"/>
  <c r="M79" i="1" s="1"/>
  <c r="J80" i="1"/>
  <c r="L80" i="1" s="1"/>
  <c r="M80" i="1" s="1"/>
  <c r="J81" i="1"/>
  <c r="L81" i="1" s="1"/>
  <c r="M81" i="1" s="1"/>
  <c r="J82" i="1"/>
  <c r="L82" i="1" s="1"/>
  <c r="M82" i="1" s="1"/>
  <c r="J83" i="1"/>
  <c r="L83" i="1" s="1"/>
  <c r="M83" i="1" s="1"/>
  <c r="J84" i="1"/>
  <c r="L84" i="1" s="1"/>
  <c r="M84" i="1" s="1"/>
  <c r="J85" i="1"/>
  <c r="L85" i="1" s="1"/>
  <c r="M85" i="1" s="1"/>
  <c r="J86" i="1"/>
  <c r="L86" i="1" s="1"/>
  <c r="M86" i="1" s="1"/>
  <c r="J87" i="1"/>
  <c r="L87" i="1" s="1"/>
  <c r="M87" i="1" s="1"/>
  <c r="J88" i="1"/>
  <c r="L88" i="1" s="1"/>
  <c r="M88" i="1" s="1"/>
  <c r="J89" i="1"/>
  <c r="L89" i="1" s="1"/>
  <c r="M89" i="1" s="1"/>
  <c r="J90" i="1"/>
  <c r="L90" i="1" s="1"/>
  <c r="M90" i="1" s="1"/>
  <c r="J91" i="1"/>
  <c r="L91" i="1" s="1"/>
  <c r="M91" i="1" s="1"/>
  <c r="J92" i="1"/>
  <c r="L92" i="1" s="1"/>
  <c r="M92" i="1" s="1"/>
  <c r="J93" i="1"/>
  <c r="L93" i="1" s="1"/>
  <c r="M93" i="1" s="1"/>
  <c r="J94" i="1"/>
  <c r="L94" i="1" s="1"/>
  <c r="M94" i="1" s="1"/>
  <c r="J95" i="1"/>
  <c r="L95" i="1" s="1"/>
  <c r="M95" i="1" s="1"/>
  <c r="J96" i="1"/>
  <c r="L96" i="1" s="1"/>
  <c r="M96" i="1" s="1"/>
  <c r="J97" i="1"/>
  <c r="L97" i="1" s="1"/>
  <c r="M97" i="1" s="1"/>
  <c r="J98" i="1"/>
  <c r="L98" i="1" s="1"/>
  <c r="M98" i="1" s="1"/>
</calcChain>
</file>

<file path=xl/sharedStrings.xml><?xml version="1.0" encoding="utf-8"?>
<sst xmlns="http://schemas.openxmlformats.org/spreadsheetml/2006/main" count="1089" uniqueCount="709">
  <si>
    <t>8040dff6</t>
  </si>
  <si>
    <t>Laura Bauer</t>
  </si>
  <si>
    <t>P3312</t>
  </si>
  <si>
    <t>Health</t>
  </si>
  <si>
    <t>In Transit</t>
  </si>
  <si>
    <t>Gonzales LLC</t>
  </si>
  <si>
    <t>East Nicole</t>
  </si>
  <si>
    <t>Road</t>
  </si>
  <si>
    <t>Jones LLC</t>
  </si>
  <si>
    <t>No</t>
  </si>
  <si>
    <t>0ac84720</t>
  </si>
  <si>
    <t>Sherry Blake</t>
  </si>
  <si>
    <t>P6412</t>
  </si>
  <si>
    <t>Delivered</t>
  </si>
  <si>
    <t>Nichols Group</t>
  </si>
  <si>
    <t>New Julian</t>
  </si>
  <si>
    <t>Diaz and Sons</t>
  </si>
  <si>
    <t>54b9131f</t>
  </si>
  <si>
    <t>Sean Green</t>
  </si>
  <si>
    <t>P6805</t>
  </si>
  <si>
    <t>First Aid Kit</t>
  </si>
  <si>
    <t>Reyes PLC</t>
  </si>
  <si>
    <t>Mooreton</t>
  </si>
  <si>
    <t>Air</t>
  </si>
  <si>
    <t>Tate-Thomas</t>
  </si>
  <si>
    <t>4fb6f52f</t>
  </si>
  <si>
    <t>James Flores</t>
  </si>
  <si>
    <t>P9242</t>
  </si>
  <si>
    <t>Blood Pressure Monitor</t>
  </si>
  <si>
    <t>Escobar, White and Thornton</t>
  </si>
  <si>
    <t>Lake Nicolemouth</t>
  </si>
  <si>
    <t>Garcia, Jones and Mcdonald</t>
  </si>
  <si>
    <t>Yes</t>
  </si>
  <si>
    <t>5de053c6</t>
  </si>
  <si>
    <t>Gary Weaver</t>
  </si>
  <si>
    <t>P5928</t>
  </si>
  <si>
    <t>Bryant-Reed</t>
  </si>
  <si>
    <t>Ianbury</t>
  </si>
  <si>
    <t>Bennett, Mcintosh and Davis</t>
  </si>
  <si>
    <t>8cddd5b7</t>
  </si>
  <si>
    <t>Shannon Knight</t>
  </si>
  <si>
    <t>P2783</t>
  </si>
  <si>
    <t>Oneill-Andrade</t>
  </si>
  <si>
    <t>Port Patriciamouth</t>
  </si>
  <si>
    <t>Thompson LLC</t>
  </si>
  <si>
    <t>ddea7c5a</t>
  </si>
  <si>
    <t>Patricia Barajas</t>
  </si>
  <si>
    <t>P3364</t>
  </si>
  <si>
    <t>Wright, Lewis and Castro</t>
  </si>
  <si>
    <t>Reedberg</t>
  </si>
  <si>
    <t>Kim, Jones and Foster</t>
  </si>
  <si>
    <t>d942d55e</t>
  </si>
  <si>
    <t>Mark Ruiz</t>
  </si>
  <si>
    <t>P8389</t>
  </si>
  <si>
    <t>Weight Scale</t>
  </si>
  <si>
    <t>Dixon-Gray</t>
  </si>
  <si>
    <t>Smithchester</t>
  </si>
  <si>
    <t>Chavez-Smith</t>
  </si>
  <si>
    <t>6c4c1e9c</t>
  </si>
  <si>
    <t>Scott Nelson</t>
  </si>
  <si>
    <t>P1641</t>
  </si>
  <si>
    <t>Baker-Lawrence</t>
  </si>
  <si>
    <t>West Adrian</t>
  </si>
  <si>
    <t>Graham, Bowman and Harvey</t>
  </si>
  <si>
    <t>9b8a9b5e</t>
  </si>
  <si>
    <t>Jill Haynes</t>
  </si>
  <si>
    <t>P8687</t>
  </si>
  <si>
    <t>Eye Drops</t>
  </si>
  <si>
    <t>Thomas, Becker and Moore</t>
  </si>
  <si>
    <t>Marystad</t>
  </si>
  <si>
    <t>Huffman and Sons</t>
  </si>
  <si>
    <t>afe64901</t>
  </si>
  <si>
    <t>Brenda Davis</t>
  </si>
  <si>
    <t>P5655</t>
  </si>
  <si>
    <t>Pulse Oximeter</t>
  </si>
  <si>
    <t>Carter Ltd</t>
  </si>
  <si>
    <t>Nicholasland</t>
  </si>
  <si>
    <t>Sea</t>
  </si>
  <si>
    <t>Sullivan and Sons</t>
  </si>
  <si>
    <t>9742a0bb</t>
  </si>
  <si>
    <t>William Cook</t>
  </si>
  <si>
    <t>P8584</t>
  </si>
  <si>
    <t>Rasmussen Group</t>
  </si>
  <si>
    <t>North Zoe</t>
  </si>
  <si>
    <t>Turner and Sons</t>
  </si>
  <si>
    <t>03bdba62</t>
  </si>
  <si>
    <t>Catherine Rodriguez</t>
  </si>
  <si>
    <t>P1811</t>
  </si>
  <si>
    <t>Hebert-Dodson</t>
  </si>
  <si>
    <t>South Michael</t>
  </si>
  <si>
    <t>Perez Group</t>
  </si>
  <si>
    <t>d7dabc1a</t>
  </si>
  <si>
    <t>Shelly Mcdaniel DDS</t>
  </si>
  <si>
    <t>P1172</t>
  </si>
  <si>
    <t>Nunez Inc</t>
  </si>
  <si>
    <t>Antoniostad</t>
  </si>
  <si>
    <t>Merritt Ltd</t>
  </si>
  <si>
    <t>2294dda9</t>
  </si>
  <si>
    <t>Shirley Holloway</t>
  </si>
  <si>
    <t>P1341</t>
  </si>
  <si>
    <t>Carlson Group</t>
  </si>
  <si>
    <t>Figueroamouth</t>
  </si>
  <si>
    <t>Mays-Gonzalez</t>
  </si>
  <si>
    <t>0767e8b7</t>
  </si>
  <si>
    <t>Dr. Elizabeth Bell PhD</t>
  </si>
  <si>
    <t>P6641</t>
  </si>
  <si>
    <t>Cochran Ltd</t>
  </si>
  <si>
    <t>Tranville</t>
  </si>
  <si>
    <t>Webb and Sons</t>
  </si>
  <si>
    <t>76ee2bce</t>
  </si>
  <si>
    <t>John Young</t>
  </si>
  <si>
    <t>P1854</t>
  </si>
  <si>
    <t>Cooper PLC</t>
  </si>
  <si>
    <t>Rebeccafurt</t>
  </si>
  <si>
    <t>Roberson-Johnson</t>
  </si>
  <si>
    <t>32df7b81</t>
  </si>
  <si>
    <t>Michael Wall</t>
  </si>
  <si>
    <t>P4553</t>
  </si>
  <si>
    <t>Hooper, Thompson and Contreras</t>
  </si>
  <si>
    <t>Atkinsonport</t>
  </si>
  <si>
    <t>Conley-Pope</t>
  </si>
  <si>
    <t>6978cb85</t>
  </si>
  <si>
    <t>Anthony Powell MD</t>
  </si>
  <si>
    <t>P4494</t>
  </si>
  <si>
    <t>Walker-Ford</t>
  </si>
  <si>
    <t>Lewisborough</t>
  </si>
  <si>
    <t>Montes and Sons</t>
  </si>
  <si>
    <t>3aefa12c</t>
  </si>
  <si>
    <t>Mr. Donald Love</t>
  </si>
  <si>
    <t>P3402</t>
  </si>
  <si>
    <t>Kidd, Klein and Cervantes</t>
  </si>
  <si>
    <t>Daughertychester</t>
  </si>
  <si>
    <t>Vega, Reed and Garza</t>
  </si>
  <si>
    <t>8a859a13</t>
  </si>
  <si>
    <t>Lori Cobb</t>
  </si>
  <si>
    <t>P7162</t>
  </si>
  <si>
    <t>Haas-Johnston</t>
  </si>
  <si>
    <t>Everettland</t>
  </si>
  <si>
    <t>Baldwin PLC</t>
  </si>
  <si>
    <t>9054016b</t>
  </si>
  <si>
    <t>Robert Greene</t>
  </si>
  <si>
    <t>P4692</t>
  </si>
  <si>
    <t>Green Group</t>
  </si>
  <si>
    <t>Allenview</t>
  </si>
  <si>
    <t>Ayala-Atkinson</t>
  </si>
  <si>
    <t>4ea1a1aa</t>
  </si>
  <si>
    <t>Jared Robinson</t>
  </si>
  <si>
    <t>P4261</t>
  </si>
  <si>
    <t>Davis Ltd</t>
  </si>
  <si>
    <t>New Stacey</t>
  </si>
  <si>
    <t>Bowman, Elliott and Mayo</t>
  </si>
  <si>
    <t>26419d00</t>
  </si>
  <si>
    <t>Joseph Bolton</t>
  </si>
  <si>
    <t>P4621</t>
  </si>
  <si>
    <t>Cohen, Zamora and Smith</t>
  </si>
  <si>
    <t>Johnsonchester</t>
  </si>
  <si>
    <t>Cox-Mcgrath</t>
  </si>
  <si>
    <t>ee1859a8</t>
  </si>
  <si>
    <t>Derek Taylor</t>
  </si>
  <si>
    <t>P3885</t>
  </si>
  <si>
    <t>Rogers, Bond and Higgins</t>
  </si>
  <si>
    <t>Davisfurt</t>
  </si>
  <si>
    <t>King-Coffey</t>
  </si>
  <si>
    <t>cb16dabc</t>
  </si>
  <si>
    <t>Derek Bowman</t>
  </si>
  <si>
    <t>P1004</t>
  </si>
  <si>
    <t>Reed-Adams</t>
  </si>
  <si>
    <t>South Miranda</t>
  </si>
  <si>
    <t>Hughes, Jenkins and Mason</t>
  </si>
  <si>
    <t>aec2d1f4</t>
  </si>
  <si>
    <t>Timothy Page</t>
  </si>
  <si>
    <t>P5128</t>
  </si>
  <si>
    <t>Antibacterial Soap</t>
  </si>
  <si>
    <t>Romero, Wright and Smith</t>
  </si>
  <si>
    <t>Kellyport</t>
  </si>
  <si>
    <t>Hanson LLC</t>
  </si>
  <si>
    <t>6eb27e6a</t>
  </si>
  <si>
    <t>Mrs. Diana Brandt</t>
  </si>
  <si>
    <t>P4662</t>
  </si>
  <si>
    <t>Cruz-Osborn</t>
  </si>
  <si>
    <t>Lake Michael</t>
  </si>
  <si>
    <t>Morris-Thomas</t>
  </si>
  <si>
    <t>6783af8e</t>
  </si>
  <si>
    <t>Kelly Collins</t>
  </si>
  <si>
    <t>P6531</t>
  </si>
  <si>
    <t>Hammond, Cortez and Dunn</t>
  </si>
  <si>
    <t>Lake Amanda</t>
  </si>
  <si>
    <t>Jacobs Inc</t>
  </si>
  <si>
    <t>c2819c53</t>
  </si>
  <si>
    <t>Jason Carpenter</t>
  </si>
  <si>
    <t>P3876</t>
  </si>
  <si>
    <t>Chung, Boyd and Hamilton</t>
  </si>
  <si>
    <t>Johnbury</t>
  </si>
  <si>
    <t>West and Sons</t>
  </si>
  <si>
    <t>e9f8107e</t>
  </si>
  <si>
    <t>Ryan Pratt</t>
  </si>
  <si>
    <t>P5951</t>
  </si>
  <si>
    <t>Sullivan Ltd</t>
  </si>
  <si>
    <t>Wandaburgh</t>
  </si>
  <si>
    <t>Wilson, Walker and Andrews</t>
  </si>
  <si>
    <t>35d0f0d7</t>
  </si>
  <si>
    <t>Steven Ayala</t>
  </si>
  <si>
    <t>P8757</t>
  </si>
  <si>
    <t>Roach, Benitez and Parks</t>
  </si>
  <si>
    <t>Nathanielborough</t>
  </si>
  <si>
    <t>Park Inc</t>
  </si>
  <si>
    <t>e2a71533</t>
  </si>
  <si>
    <t>James Fisher</t>
  </si>
  <si>
    <t>P6109</t>
  </si>
  <si>
    <t>Baker-Webster</t>
  </si>
  <si>
    <t>Tinaberg</t>
  </si>
  <si>
    <t>Gomez, Jacobs and Mejia</t>
  </si>
  <si>
    <t>0f1b0f99</t>
  </si>
  <si>
    <t>Linda Scott</t>
  </si>
  <si>
    <t>P6273</t>
  </si>
  <si>
    <t>Collins-Garner</t>
  </si>
  <si>
    <t>Leeborough</t>
  </si>
  <si>
    <t>Hayes-Robbins</t>
  </si>
  <si>
    <t>a5184305</t>
  </si>
  <si>
    <t>Christopher Norman</t>
  </si>
  <si>
    <t>P4017</t>
  </si>
  <si>
    <t>Willis-Gordon</t>
  </si>
  <si>
    <t>South Gregorybury</t>
  </si>
  <si>
    <t>Watson-Mcdaniel</t>
  </si>
  <si>
    <t>162e1179</t>
  </si>
  <si>
    <t>Lisa Vincent</t>
  </si>
  <si>
    <t>P6955</t>
  </si>
  <si>
    <t>Jennings-Rivera</t>
  </si>
  <si>
    <t>Lake Robynhaven</t>
  </si>
  <si>
    <t>Lee-Mendoza</t>
  </si>
  <si>
    <t>dc8eb3d0</t>
  </si>
  <si>
    <t>Raymond Nelson</t>
  </si>
  <si>
    <t>P8560</t>
  </si>
  <si>
    <t>Wilson Ltd</t>
  </si>
  <si>
    <t>South Erikburgh</t>
  </si>
  <si>
    <t>Hernandez, Lambert and Smith</t>
  </si>
  <si>
    <t>419a01bf</t>
  </si>
  <si>
    <t>Melissa Anderson</t>
  </si>
  <si>
    <t>P7373</t>
  </si>
  <si>
    <t>Baxter-Robinson</t>
  </si>
  <si>
    <t>Richardshire</t>
  </si>
  <si>
    <t>Carrillo, Henry and Bradshaw</t>
  </si>
  <si>
    <t>91c37652</t>
  </si>
  <si>
    <t>Robin Sutton</t>
  </si>
  <si>
    <t>P4102</t>
  </si>
  <si>
    <t>Christian PLC</t>
  </si>
  <si>
    <t>East Billybury</t>
  </si>
  <si>
    <t>King, Silva and Sparks</t>
  </si>
  <si>
    <t>c2a8e8a7</t>
  </si>
  <si>
    <t>Michelle Fisher</t>
  </si>
  <si>
    <t>P3032</t>
  </si>
  <si>
    <t>Cochran, Espinoza and Gonzalez</t>
  </si>
  <si>
    <t>North Shane</t>
  </si>
  <si>
    <t>Curtis Inc</t>
  </si>
  <si>
    <t>4c7ac2e6</t>
  </si>
  <si>
    <t>Brandi Hunt</t>
  </si>
  <si>
    <t>P1832</t>
  </si>
  <si>
    <t>Galloway, Patel and Harris</t>
  </si>
  <si>
    <t>Lake Haleyfurt</t>
  </si>
  <si>
    <t>Webb, Downs and Mclaughlin</t>
  </si>
  <si>
    <t>3a684b7e</t>
  </si>
  <si>
    <t>Mrs. Melissa Davis</t>
  </si>
  <si>
    <t>P8789</t>
  </si>
  <si>
    <t>Robinson-Love</t>
  </si>
  <si>
    <t>South Michaelview</t>
  </si>
  <si>
    <t>Olson-Larson</t>
  </si>
  <si>
    <t>00e41712</t>
  </si>
  <si>
    <t>Nicholas Anderson</t>
  </si>
  <si>
    <t>P3229</t>
  </si>
  <si>
    <t>Williams, Wright and Fuller</t>
  </si>
  <si>
    <t>Erikamouth</t>
  </si>
  <si>
    <t>Hughes-Carr</t>
  </si>
  <si>
    <t>cec266a7</t>
  </si>
  <si>
    <t>Patrick Hunt</t>
  </si>
  <si>
    <t>P9002</t>
  </si>
  <si>
    <t>Thompson-Mays</t>
  </si>
  <si>
    <t>East Marie</t>
  </si>
  <si>
    <t>Porter, Chapman and Stewart</t>
  </si>
  <si>
    <t>589f5ed8</t>
  </si>
  <si>
    <t>Tony Campbell</t>
  </si>
  <si>
    <t>P1005</t>
  </si>
  <si>
    <t>Roman-Bender</t>
  </si>
  <si>
    <t>Port Brenda</t>
  </si>
  <si>
    <t>Evans Group</t>
  </si>
  <si>
    <t>369f3e2c</t>
  </si>
  <si>
    <t>Julie Heath</t>
  </si>
  <si>
    <t>P9488</t>
  </si>
  <si>
    <t>Cooper, Williams and Clark</t>
  </si>
  <si>
    <t>Jacobport</t>
  </si>
  <si>
    <t>Smith, Wood and Adams</t>
  </si>
  <si>
    <t>00886e8b</t>
  </si>
  <si>
    <t>Melissa Watts</t>
  </si>
  <si>
    <t>P6061</t>
  </si>
  <si>
    <t>Gallagher, Hudson and Morales</t>
  </si>
  <si>
    <t>Port Valerie</t>
  </si>
  <si>
    <t>Duffy, Rice and Conrad</t>
  </si>
  <si>
    <t>a6e46884</t>
  </si>
  <si>
    <t>Tammy Schwartz</t>
  </si>
  <si>
    <t>P9511</t>
  </si>
  <si>
    <t>Rodriguez LLC</t>
  </si>
  <si>
    <t>North Randymouth</t>
  </si>
  <si>
    <t>Leblanc Inc</t>
  </si>
  <si>
    <t>9c8089af</t>
  </si>
  <si>
    <t>Craig Garcia</t>
  </si>
  <si>
    <t>P9161</t>
  </si>
  <si>
    <t>Campbell Group</t>
  </si>
  <si>
    <t>West Cynthialand</t>
  </si>
  <si>
    <t>Johnson-Smith</t>
  </si>
  <si>
    <t>4be3d52a</t>
  </si>
  <si>
    <t>Jennifer Haynes PhD</t>
  </si>
  <si>
    <t>P6063</t>
  </si>
  <si>
    <t>Wheeler, Rivera and Simmons</t>
  </si>
  <si>
    <t>West Shari</t>
  </si>
  <si>
    <t>Patton and Sons</t>
  </si>
  <si>
    <t>9c72426b</t>
  </si>
  <si>
    <t>William Alexander</t>
  </si>
  <si>
    <t>P1581</t>
  </si>
  <si>
    <t>Howard, Rice and Sullivan</t>
  </si>
  <si>
    <t>East Richard</t>
  </si>
  <si>
    <t>Gardner-Williams</t>
  </si>
  <si>
    <t>03b263f5</t>
  </si>
  <si>
    <t>Tyler Hoffman</t>
  </si>
  <si>
    <t>P9371</t>
  </si>
  <si>
    <t>Ortiz, Richardson and Cooper</t>
  </si>
  <si>
    <t>Tamarabury</t>
  </si>
  <si>
    <t>Jones, Reed and Jimenez</t>
  </si>
  <si>
    <t>d60f0cee</t>
  </si>
  <si>
    <t>Heather Lee</t>
  </si>
  <si>
    <t>P3637</t>
  </si>
  <si>
    <t>West Davidton</t>
  </si>
  <si>
    <t>Valdez, Blair and Carr</t>
  </si>
  <si>
    <t>0fa8b918</t>
  </si>
  <si>
    <t>Erica Huynh</t>
  </si>
  <si>
    <t>P8209</t>
  </si>
  <si>
    <t>Swanson-Knapp</t>
  </si>
  <si>
    <t>Garyland</t>
  </si>
  <si>
    <t>Conley-Hernandez</t>
  </si>
  <si>
    <t>c9ac0b8a</t>
  </si>
  <si>
    <t>Antonio Cardenas</t>
  </si>
  <si>
    <t>P2012</t>
  </si>
  <si>
    <t>Green, Nichols and Brown</t>
  </si>
  <si>
    <t>South Valerieborough</t>
  </si>
  <si>
    <t>Mullins, Sheppard and Barrett</t>
  </si>
  <si>
    <t>7ace46a9</t>
  </si>
  <si>
    <t>Mrs. Mary Peterson</t>
  </si>
  <si>
    <t>P9132</t>
  </si>
  <si>
    <t>Palmer, Stokes and Graves</t>
  </si>
  <si>
    <t>Aprilbury</t>
  </si>
  <si>
    <t>Anderson, Taylor and Simpson</t>
  </si>
  <si>
    <t>af748553</t>
  </si>
  <si>
    <t>Frederick Barrera</t>
  </si>
  <si>
    <t>P5526</t>
  </si>
  <si>
    <t>Garcia, Daniels and Daniel</t>
  </si>
  <si>
    <t>South Logan</t>
  </si>
  <si>
    <t>Page-Singh</t>
  </si>
  <si>
    <t>47c5bd7c</t>
  </si>
  <si>
    <t>Rebecca Flores</t>
  </si>
  <si>
    <t>P6643</t>
  </si>
  <si>
    <t>Gray-Mcguire</t>
  </si>
  <si>
    <t>Harrisburgh</t>
  </si>
  <si>
    <t>Scott-Bernard</t>
  </si>
  <si>
    <t>40b5dc56</t>
  </si>
  <si>
    <t>Richard Anderson</t>
  </si>
  <si>
    <t>P3813</t>
  </si>
  <si>
    <t>Smith, Patton and Blanchard</t>
  </si>
  <si>
    <t>Fosterview</t>
  </si>
  <si>
    <t>Wilson, Long and Sawyer</t>
  </si>
  <si>
    <t>dec341e6</t>
  </si>
  <si>
    <t>Adam Garcia</t>
  </si>
  <si>
    <t>P7533</t>
  </si>
  <si>
    <t>Brandt-Banks</t>
  </si>
  <si>
    <t>Williechester</t>
  </si>
  <si>
    <t>Santiago-Evans</t>
  </si>
  <si>
    <t>1baf1810</t>
  </si>
  <si>
    <t>Nicole Ray</t>
  </si>
  <si>
    <t>P1117</t>
  </si>
  <si>
    <t>Johnson PLC</t>
  </si>
  <si>
    <t>Luisbury</t>
  </si>
  <si>
    <t>Collins-Conway</t>
  </si>
  <si>
    <t>b570993c</t>
  </si>
  <si>
    <t>Donna Grant</t>
  </si>
  <si>
    <t>P3785</t>
  </si>
  <si>
    <t>Johnson-Tanner</t>
  </si>
  <si>
    <t>New Danielle</t>
  </si>
  <si>
    <t>Moore Inc</t>
  </si>
  <si>
    <t>95764fbc</t>
  </si>
  <si>
    <t>Rachel Chavez</t>
  </si>
  <si>
    <t>P8263</t>
  </si>
  <si>
    <t>Morris, Jefferson and Decker</t>
  </si>
  <si>
    <t>Thomasville</t>
  </si>
  <si>
    <t>Lindsey-Drake</t>
  </si>
  <si>
    <t>13b229dc</t>
  </si>
  <si>
    <t>Robert Johnson</t>
  </si>
  <si>
    <t>P1812</t>
  </si>
  <si>
    <t>Santiago, Lopez and Christian</t>
  </si>
  <si>
    <t>Port Ernestbury</t>
  </si>
  <si>
    <t>Ramirez-Pierce</t>
  </si>
  <si>
    <t>0f3465f9</t>
  </si>
  <si>
    <t>Valerie Sellers</t>
  </si>
  <si>
    <t>P8260</t>
  </si>
  <si>
    <t>Williams, Hoover and Velez</t>
  </si>
  <si>
    <t>Rebeccatown</t>
  </si>
  <si>
    <t>Silva-Garrett</t>
  </si>
  <si>
    <t>6e3ec953</t>
  </si>
  <si>
    <t>Justin Johnson</t>
  </si>
  <si>
    <t>P2934</t>
  </si>
  <si>
    <t>Burns, Larson and Smith</t>
  </si>
  <si>
    <t>East Reginachester</t>
  </si>
  <si>
    <t>Levine Inc</t>
  </si>
  <si>
    <t>9ed0811e</t>
  </si>
  <si>
    <t>Benjamin Vang</t>
  </si>
  <si>
    <t>P3934</t>
  </si>
  <si>
    <t>Martin, Mann and Young</t>
  </si>
  <si>
    <t>Lake Marilyn</t>
  </si>
  <si>
    <t>Mcclure and Sons</t>
  </si>
  <si>
    <t>39399d14</t>
  </si>
  <si>
    <t>Erica Hanson</t>
  </si>
  <si>
    <t>P9510</t>
  </si>
  <si>
    <t>Wells, Gray and Arnold</t>
  </si>
  <si>
    <t>South Aaron</t>
  </si>
  <si>
    <t>Hayes-Powers</t>
  </si>
  <si>
    <t>c3ff3b20</t>
  </si>
  <si>
    <t>Thomas Rodriguez</t>
  </si>
  <si>
    <t>P9941</t>
  </si>
  <si>
    <t>Arroyo-Armstrong</t>
  </si>
  <si>
    <t>New Anthonyview</t>
  </si>
  <si>
    <t>Howell and Sons</t>
  </si>
  <si>
    <t>114a11c9</t>
  </si>
  <si>
    <t>Brittany Smith</t>
  </si>
  <si>
    <t>P8542</t>
  </si>
  <si>
    <t>Wilkinson-Acosta</t>
  </si>
  <si>
    <t>Charlesland</t>
  </si>
  <si>
    <t>Oneill LLC</t>
  </si>
  <si>
    <t>0d7329bd</t>
  </si>
  <si>
    <t>Alyssa Berry</t>
  </si>
  <si>
    <t>P8040</t>
  </si>
  <si>
    <t>White-Hooper</t>
  </si>
  <si>
    <t>New Dominicfurt</t>
  </si>
  <si>
    <t>Sanders-Smith</t>
  </si>
  <si>
    <t>ebeea986</t>
  </si>
  <si>
    <t>Matthew Walker</t>
  </si>
  <si>
    <t>P4559</t>
  </si>
  <si>
    <t>Avila, Gonzalez and Brown</t>
  </si>
  <si>
    <t>New Tim</t>
  </si>
  <si>
    <t>Vargas-Carlson</t>
  </si>
  <si>
    <t>14c1d272</t>
  </si>
  <si>
    <t>Kelli Rosales</t>
  </si>
  <si>
    <t>P9154</t>
  </si>
  <si>
    <t>Bailey-Swanson</t>
  </si>
  <si>
    <t>Lake Timothy</t>
  </si>
  <si>
    <t>Henry LLC</t>
  </si>
  <si>
    <t>31a9dc64</t>
  </si>
  <si>
    <t>Scott Stephens</t>
  </si>
  <si>
    <t>P5752</t>
  </si>
  <si>
    <t>Allen-Carroll</t>
  </si>
  <si>
    <t>Port Dennis</t>
  </si>
  <si>
    <t>Watts-Brown</t>
  </si>
  <si>
    <t>8be1d657</t>
  </si>
  <si>
    <t>Melissa Richardson</t>
  </si>
  <si>
    <t>P7428</t>
  </si>
  <si>
    <t>Lambert, Williams and Roth</t>
  </si>
  <si>
    <t>Hannafurt</t>
  </si>
  <si>
    <t>Robinson, Moody and Mckay</t>
  </si>
  <si>
    <t>0cab69c2</t>
  </si>
  <si>
    <t>Olivia Bates</t>
  </si>
  <si>
    <t>P5653</t>
  </si>
  <si>
    <t>Stephens, Hughes and Krueger</t>
  </si>
  <si>
    <t>East Megan</t>
  </si>
  <si>
    <t>Terrell PLC</t>
  </si>
  <si>
    <t>63a0b3b8</t>
  </si>
  <si>
    <t>Robert Andrews</t>
  </si>
  <si>
    <t>P3418</t>
  </si>
  <si>
    <t>Vincent-Larson</t>
  </si>
  <si>
    <t>Thomaschester</t>
  </si>
  <si>
    <t>Smith, Turner and Pacheco</t>
  </si>
  <si>
    <t>02ef898d</t>
  </si>
  <si>
    <t>Andrew Nelson</t>
  </si>
  <si>
    <t>P1838</t>
  </si>
  <si>
    <t>Johnson-Neal</t>
  </si>
  <si>
    <t>Port Andrea</t>
  </si>
  <si>
    <t>Lewis and Sons</t>
  </si>
  <si>
    <t>33ab6697</t>
  </si>
  <si>
    <t>Desiree Phillips</t>
  </si>
  <si>
    <t>P7919</t>
  </si>
  <si>
    <t>Hernandez, George and Singleton</t>
  </si>
  <si>
    <t>Michellefurt</t>
  </si>
  <si>
    <t>Mcmillan Group</t>
  </si>
  <si>
    <t>042dcc5b</t>
  </si>
  <si>
    <t>Richard Jackson</t>
  </si>
  <si>
    <t>P6275</t>
  </si>
  <si>
    <t>Lucas LLC</t>
  </si>
  <si>
    <t>West Jacob</t>
  </si>
  <si>
    <t>Potter, Garrett and Beltran</t>
  </si>
  <si>
    <t>cc27cb6f</t>
  </si>
  <si>
    <t>Destiny Foster</t>
  </si>
  <si>
    <t>P8633</t>
  </si>
  <si>
    <t>Malone-Calhoun</t>
  </si>
  <si>
    <t>West Kelseyhaven</t>
  </si>
  <si>
    <t>Smith, Gonzalez and Montes</t>
  </si>
  <si>
    <t>312e08bd</t>
  </si>
  <si>
    <t>Christopher Anderson</t>
  </si>
  <si>
    <t>P9512</t>
  </si>
  <si>
    <t>Bradford-Braun</t>
  </si>
  <si>
    <t>South Christine</t>
  </si>
  <si>
    <t>Cooper LLC</t>
  </si>
  <si>
    <t>61c6a72a</t>
  </si>
  <si>
    <t>Brian Stevens</t>
  </si>
  <si>
    <t>P2617</t>
  </si>
  <si>
    <t>Martinez-Wilson</t>
  </si>
  <si>
    <t>Port Davidhaven</t>
  </si>
  <si>
    <t>Harris, Miller and Dennis</t>
  </si>
  <si>
    <t>9a330df2</t>
  </si>
  <si>
    <t>Alejandro Tapia</t>
  </si>
  <si>
    <t>P2013</t>
  </si>
  <si>
    <t>Berger LLC</t>
  </si>
  <si>
    <t>North Heather</t>
  </si>
  <si>
    <t>Miller, Peterson and Merritt</t>
  </si>
  <si>
    <t>2db607f3</t>
  </si>
  <si>
    <t>Gabriel Gould</t>
  </si>
  <si>
    <t>P1624</t>
  </si>
  <si>
    <t>Hunt Group</t>
  </si>
  <si>
    <t>South Theodorehaven</t>
  </si>
  <si>
    <t>Holder-Roberts</t>
  </si>
  <si>
    <t>7360e572</t>
  </si>
  <si>
    <t>Rita Klein</t>
  </si>
  <si>
    <t>P1192</t>
  </si>
  <si>
    <t>Bryant-Willis</t>
  </si>
  <si>
    <t>Lake Jack</t>
  </si>
  <si>
    <t>Camacho-Ramos</t>
  </si>
  <si>
    <t>072de467</t>
  </si>
  <si>
    <t>Brian Mcdowell</t>
  </si>
  <si>
    <t>P8637</t>
  </si>
  <si>
    <t>Little, Smith and Porter</t>
  </si>
  <si>
    <t>Cruzbury</t>
  </si>
  <si>
    <t>Morris-Bailey</t>
  </si>
  <si>
    <t>3296c425</t>
  </si>
  <si>
    <t>Bryan Frey</t>
  </si>
  <si>
    <t>P3246</t>
  </si>
  <si>
    <t>Delgado, Simpson and Mcdaniel</t>
  </si>
  <si>
    <t>New Christinafurt</t>
  </si>
  <si>
    <t>Martinez-Johnson</t>
  </si>
  <si>
    <t>e286c09d</t>
  </si>
  <si>
    <t>Katherine Munoz</t>
  </si>
  <si>
    <t>P6772</t>
  </si>
  <si>
    <t>Frank-Weeks</t>
  </si>
  <si>
    <t>Port Garyville</t>
  </si>
  <si>
    <t>Kim Inc</t>
  </si>
  <si>
    <t>Kimberly Hobbs</t>
  </si>
  <si>
    <t>P3551</t>
  </si>
  <si>
    <t>Doyle Ltd</t>
  </si>
  <si>
    <t>New Jennifer</t>
  </si>
  <si>
    <t>Edwards PLC</t>
  </si>
  <si>
    <t>7afd89cf</t>
  </si>
  <si>
    <t>Jennifer Blevins</t>
  </si>
  <si>
    <t>P2348</t>
  </si>
  <si>
    <t>Luna PLC</t>
  </si>
  <si>
    <t>Rogerhaven</t>
  </si>
  <si>
    <t>Jarvis, Anderson and Villanueva</t>
  </si>
  <si>
    <t>0bfd0c79</t>
  </si>
  <si>
    <t>Kaitlyn Robertson</t>
  </si>
  <si>
    <t>P5035</t>
  </si>
  <si>
    <t>Heath-Trevino</t>
  </si>
  <si>
    <t>Joshuamouth</t>
  </si>
  <si>
    <t>Ferguson, Cantu and Gutierrez</t>
  </si>
  <si>
    <t>6d065b83</t>
  </si>
  <si>
    <t>Stephanie Pena</t>
  </si>
  <si>
    <t>P2486</t>
  </si>
  <si>
    <t>Roman-Perez</t>
  </si>
  <si>
    <t>Emilyland</t>
  </si>
  <si>
    <t>Jacobs, Perry and Castro</t>
  </si>
  <si>
    <t>879793aa</t>
  </si>
  <si>
    <t>Joseph Thomas</t>
  </si>
  <si>
    <t>P2415</t>
  </si>
  <si>
    <t>Smith Ltd</t>
  </si>
  <si>
    <t>Reynoldsstad</t>
  </si>
  <si>
    <t>Robbins, Garcia and Washington</t>
  </si>
  <si>
    <t>5c81a0c6</t>
  </si>
  <si>
    <t>Jason Smith</t>
  </si>
  <si>
    <t>P8003</t>
  </si>
  <si>
    <t>Maldonado LLC</t>
  </si>
  <si>
    <t>West Anne</t>
  </si>
  <si>
    <t>Watson, Sparks and Fox</t>
  </si>
  <si>
    <t>da6e333b</t>
  </si>
  <si>
    <t>Tamara Moreno</t>
  </si>
  <si>
    <t>P6871</t>
  </si>
  <si>
    <t>Rodriguez PLC</t>
  </si>
  <si>
    <t>Cookstad</t>
  </si>
  <si>
    <t>Adams, Gonzalez and Jones</t>
  </si>
  <si>
    <t>daee8fbc</t>
  </si>
  <si>
    <t>Veronica Greer</t>
  </si>
  <si>
    <t>P1957</t>
  </si>
  <si>
    <t>Fisher-Miller</t>
  </si>
  <si>
    <t>Bradleyview</t>
  </si>
  <si>
    <t>Smith Group</t>
  </si>
  <si>
    <t>Order ID</t>
  </si>
  <si>
    <t>Order Date</t>
  </si>
  <si>
    <t>Customer Name</t>
  </si>
  <si>
    <t>ProductID</t>
  </si>
  <si>
    <t>Category</t>
  </si>
  <si>
    <t>Quantity Ordered</t>
  </si>
  <si>
    <t>Unit Price</t>
  </si>
  <si>
    <t>REVENUE</t>
  </si>
  <si>
    <t>Order Status</t>
  </si>
  <si>
    <t>Delivery Date</t>
  </si>
  <si>
    <t>On Time Delivery</t>
  </si>
  <si>
    <t>Supplier Name</t>
  </si>
  <si>
    <t>Supplier Rating</t>
  </si>
  <si>
    <t>Warehouse Location</t>
  </si>
  <si>
    <t>Shipping Cost</t>
  </si>
  <si>
    <t>Shipping Mode</t>
  </si>
  <si>
    <t>Logistics Partner</t>
  </si>
  <si>
    <t>Inventory Level</t>
  </si>
  <si>
    <t>Back Order Status</t>
  </si>
  <si>
    <t>PRODUCT</t>
  </si>
  <si>
    <t>Antiseptic Creams</t>
  </si>
  <si>
    <t>Antihistamines</t>
  </si>
  <si>
    <t>Anti-diarrheal Medications</t>
  </si>
  <si>
    <t>Cough Syrups</t>
  </si>
  <si>
    <t>Vitamin C</t>
  </si>
  <si>
    <t>Multivitamins</t>
  </si>
  <si>
    <t>Calcium Supplements</t>
  </si>
  <si>
    <t>Iron Tablets</t>
  </si>
  <si>
    <t>Probiotics</t>
  </si>
  <si>
    <t>Electrolyte Sachets</t>
  </si>
  <si>
    <t>Digestive Enzymes</t>
  </si>
  <si>
    <t>Cold and Flu Tablets</t>
  </si>
  <si>
    <t>Zinc Supplements</t>
  </si>
  <si>
    <t>Magnesium Supplements</t>
  </si>
  <si>
    <t>Laxatives</t>
  </si>
  <si>
    <t>Throat Lozenges</t>
  </si>
  <si>
    <t>Antacid Tablets</t>
  </si>
  <si>
    <t>Glucose Tablets</t>
  </si>
  <si>
    <t>Band-Aids</t>
  </si>
  <si>
    <t>Sterile Gauze Pads</t>
  </si>
  <si>
    <t>Elastic Bandages</t>
  </si>
  <si>
    <t>Eye Patch</t>
  </si>
  <si>
    <t>Burn Ointment</t>
  </si>
  <si>
    <t>Antiseptic Wipes</t>
  </si>
  <si>
    <t>Rubbing Alcohol</t>
  </si>
  <si>
    <t>Hydrogen Peroxide</t>
  </si>
  <si>
    <t>Tweezers</t>
  </si>
  <si>
    <t>Safety Pins</t>
  </si>
  <si>
    <t>Splints</t>
  </si>
  <si>
    <t>CPR Face Shield</t>
  </si>
  <si>
    <t>Blood Glucose Monitor</t>
  </si>
  <si>
    <t>Stethoscope</t>
  </si>
  <si>
    <t>Otoscope</t>
  </si>
  <si>
    <t>Peak Flow Meter</t>
  </si>
  <si>
    <t>Hand Sanitizer</t>
  </si>
  <si>
    <t>Face Masks</t>
  </si>
  <si>
    <t>Surgical Masks</t>
  </si>
  <si>
    <t>N95 Masks</t>
  </si>
  <si>
    <t>Disposable Gloves</t>
  </si>
  <si>
    <t>Disinfectant Spray</t>
  </si>
  <si>
    <t>Wet Wipes</t>
  </si>
  <si>
    <t>Cotton Swabs</t>
  </si>
  <si>
    <t>Wound Closure Strips</t>
  </si>
  <si>
    <t>Antibiotic Ointment</t>
  </si>
  <si>
    <t>Crutches</t>
  </si>
  <si>
    <t>Knee Braces</t>
  </si>
  <si>
    <t>Ankle Braces</t>
  </si>
  <si>
    <t>Compression Stockings</t>
  </si>
  <si>
    <t>Walking Canes</t>
  </si>
  <si>
    <t>Wheelchairs</t>
  </si>
  <si>
    <t>Nebulizer</t>
  </si>
  <si>
    <t>Steam Vaporizers</t>
  </si>
  <si>
    <t>Saline Nasal Spray</t>
  </si>
  <si>
    <t>Humidifier</t>
  </si>
  <si>
    <t>Oxygen Cylinder</t>
  </si>
  <si>
    <t>Spacer for Inhalers</t>
  </si>
  <si>
    <t>Syringes</t>
  </si>
  <si>
    <t>Needles</t>
  </si>
  <si>
    <t>IV Cannulas</t>
  </si>
  <si>
    <t>Surgical Caps</t>
  </si>
  <si>
    <t>Surgical Blades</t>
  </si>
  <si>
    <t>Sterile Gloves</t>
  </si>
  <si>
    <t>Catheters</t>
  </si>
  <si>
    <t>Feeding Tubes</t>
  </si>
  <si>
    <t>Urine Bags</t>
  </si>
  <si>
    <t>Alcohol Swabs</t>
  </si>
  <si>
    <t>Surgical Sutures</t>
  </si>
  <si>
    <t>Baby Thermometer</t>
  </si>
  <si>
    <t>Teething Gel</t>
  </si>
  <si>
    <t>Diaper Rash Cream</t>
  </si>
  <si>
    <t>Prenatal Vitamins</t>
  </si>
  <si>
    <t>Baby Nasal Aspirator</t>
  </si>
  <si>
    <t>Infant Formula</t>
  </si>
  <si>
    <t>Heating Pads</t>
  </si>
  <si>
    <t>Ice Packs</t>
  </si>
  <si>
    <t>Exercise Bands</t>
  </si>
  <si>
    <t>Massage Rollers</t>
  </si>
  <si>
    <t>TENS Machine</t>
  </si>
  <si>
    <t>Posture Correctors</t>
  </si>
  <si>
    <t>Therapy Balls</t>
  </si>
  <si>
    <t>Eye Wash Solution</t>
  </si>
  <si>
    <t>Ear Plugs</t>
  </si>
  <si>
    <t>Hearing Aids</t>
  </si>
  <si>
    <t>Medical Alert Bracelets</t>
  </si>
  <si>
    <t>Travel First Aid Kits</t>
  </si>
  <si>
    <t xml:space="preserve">Pain Relievers </t>
  </si>
  <si>
    <t xml:space="preserve">Antibiotics </t>
  </si>
  <si>
    <t xml:space="preserve">Herbal Remedies </t>
  </si>
  <si>
    <t xml:space="preserve">Thermometer </t>
  </si>
  <si>
    <t xml:space="preserve">Hemostatic Agents </t>
  </si>
  <si>
    <t xml:space="preserve">Inhalers </t>
  </si>
  <si>
    <t>TOTAL SHIPPING COST</t>
  </si>
  <si>
    <t>GROSS PROFIT</t>
  </si>
  <si>
    <t>NET PROFIT</t>
  </si>
  <si>
    <t>Cancelled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</si>
</sst>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yyyy/mm/dd"/>
    <numFmt numFmtId="165" formatCode="&quot;$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1" xfId="0" applyFill="1" applyBorder="1"/>
    <xf numFmtId="0" fontId="0" fillId="0" borderId="1" xfId="0" applyBorder="1"/>
    <xf numFmtId="11" fontId="0" fillId="2" borderId="1" xfId="0" applyNumberFormat="1" applyFill="1" applyBorder="1"/>
    <xf numFmtId="0" fontId="1" fillId="3" borderId="2" xfId="0" applyFont="1" applyFill="1" applyBorder="1"/>
    <xf numFmtId="0" fontId="0" fillId="0" borderId="3" xfId="0" applyBorder="1"/>
    <xf numFmtId="0" fontId="1" fillId="3" borderId="2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6" fontId="0" fillId="2" borderId="1" xfId="0" applyNumberFormat="1" applyFill="1" applyBorder="1" applyAlignment="1">
      <alignment horizontal="center"/>
    </xf>
    <xf numFmtId="6" fontId="0" fillId="0" borderId="1" xfId="0" applyNumberFormat="1" applyBorder="1" applyAlignment="1">
      <alignment horizontal="center"/>
    </xf>
    <xf numFmtId="6" fontId="0" fillId="0" borderId="3" xfId="0" applyNumberFormat="1" applyBorder="1" applyAlignment="1">
      <alignment horizontal="center"/>
    </xf>
    <xf numFmtId="164" fontId="1" fillId="3" borderId="2" xfId="0" applyNumberFormat="1" applyFont="1" applyFill="1" applyBorder="1"/>
    <xf numFmtId="164" fontId="0" fillId="2" borderId="1" xfId="0" applyNumberFormat="1" applyFill="1" applyBorder="1"/>
    <xf numFmtId="164" fontId="0" fillId="0" borderId="1" xfId="0" applyNumberFormat="1" applyBorder="1"/>
    <xf numFmtId="164" fontId="0" fillId="0" borderId="3" xfId="0" applyNumberFormat="1" applyBorder="1"/>
    <xf numFmtId="164" fontId="0" fillId="0" borderId="0" xfId="0" applyNumberFormat="1"/>
    <xf numFmtId="165" fontId="1" fillId="3" borderId="2" xfId="0" applyNumberFormat="1" applyFon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</cellXfs>
  <cellStyles count="1">
    <cellStyle name="Normal" xfId="0" builtinId="0"/>
  </cellStyles>
  <dxfs count="33">
    <dxf>
      <numFmt numFmtId="164" formatCode="yyyy/mm/dd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numFmt numFmtId="165" formatCode="&quot;$&quot;#,##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65" formatCode="&quot;$&quot;#,##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65" formatCode="&quot;$&quot;#,##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65" formatCode="&quot;$&quot;#,##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64" formatCode="yyyy/mm/dd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0" formatCode="&quot;$&quot;#,##0_);[Red]\(&quot;$&quot;#,##0\)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0" formatCode="&quot;$&quot;#,##0_);[Red]\(&quot;$&quot;#,##0\)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3931AF-EA1A-4D8C-B0FA-65FF4D1066EB}" name="Table1" displayName="Table1" ref="A1:W98" totalsRowShown="0" headerRowDxfId="25" headerRowBorderDxfId="31" tableBorderDxfId="32" totalsRowBorderDxfId="30">
  <autoFilter ref="A1:W98" xr:uid="{203931AF-EA1A-4D8C-B0FA-65FF4D1066EB}"/>
  <tableColumns count="23">
    <tableColumn id="1" xr3:uid="{FB066871-117D-48CC-9AF5-3A581D3B3D05}" name="Order ID" dataDxfId="29"/>
    <tableColumn id="2" xr3:uid="{C4C10E7B-5B2B-44B4-A938-0089A65B2756}" name="Order Date" dataDxfId="11"/>
    <tableColumn id="3" xr3:uid="{AC1CBECA-A08E-4D5F-8C7A-794158D2DC7C}" name="Customer Name" dataDxfId="28"/>
    <tableColumn id="4" xr3:uid="{F2863DE3-0DF7-4272-853E-5DDFB13A7B5C}" name="ProductID" dataDxfId="27"/>
    <tableColumn id="5" xr3:uid="{DFF315FA-97F8-430F-B041-810A71E0ED04}" name="PRODUCT" dataDxfId="26"/>
    <tableColumn id="6" xr3:uid="{AA032056-5B64-42C9-ABFD-98C88899F14F}" name="Category" dataDxfId="24"/>
    <tableColumn id="7" xr3:uid="{327FF548-DEA8-4697-82C2-3573FC86DD8C}" name="Quantity Ordered" dataDxfId="23"/>
    <tableColumn id="8" xr3:uid="{BFA57AAB-B9C2-4A22-97E7-BB25BF581A2D}" name="Unit Price" dataDxfId="22"/>
    <tableColumn id="9" xr3:uid="{EB768EEE-5AD7-4CBC-9F49-2301D51EB2BF}" name="REVENUE" dataDxfId="21"/>
    <tableColumn id="21" xr3:uid="{24ADC675-1CBF-45BB-9A83-3677B860796F}" name="TOTAL SHIPPING COST" dataDxfId="8">
      <calculatedColumnFormula>Table1[[#This Row],[Shipping Cost]]*Table1[[#This Row],[Quantity Ordered]]</calculatedColumnFormula>
    </tableColumn>
    <tableColumn id="16" xr3:uid="{3C58FA41-DD6E-408A-A493-B446BCA2EE44}" name="Shipping Cost" dataDxfId="10"/>
    <tableColumn id="22" xr3:uid="{AECF5835-3633-4F10-B379-3531D5307ED7}" name="GROSS PROFIT" dataDxfId="9">
      <calculatedColumnFormula>Table1[[#This Row],[REVENUE]]-Table1[[#This Row],[TOTAL SHIPPING COST]]</calculatedColumnFormula>
    </tableColumn>
    <tableColumn id="23" xr3:uid="{45176B76-9556-467E-BE16-22BE75ED3D0D}" name="NET PROFIT" dataDxfId="7">
      <calculatedColumnFormula>Table1[[#This Row],[GROSS PROFIT]]-Table1[[#This Row],[TOTAL SHIPPING COST]]</calculatedColumnFormula>
    </tableColumn>
    <tableColumn id="10" xr3:uid="{3E8F79B8-0DF2-4434-BEA0-5B6313E88ADF}" name="Order Status" dataDxfId="20"/>
    <tableColumn id="11" xr3:uid="{8F993C22-954F-470F-9640-CC37222AA0E5}" name="Delivery Date" dataDxfId="0"/>
    <tableColumn id="12" xr3:uid="{A0EF0402-3329-479F-89B4-CBA7BF621F6F}" name="On Time Delivery" dataDxfId="19"/>
    <tableColumn id="13" xr3:uid="{7F65E341-D3ED-421D-990D-D3AE402270D8}" name="Supplier Name" dataDxfId="18"/>
    <tableColumn id="14" xr3:uid="{A86C1E19-E816-4BFD-B48A-A9F1A8A9171B}" name="Supplier Rating" dataDxfId="17"/>
    <tableColumn id="15" xr3:uid="{02E4BF6F-81C0-4064-B5B0-2B94ED6251FE}" name="Warehouse Location" dataDxfId="16"/>
    <tableColumn id="17" xr3:uid="{2B974653-0608-4E96-BA1C-CF7ED38DFEBB}" name="Shipping Mode" dataDxfId="15"/>
    <tableColumn id="18" xr3:uid="{34A84CF0-E86F-40B7-A18D-B2531D1070CC}" name="Logistics Partner" dataDxfId="14"/>
    <tableColumn id="19" xr3:uid="{EBFB9BF5-0451-40BD-943B-8E751545BBB1}" name="Inventory Level" dataDxfId="13"/>
    <tableColumn id="20" xr3:uid="{4431028A-1E20-40DE-875A-5DFC069EC7C5}" name="Back Order Status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E9872-9A49-4386-8186-DF439DCEC01B}">
  <dimension ref="A1:Y98"/>
  <sheetViews>
    <sheetView tabSelected="1" workbookViewId="0">
      <selection activeCell="Q9" sqref="Q9"/>
    </sheetView>
  </sheetViews>
  <sheetFormatPr defaultRowHeight="15" x14ac:dyDescent="0.25"/>
  <cols>
    <col min="1" max="1" width="10.5703125" customWidth="1"/>
    <col min="2" max="2" width="21.42578125" style="18" customWidth="1"/>
    <col min="3" max="3" width="22.42578125" customWidth="1"/>
    <col min="4" max="4" width="18.28515625" customWidth="1"/>
    <col min="5" max="5" width="26.85546875" customWidth="1"/>
    <col min="6" max="6" width="18" customWidth="1"/>
    <col min="7" max="7" width="18.7109375" style="10" customWidth="1"/>
    <col min="8" max="8" width="15.5703125" style="10" customWidth="1"/>
    <col min="9" max="9" width="11.42578125" style="10" customWidth="1"/>
    <col min="10" max="11" width="22.140625" style="23" customWidth="1"/>
    <col min="12" max="12" width="17.28515625" customWidth="1"/>
    <col min="13" max="14" width="22.140625" style="23" customWidth="1"/>
    <col min="15" max="15" width="14.140625" style="10" customWidth="1"/>
    <col min="16" max="16" width="15.140625" style="10" customWidth="1"/>
    <col min="17" max="17" width="18.42578125" customWidth="1"/>
    <col min="18" max="18" width="16.28515625" customWidth="1"/>
    <col min="19" max="19" width="16.5703125" style="10" customWidth="1"/>
    <col min="20" max="20" width="21.28515625" style="10" customWidth="1"/>
    <col min="22" max="22" width="16.5703125" style="10" customWidth="1"/>
    <col min="23" max="23" width="17.5703125" customWidth="1"/>
    <col min="24" max="24" width="16.85546875" style="10" customWidth="1"/>
    <col min="25" max="25" width="18.5703125" style="10" customWidth="1"/>
  </cols>
  <sheetData>
    <row r="1" spans="1:25" x14ac:dyDescent="0.25">
      <c r="A1" s="4" t="s">
        <v>594</v>
      </c>
      <c r="B1" s="14" t="s">
        <v>595</v>
      </c>
      <c r="C1" s="4" t="s">
        <v>596</v>
      </c>
      <c r="D1" s="4" t="s">
        <v>597</v>
      </c>
      <c r="E1" s="4" t="s">
        <v>613</v>
      </c>
      <c r="F1" s="4" t="s">
        <v>598</v>
      </c>
      <c r="G1" s="6" t="s">
        <v>599</v>
      </c>
      <c r="H1" s="6" t="s">
        <v>600</v>
      </c>
      <c r="I1" s="6" t="s">
        <v>601</v>
      </c>
      <c r="J1" s="19" t="s">
        <v>705</v>
      </c>
      <c r="K1" s="19" t="s">
        <v>608</v>
      </c>
      <c r="L1" s="19" t="s">
        <v>706</v>
      </c>
      <c r="M1" s="19" t="s">
        <v>707</v>
      </c>
      <c r="N1" s="6" t="s">
        <v>602</v>
      </c>
      <c r="O1" s="6" t="s">
        <v>603</v>
      </c>
      <c r="P1" s="4" t="s">
        <v>604</v>
      </c>
      <c r="Q1" s="4" t="s">
        <v>605</v>
      </c>
      <c r="R1" s="6" t="s">
        <v>606</v>
      </c>
      <c r="S1" s="6" t="s">
        <v>607</v>
      </c>
      <c r="T1" s="6" t="s">
        <v>609</v>
      </c>
      <c r="U1" s="4" t="s">
        <v>610</v>
      </c>
      <c r="V1" s="6" t="s">
        <v>611</v>
      </c>
      <c r="W1" s="6" t="s">
        <v>612</v>
      </c>
      <c r="X1"/>
      <c r="Y1"/>
    </row>
    <row r="2" spans="1:25" x14ac:dyDescent="0.25">
      <c r="A2" s="1" t="s">
        <v>0</v>
      </c>
      <c r="B2" s="15">
        <v>45354</v>
      </c>
      <c r="C2" s="1" t="s">
        <v>1</v>
      </c>
      <c r="D2" s="1" t="s">
        <v>2</v>
      </c>
      <c r="E2" t="s">
        <v>699</v>
      </c>
      <c r="F2" s="1" t="s">
        <v>3</v>
      </c>
      <c r="G2" s="7">
        <v>74</v>
      </c>
      <c r="H2" s="11">
        <v>272</v>
      </c>
      <c r="I2" s="11">
        <v>20128</v>
      </c>
      <c r="J2" s="20">
        <f>Table1[[#This Row],[Shipping Cost]]*Table1[[#This Row],[Quantity Ordered]]</f>
        <v>3626</v>
      </c>
      <c r="K2" s="20">
        <v>49</v>
      </c>
      <c r="L2" s="20">
        <f>Table1[[#This Row],[REVENUE]]-Table1[[#This Row],[TOTAL SHIPPING COST]]</f>
        <v>16502</v>
      </c>
      <c r="M2" s="20">
        <f>Table1[[#This Row],[GROSS PROFIT]]-Table1[[#This Row],[TOTAL SHIPPING COST]]</f>
        <v>12876</v>
      </c>
      <c r="N2" s="7" t="s">
        <v>4</v>
      </c>
      <c r="O2" s="24">
        <v>45563</v>
      </c>
      <c r="P2" s="1" t="b">
        <v>1</v>
      </c>
      <c r="Q2" s="1" t="s">
        <v>5</v>
      </c>
      <c r="R2" s="7">
        <v>1</v>
      </c>
      <c r="S2" s="7" t="s">
        <v>6</v>
      </c>
      <c r="T2" s="7" t="s">
        <v>7</v>
      </c>
      <c r="U2" s="1" t="s">
        <v>8</v>
      </c>
      <c r="V2" s="7">
        <v>251</v>
      </c>
      <c r="W2" s="7" t="s">
        <v>9</v>
      </c>
      <c r="X2"/>
      <c r="Y2"/>
    </row>
    <row r="3" spans="1:25" x14ac:dyDescent="0.25">
      <c r="A3" s="2" t="s">
        <v>10</v>
      </c>
      <c r="B3" s="16">
        <v>45286</v>
      </c>
      <c r="C3" s="2" t="s">
        <v>11</v>
      </c>
      <c r="D3" s="2" t="s">
        <v>12</v>
      </c>
      <c r="E3" t="s">
        <v>614</v>
      </c>
      <c r="F3" s="2" t="s">
        <v>3</v>
      </c>
      <c r="G3" s="8">
        <v>96</v>
      </c>
      <c r="H3" s="12">
        <v>55</v>
      </c>
      <c r="I3" s="12">
        <v>5280</v>
      </c>
      <c r="J3" s="21">
        <f>Table1[[#This Row],[Shipping Cost]]*Table1[[#This Row],[Quantity Ordered]]</f>
        <v>1056</v>
      </c>
      <c r="K3" s="21">
        <v>11</v>
      </c>
      <c r="L3" s="21">
        <f>Table1[[#This Row],[REVENUE]]-Table1[[#This Row],[TOTAL SHIPPING COST]]</f>
        <v>4224</v>
      </c>
      <c r="M3" s="21">
        <f>Table1[[#This Row],[GROSS PROFIT]]-Table1[[#This Row],[TOTAL SHIPPING COST]]</f>
        <v>3168</v>
      </c>
      <c r="N3" s="8" t="s">
        <v>13</v>
      </c>
      <c r="O3" s="25">
        <v>45443</v>
      </c>
      <c r="P3" s="2" t="b">
        <v>0</v>
      </c>
      <c r="Q3" s="2" t="s">
        <v>14</v>
      </c>
      <c r="R3" s="8">
        <v>3</v>
      </c>
      <c r="S3" s="8" t="s">
        <v>15</v>
      </c>
      <c r="T3" s="8" t="s">
        <v>7</v>
      </c>
      <c r="U3" s="2" t="s">
        <v>16</v>
      </c>
      <c r="V3" s="8">
        <v>90</v>
      </c>
      <c r="W3" s="8" t="s">
        <v>9</v>
      </c>
      <c r="X3"/>
      <c r="Y3"/>
    </row>
    <row r="4" spans="1:25" x14ac:dyDescent="0.25">
      <c r="A4" s="1" t="s">
        <v>17</v>
      </c>
      <c r="B4" s="15">
        <v>45337</v>
      </c>
      <c r="C4" s="1" t="s">
        <v>18</v>
      </c>
      <c r="D4" s="1" t="s">
        <v>19</v>
      </c>
      <c r="E4" t="s">
        <v>700</v>
      </c>
      <c r="F4" s="1" t="s">
        <v>3</v>
      </c>
      <c r="G4" s="7">
        <v>32</v>
      </c>
      <c r="H4" s="11">
        <v>405</v>
      </c>
      <c r="I4" s="11">
        <v>12960</v>
      </c>
      <c r="J4" s="20">
        <f>Table1[[#This Row],[Shipping Cost]]*Table1[[#This Row],[Quantity Ordered]]</f>
        <v>384</v>
      </c>
      <c r="K4" s="20">
        <v>12</v>
      </c>
      <c r="L4" s="20">
        <f>Table1[[#This Row],[REVENUE]]-Table1[[#This Row],[TOTAL SHIPPING COST]]</f>
        <v>12576</v>
      </c>
      <c r="M4" s="20">
        <f>Table1[[#This Row],[GROSS PROFIT]]-Table1[[#This Row],[TOTAL SHIPPING COST]]</f>
        <v>12192</v>
      </c>
      <c r="N4" s="7" t="s">
        <v>13</v>
      </c>
      <c r="O4" s="24">
        <v>45440</v>
      </c>
      <c r="P4" s="1" t="b">
        <v>1</v>
      </c>
      <c r="Q4" s="1" t="s">
        <v>21</v>
      </c>
      <c r="R4" s="7">
        <v>2</v>
      </c>
      <c r="S4" s="7" t="s">
        <v>22</v>
      </c>
      <c r="T4" s="7" t="s">
        <v>23</v>
      </c>
      <c r="U4" s="1" t="s">
        <v>24</v>
      </c>
      <c r="V4" s="7">
        <v>82</v>
      </c>
      <c r="W4" s="7" t="s">
        <v>9</v>
      </c>
      <c r="X4"/>
      <c r="Y4"/>
    </row>
    <row r="5" spans="1:25" x14ac:dyDescent="0.25">
      <c r="A5" s="2" t="s">
        <v>25</v>
      </c>
      <c r="B5" s="16">
        <v>45464</v>
      </c>
      <c r="C5" s="2" t="s">
        <v>26</v>
      </c>
      <c r="D5" s="2" t="s">
        <v>27</v>
      </c>
      <c r="E5" t="s">
        <v>615</v>
      </c>
      <c r="F5" s="2" t="s">
        <v>3</v>
      </c>
      <c r="G5" s="8">
        <v>48</v>
      </c>
      <c r="H5" s="12">
        <v>396</v>
      </c>
      <c r="I5" s="12">
        <v>19008</v>
      </c>
      <c r="J5" s="21">
        <f>Table1[[#This Row],[Shipping Cost]]*Table1[[#This Row],[Quantity Ordered]]</f>
        <v>1344</v>
      </c>
      <c r="K5" s="21">
        <v>28</v>
      </c>
      <c r="L5" s="21">
        <f>Table1[[#This Row],[REVENUE]]-Table1[[#This Row],[TOTAL SHIPPING COST]]</f>
        <v>17664</v>
      </c>
      <c r="M5" s="21">
        <f>Table1[[#This Row],[GROSS PROFIT]]-Table1[[#This Row],[TOTAL SHIPPING COST]]</f>
        <v>16320</v>
      </c>
      <c r="N5" s="8" t="s">
        <v>4</v>
      </c>
      <c r="O5" s="25">
        <v>45399</v>
      </c>
      <c r="P5" s="2" t="b">
        <v>1</v>
      </c>
      <c r="Q5" s="2" t="s">
        <v>29</v>
      </c>
      <c r="R5" s="8">
        <v>2</v>
      </c>
      <c r="S5" s="8" t="s">
        <v>30</v>
      </c>
      <c r="T5" s="8" t="s">
        <v>7</v>
      </c>
      <c r="U5" s="2" t="s">
        <v>31</v>
      </c>
      <c r="V5" s="8">
        <v>205</v>
      </c>
      <c r="W5" s="8" t="s">
        <v>32</v>
      </c>
      <c r="X5"/>
      <c r="Y5"/>
    </row>
    <row r="6" spans="1:25" x14ac:dyDescent="0.25">
      <c r="A6" s="1" t="s">
        <v>33</v>
      </c>
      <c r="B6" s="15">
        <v>45597</v>
      </c>
      <c r="C6" s="1" t="s">
        <v>34</v>
      </c>
      <c r="D6" s="1" t="s">
        <v>35</v>
      </c>
      <c r="E6" t="s">
        <v>616</v>
      </c>
      <c r="F6" s="1" t="s">
        <v>3</v>
      </c>
      <c r="G6" s="7">
        <v>79</v>
      </c>
      <c r="H6" s="11">
        <v>244</v>
      </c>
      <c r="I6" s="11">
        <v>19276</v>
      </c>
      <c r="J6" s="20">
        <f>Table1[[#This Row],[Shipping Cost]]*Table1[[#This Row],[Quantity Ordered]]</f>
        <v>1422</v>
      </c>
      <c r="K6" s="20">
        <v>18</v>
      </c>
      <c r="L6" s="20">
        <f>Table1[[#This Row],[REVENUE]]-Table1[[#This Row],[TOTAL SHIPPING COST]]</f>
        <v>17854</v>
      </c>
      <c r="M6" s="20">
        <f>Table1[[#This Row],[GROSS PROFIT]]-Table1[[#This Row],[TOTAL SHIPPING COST]]</f>
        <v>16432</v>
      </c>
      <c r="N6" s="7" t="s">
        <v>13</v>
      </c>
      <c r="O6" s="24">
        <v>45442</v>
      </c>
      <c r="P6" s="1" t="b">
        <v>1</v>
      </c>
      <c r="Q6" s="1" t="s">
        <v>36</v>
      </c>
      <c r="R6" s="7">
        <v>3</v>
      </c>
      <c r="S6" s="7" t="s">
        <v>37</v>
      </c>
      <c r="T6" s="7" t="s">
        <v>7</v>
      </c>
      <c r="U6" s="1" t="s">
        <v>38</v>
      </c>
      <c r="V6" s="7">
        <v>434</v>
      </c>
      <c r="W6" s="7" t="s">
        <v>32</v>
      </c>
      <c r="X6"/>
      <c r="Y6"/>
    </row>
    <row r="7" spans="1:25" x14ac:dyDescent="0.25">
      <c r="A7" s="2" t="s">
        <v>39</v>
      </c>
      <c r="B7" s="16">
        <v>45427</v>
      </c>
      <c r="C7" s="2" t="s">
        <v>40</v>
      </c>
      <c r="D7" s="2" t="s">
        <v>41</v>
      </c>
      <c r="E7" t="s">
        <v>617</v>
      </c>
      <c r="F7" s="2" t="s">
        <v>3</v>
      </c>
      <c r="G7" s="8">
        <v>45</v>
      </c>
      <c r="H7" s="12">
        <v>243</v>
      </c>
      <c r="I7" s="12">
        <v>10935</v>
      </c>
      <c r="J7" s="21">
        <f>Table1[[#This Row],[Shipping Cost]]*Table1[[#This Row],[Quantity Ordered]]</f>
        <v>2160</v>
      </c>
      <c r="K7" s="21">
        <v>48</v>
      </c>
      <c r="L7" s="21">
        <f>Table1[[#This Row],[REVENUE]]-Table1[[#This Row],[TOTAL SHIPPING COST]]</f>
        <v>8775</v>
      </c>
      <c r="M7" s="21">
        <f>Table1[[#This Row],[GROSS PROFIT]]-Table1[[#This Row],[TOTAL SHIPPING COST]]</f>
        <v>6615</v>
      </c>
      <c r="N7" s="8" t="s">
        <v>13</v>
      </c>
      <c r="O7" s="25">
        <v>45581</v>
      </c>
      <c r="P7" s="2" t="b">
        <v>1</v>
      </c>
      <c r="Q7" s="2" t="s">
        <v>42</v>
      </c>
      <c r="R7" s="8">
        <v>5</v>
      </c>
      <c r="S7" s="8" t="s">
        <v>43</v>
      </c>
      <c r="T7" s="8" t="s">
        <v>7</v>
      </c>
      <c r="U7" s="2" t="s">
        <v>44</v>
      </c>
      <c r="V7" s="8">
        <v>32</v>
      </c>
      <c r="W7" s="8" t="s">
        <v>9</v>
      </c>
      <c r="X7"/>
      <c r="Y7"/>
    </row>
    <row r="8" spans="1:25" x14ac:dyDescent="0.25">
      <c r="A8" s="1" t="s">
        <v>45</v>
      </c>
      <c r="B8" s="15">
        <v>45513</v>
      </c>
      <c r="C8" s="1" t="s">
        <v>46</v>
      </c>
      <c r="D8" s="1" t="s">
        <v>47</v>
      </c>
      <c r="E8" t="s">
        <v>618</v>
      </c>
      <c r="F8" s="1" t="s">
        <v>3</v>
      </c>
      <c r="G8" s="7">
        <v>31</v>
      </c>
      <c r="H8" s="11">
        <v>408</v>
      </c>
      <c r="I8" s="11">
        <v>12648</v>
      </c>
      <c r="J8" s="20">
        <f>Table1[[#This Row],[Shipping Cost]]*Table1[[#This Row],[Quantity Ordered]]</f>
        <v>961</v>
      </c>
      <c r="K8" s="20">
        <v>31</v>
      </c>
      <c r="L8" s="20">
        <f>Table1[[#This Row],[REVENUE]]-Table1[[#This Row],[TOTAL SHIPPING COST]]</f>
        <v>11687</v>
      </c>
      <c r="M8" s="20">
        <f>Table1[[#This Row],[GROSS PROFIT]]-Table1[[#This Row],[TOTAL SHIPPING COST]]</f>
        <v>10726</v>
      </c>
      <c r="N8" s="7" t="s">
        <v>13</v>
      </c>
      <c r="O8" s="24">
        <v>45513</v>
      </c>
      <c r="P8" s="1" t="b">
        <v>1</v>
      </c>
      <c r="Q8" s="1" t="s">
        <v>48</v>
      </c>
      <c r="R8" s="7">
        <v>2</v>
      </c>
      <c r="S8" s="7" t="s">
        <v>49</v>
      </c>
      <c r="T8" s="7" t="s">
        <v>23</v>
      </c>
      <c r="U8" s="1" t="s">
        <v>50</v>
      </c>
      <c r="V8" s="7">
        <v>418</v>
      </c>
      <c r="W8" s="7" t="s">
        <v>9</v>
      </c>
      <c r="X8"/>
      <c r="Y8"/>
    </row>
    <row r="9" spans="1:25" x14ac:dyDescent="0.25">
      <c r="A9" s="2" t="s">
        <v>51</v>
      </c>
      <c r="B9" s="16">
        <v>45433</v>
      </c>
      <c r="C9" s="2" t="s">
        <v>52</v>
      </c>
      <c r="D9" s="2" t="s">
        <v>53</v>
      </c>
      <c r="E9" t="s">
        <v>619</v>
      </c>
      <c r="F9" s="2" t="s">
        <v>3</v>
      </c>
      <c r="G9" s="8">
        <v>56</v>
      </c>
      <c r="H9" s="12">
        <v>273</v>
      </c>
      <c r="I9" s="12">
        <v>15288</v>
      </c>
      <c r="J9" s="21">
        <f>Table1[[#This Row],[Shipping Cost]]*Table1[[#This Row],[Quantity Ordered]]</f>
        <v>1456</v>
      </c>
      <c r="K9" s="21">
        <v>26</v>
      </c>
      <c r="L9" s="21">
        <f>Table1[[#This Row],[REVENUE]]-Table1[[#This Row],[TOTAL SHIPPING COST]]</f>
        <v>13832</v>
      </c>
      <c r="M9" s="21">
        <f>Table1[[#This Row],[GROSS PROFIT]]-Table1[[#This Row],[TOTAL SHIPPING COST]]</f>
        <v>12376</v>
      </c>
      <c r="N9" s="8" t="s">
        <v>4</v>
      </c>
      <c r="O9" s="25">
        <v>45600</v>
      </c>
      <c r="P9" s="2" t="b">
        <v>1</v>
      </c>
      <c r="Q9" s="2" t="s">
        <v>55</v>
      </c>
      <c r="R9" s="8">
        <v>5</v>
      </c>
      <c r="S9" s="8" t="s">
        <v>56</v>
      </c>
      <c r="T9" s="8" t="s">
        <v>23</v>
      </c>
      <c r="U9" s="2" t="s">
        <v>57</v>
      </c>
      <c r="V9" s="8">
        <v>88</v>
      </c>
      <c r="W9" s="8" t="s">
        <v>9</v>
      </c>
      <c r="X9"/>
      <c r="Y9"/>
    </row>
    <row r="10" spans="1:25" x14ac:dyDescent="0.25">
      <c r="A10" s="1" t="s">
        <v>58</v>
      </c>
      <c r="B10" s="15">
        <v>45494</v>
      </c>
      <c r="C10" s="1" t="s">
        <v>59</v>
      </c>
      <c r="D10" s="1" t="s">
        <v>60</v>
      </c>
      <c r="E10" t="s">
        <v>620</v>
      </c>
      <c r="F10" s="1" t="s">
        <v>3</v>
      </c>
      <c r="G10" s="7">
        <v>69</v>
      </c>
      <c r="H10" s="11">
        <v>357</v>
      </c>
      <c r="I10" s="11">
        <v>24633</v>
      </c>
      <c r="J10" s="20">
        <f>Table1[[#This Row],[Shipping Cost]]*Table1[[#This Row],[Quantity Ordered]]</f>
        <v>3174</v>
      </c>
      <c r="K10" s="20">
        <v>46</v>
      </c>
      <c r="L10" s="20">
        <f>Table1[[#This Row],[REVENUE]]-Table1[[#This Row],[TOTAL SHIPPING COST]]</f>
        <v>21459</v>
      </c>
      <c r="M10" s="20">
        <f>Table1[[#This Row],[GROSS PROFIT]]-Table1[[#This Row],[TOTAL SHIPPING COST]]</f>
        <v>18285</v>
      </c>
      <c r="N10" s="7" t="s">
        <v>13</v>
      </c>
      <c r="O10" s="24">
        <v>45403</v>
      </c>
      <c r="P10" s="1" t="b">
        <v>1</v>
      </c>
      <c r="Q10" s="1" t="s">
        <v>61</v>
      </c>
      <c r="R10" s="7">
        <v>2</v>
      </c>
      <c r="S10" s="7" t="s">
        <v>62</v>
      </c>
      <c r="T10" s="7" t="s">
        <v>7</v>
      </c>
      <c r="U10" s="1" t="s">
        <v>63</v>
      </c>
      <c r="V10" s="7">
        <v>141</v>
      </c>
      <c r="W10" s="7" t="s">
        <v>9</v>
      </c>
      <c r="X10"/>
      <c r="Y10"/>
    </row>
    <row r="11" spans="1:25" x14ac:dyDescent="0.25">
      <c r="A11" s="2" t="s">
        <v>64</v>
      </c>
      <c r="B11" s="16">
        <v>45588</v>
      </c>
      <c r="C11" s="2" t="s">
        <v>65</v>
      </c>
      <c r="D11" s="2" t="s">
        <v>66</v>
      </c>
      <c r="E11" t="s">
        <v>621</v>
      </c>
      <c r="F11" s="2" t="s">
        <v>3</v>
      </c>
      <c r="G11" s="8">
        <v>25</v>
      </c>
      <c r="H11" s="12">
        <v>235</v>
      </c>
      <c r="I11" s="12">
        <v>5875</v>
      </c>
      <c r="J11" s="21">
        <f>Table1[[#This Row],[Shipping Cost]]*Table1[[#This Row],[Quantity Ordered]]</f>
        <v>1200</v>
      </c>
      <c r="K11" s="21">
        <v>48</v>
      </c>
      <c r="L11" s="21">
        <f>Table1[[#This Row],[REVENUE]]-Table1[[#This Row],[TOTAL SHIPPING COST]]</f>
        <v>4675</v>
      </c>
      <c r="M11" s="21">
        <f>Table1[[#This Row],[GROSS PROFIT]]-Table1[[#This Row],[TOTAL SHIPPING COST]]</f>
        <v>3475</v>
      </c>
      <c r="N11" s="8" t="s">
        <v>4</v>
      </c>
      <c r="O11" s="25">
        <v>45310</v>
      </c>
      <c r="P11" s="2" t="b">
        <v>1</v>
      </c>
      <c r="Q11" s="2" t="s">
        <v>68</v>
      </c>
      <c r="R11" s="8">
        <v>4</v>
      </c>
      <c r="S11" s="8" t="s">
        <v>69</v>
      </c>
      <c r="T11" s="8" t="s">
        <v>7</v>
      </c>
      <c r="U11" s="2" t="s">
        <v>70</v>
      </c>
      <c r="V11" s="8">
        <v>206</v>
      </c>
      <c r="W11" s="8" t="s">
        <v>9</v>
      </c>
      <c r="X11"/>
      <c r="Y11"/>
    </row>
    <row r="12" spans="1:25" x14ac:dyDescent="0.25">
      <c r="A12" s="2" t="s">
        <v>71</v>
      </c>
      <c r="B12" s="16">
        <v>45488</v>
      </c>
      <c r="C12" s="2" t="s">
        <v>72</v>
      </c>
      <c r="D12" s="2" t="s">
        <v>73</v>
      </c>
      <c r="E12" t="s">
        <v>622</v>
      </c>
      <c r="F12" s="2" t="s">
        <v>3</v>
      </c>
      <c r="G12" s="8">
        <v>74</v>
      </c>
      <c r="H12" s="12">
        <v>252</v>
      </c>
      <c r="I12" s="12">
        <v>18648</v>
      </c>
      <c r="J12" s="21">
        <f>Table1[[#This Row],[Shipping Cost]]*Table1[[#This Row],[Quantity Ordered]]</f>
        <v>1776</v>
      </c>
      <c r="K12" s="21">
        <v>24</v>
      </c>
      <c r="L12" s="21">
        <f>Table1[[#This Row],[REVENUE]]-Table1[[#This Row],[TOTAL SHIPPING COST]]</f>
        <v>16872</v>
      </c>
      <c r="M12" s="21">
        <f>Table1[[#This Row],[GROSS PROFIT]]-Table1[[#This Row],[TOTAL SHIPPING COST]]</f>
        <v>15096</v>
      </c>
      <c r="N12" s="8" t="s">
        <v>13</v>
      </c>
      <c r="O12" s="25">
        <v>45336</v>
      </c>
      <c r="P12" s="2" t="b">
        <v>1</v>
      </c>
      <c r="Q12" s="2" t="s">
        <v>75</v>
      </c>
      <c r="R12" s="8">
        <v>5</v>
      </c>
      <c r="S12" s="8" t="s">
        <v>76</v>
      </c>
      <c r="T12" s="8" t="s">
        <v>77</v>
      </c>
      <c r="U12" s="2" t="s">
        <v>78</v>
      </c>
      <c r="V12" s="8">
        <v>118</v>
      </c>
      <c r="W12" s="8" t="s">
        <v>32</v>
      </c>
      <c r="X12"/>
      <c r="Y12"/>
    </row>
    <row r="13" spans="1:25" x14ac:dyDescent="0.25">
      <c r="A13" s="1" t="s">
        <v>79</v>
      </c>
      <c r="B13" s="15">
        <v>45296</v>
      </c>
      <c r="C13" s="1" t="s">
        <v>80</v>
      </c>
      <c r="D13" s="1" t="s">
        <v>81</v>
      </c>
      <c r="E13" t="s">
        <v>623</v>
      </c>
      <c r="F13" s="1" t="s">
        <v>3</v>
      </c>
      <c r="G13" s="7">
        <v>82</v>
      </c>
      <c r="H13" s="11">
        <v>367</v>
      </c>
      <c r="I13" s="11">
        <v>30094</v>
      </c>
      <c r="J13" s="20">
        <f>Table1[[#This Row],[Shipping Cost]]*Table1[[#This Row],[Quantity Ordered]]</f>
        <v>2214</v>
      </c>
      <c r="K13" s="20">
        <v>27</v>
      </c>
      <c r="L13" s="20">
        <f>Table1[[#This Row],[REVENUE]]-Table1[[#This Row],[TOTAL SHIPPING COST]]</f>
        <v>27880</v>
      </c>
      <c r="M13" s="20">
        <f>Table1[[#This Row],[GROSS PROFIT]]-Table1[[#This Row],[TOTAL SHIPPING COST]]</f>
        <v>25666</v>
      </c>
      <c r="N13" s="7" t="s">
        <v>4</v>
      </c>
      <c r="O13" s="24">
        <v>45562</v>
      </c>
      <c r="P13" s="1" t="b">
        <v>1</v>
      </c>
      <c r="Q13" s="1" t="s">
        <v>82</v>
      </c>
      <c r="R13" s="7">
        <v>4</v>
      </c>
      <c r="S13" s="7" t="s">
        <v>83</v>
      </c>
      <c r="T13" s="7" t="s">
        <v>7</v>
      </c>
      <c r="U13" s="1" t="s">
        <v>84</v>
      </c>
      <c r="V13" s="7">
        <v>86</v>
      </c>
      <c r="W13" s="7" t="s">
        <v>9</v>
      </c>
      <c r="X13"/>
      <c r="Y13"/>
    </row>
    <row r="14" spans="1:25" x14ac:dyDescent="0.25">
      <c r="A14" s="2" t="s">
        <v>85</v>
      </c>
      <c r="B14" s="16">
        <v>45304</v>
      </c>
      <c r="C14" s="2" t="s">
        <v>86</v>
      </c>
      <c r="D14" s="2" t="s">
        <v>87</v>
      </c>
      <c r="E14" t="s">
        <v>624</v>
      </c>
      <c r="F14" s="2" t="s">
        <v>3</v>
      </c>
      <c r="G14" s="8">
        <v>71</v>
      </c>
      <c r="H14" s="12">
        <v>497</v>
      </c>
      <c r="I14" s="12">
        <v>35287</v>
      </c>
      <c r="J14" s="21">
        <f>Table1[[#This Row],[Shipping Cost]]*Table1[[#This Row],[Quantity Ordered]]</f>
        <v>2769</v>
      </c>
      <c r="K14" s="21">
        <v>39</v>
      </c>
      <c r="L14" s="21">
        <f>Table1[[#This Row],[REVENUE]]-Table1[[#This Row],[TOTAL SHIPPING COST]]</f>
        <v>32518</v>
      </c>
      <c r="M14" s="21">
        <f>Table1[[#This Row],[GROSS PROFIT]]-Table1[[#This Row],[TOTAL SHIPPING COST]]</f>
        <v>29749</v>
      </c>
      <c r="N14" s="8" t="s">
        <v>4</v>
      </c>
      <c r="O14" s="25">
        <v>45606</v>
      </c>
      <c r="P14" s="2" t="b">
        <v>1</v>
      </c>
      <c r="Q14" s="2" t="s">
        <v>88</v>
      </c>
      <c r="R14" s="8">
        <v>4</v>
      </c>
      <c r="S14" s="8" t="s">
        <v>89</v>
      </c>
      <c r="T14" s="8" t="s">
        <v>7</v>
      </c>
      <c r="U14" s="2" t="s">
        <v>90</v>
      </c>
      <c r="V14" s="8">
        <v>152</v>
      </c>
      <c r="W14" s="8" t="s">
        <v>9</v>
      </c>
      <c r="X14"/>
      <c r="Y14"/>
    </row>
    <row r="15" spans="1:25" x14ac:dyDescent="0.25">
      <c r="A15" s="1" t="s">
        <v>91</v>
      </c>
      <c r="B15" s="15">
        <v>45323</v>
      </c>
      <c r="C15" s="1" t="s">
        <v>92</v>
      </c>
      <c r="D15" s="1" t="s">
        <v>93</v>
      </c>
      <c r="E15" t="s">
        <v>625</v>
      </c>
      <c r="F15" s="1" t="s">
        <v>3</v>
      </c>
      <c r="G15" s="7">
        <v>90</v>
      </c>
      <c r="H15" s="11">
        <v>467</v>
      </c>
      <c r="I15" s="11">
        <v>42030</v>
      </c>
      <c r="J15" s="20">
        <f>Table1[[#This Row],[Shipping Cost]]*Table1[[#This Row],[Quantity Ordered]]</f>
        <v>720</v>
      </c>
      <c r="K15" s="20">
        <v>8</v>
      </c>
      <c r="L15" s="20">
        <f>Table1[[#This Row],[REVENUE]]-Table1[[#This Row],[TOTAL SHIPPING COST]]</f>
        <v>41310</v>
      </c>
      <c r="M15" s="20">
        <f>Table1[[#This Row],[GROSS PROFIT]]-Table1[[#This Row],[TOTAL SHIPPING COST]]</f>
        <v>40590</v>
      </c>
      <c r="N15" s="7" t="s">
        <v>13</v>
      </c>
      <c r="O15" s="24">
        <v>45452</v>
      </c>
      <c r="P15" s="1" t="b">
        <v>1</v>
      </c>
      <c r="Q15" s="1" t="s">
        <v>94</v>
      </c>
      <c r="R15" s="7">
        <v>1</v>
      </c>
      <c r="S15" s="7" t="s">
        <v>95</v>
      </c>
      <c r="T15" s="7" t="s">
        <v>7</v>
      </c>
      <c r="U15" s="1" t="s">
        <v>96</v>
      </c>
      <c r="V15" s="7">
        <v>98</v>
      </c>
      <c r="W15" s="7" t="s">
        <v>32</v>
      </c>
      <c r="X15"/>
      <c r="Y15"/>
    </row>
    <row r="16" spans="1:25" x14ac:dyDescent="0.25">
      <c r="A16" s="2" t="s">
        <v>97</v>
      </c>
      <c r="B16" s="16">
        <v>45387</v>
      </c>
      <c r="C16" s="2" t="s">
        <v>98</v>
      </c>
      <c r="D16" s="2" t="s">
        <v>99</v>
      </c>
      <c r="E16" t="s">
        <v>626</v>
      </c>
      <c r="F16" s="2" t="s">
        <v>3</v>
      </c>
      <c r="G16" s="8">
        <v>25</v>
      </c>
      <c r="H16" s="12">
        <v>495</v>
      </c>
      <c r="I16" s="12">
        <v>12375</v>
      </c>
      <c r="J16" s="21">
        <f>Table1[[#This Row],[Shipping Cost]]*Table1[[#This Row],[Quantity Ordered]]</f>
        <v>450</v>
      </c>
      <c r="K16" s="21">
        <v>18</v>
      </c>
      <c r="L16" s="21">
        <f>Table1[[#This Row],[REVENUE]]-Table1[[#This Row],[TOTAL SHIPPING COST]]</f>
        <v>11925</v>
      </c>
      <c r="M16" s="21">
        <f>Table1[[#This Row],[GROSS PROFIT]]-Table1[[#This Row],[TOTAL SHIPPING COST]]</f>
        <v>11475</v>
      </c>
      <c r="N16" s="8" t="s">
        <v>13</v>
      </c>
      <c r="O16" s="25">
        <v>45597</v>
      </c>
      <c r="P16" s="2" t="b">
        <v>1</v>
      </c>
      <c r="Q16" s="2" t="s">
        <v>100</v>
      </c>
      <c r="R16" s="8">
        <v>2</v>
      </c>
      <c r="S16" s="8" t="s">
        <v>101</v>
      </c>
      <c r="T16" s="8" t="s">
        <v>77</v>
      </c>
      <c r="U16" s="2" t="s">
        <v>102</v>
      </c>
      <c r="V16" s="8">
        <v>325</v>
      </c>
      <c r="W16" s="8" t="s">
        <v>32</v>
      </c>
      <c r="X16"/>
      <c r="Y16"/>
    </row>
    <row r="17" spans="1:25" x14ac:dyDescent="0.25">
      <c r="A17" s="1" t="s">
        <v>103</v>
      </c>
      <c r="B17" s="15">
        <v>45537</v>
      </c>
      <c r="C17" s="1" t="s">
        <v>104</v>
      </c>
      <c r="D17" s="1" t="s">
        <v>105</v>
      </c>
      <c r="E17" t="s">
        <v>627</v>
      </c>
      <c r="F17" s="1" t="s">
        <v>3</v>
      </c>
      <c r="G17" s="7">
        <v>74</v>
      </c>
      <c r="H17" s="11">
        <v>273</v>
      </c>
      <c r="I17" s="11">
        <v>20202</v>
      </c>
      <c r="J17" s="20">
        <f>Table1[[#This Row],[Shipping Cost]]*Table1[[#This Row],[Quantity Ordered]]</f>
        <v>814</v>
      </c>
      <c r="K17" s="20">
        <v>11</v>
      </c>
      <c r="L17" s="20">
        <f>Table1[[#This Row],[REVENUE]]-Table1[[#This Row],[TOTAL SHIPPING COST]]</f>
        <v>19388</v>
      </c>
      <c r="M17" s="20">
        <f>Table1[[#This Row],[GROSS PROFIT]]-Table1[[#This Row],[TOTAL SHIPPING COST]]</f>
        <v>18574</v>
      </c>
      <c r="N17" s="7" t="s">
        <v>13</v>
      </c>
      <c r="O17" s="24">
        <v>45457</v>
      </c>
      <c r="P17" s="1" t="b">
        <v>0</v>
      </c>
      <c r="Q17" s="1" t="s">
        <v>106</v>
      </c>
      <c r="R17" s="7">
        <v>3</v>
      </c>
      <c r="S17" s="7" t="s">
        <v>107</v>
      </c>
      <c r="T17" s="7" t="s">
        <v>23</v>
      </c>
      <c r="U17" s="1" t="s">
        <v>108</v>
      </c>
      <c r="V17" s="7">
        <v>485</v>
      </c>
      <c r="W17" s="7" t="s">
        <v>32</v>
      </c>
      <c r="X17"/>
      <c r="Y17"/>
    </row>
    <row r="18" spans="1:25" x14ac:dyDescent="0.25">
      <c r="A18" s="2" t="s">
        <v>109</v>
      </c>
      <c r="B18" s="16">
        <v>45344</v>
      </c>
      <c r="C18" s="2" t="s">
        <v>110</v>
      </c>
      <c r="D18" s="2" t="s">
        <v>111</v>
      </c>
      <c r="E18" t="s">
        <v>701</v>
      </c>
      <c r="F18" s="2" t="s">
        <v>3</v>
      </c>
      <c r="G18" s="8">
        <v>19</v>
      </c>
      <c r="H18" s="12">
        <v>400</v>
      </c>
      <c r="I18" s="12">
        <v>7600</v>
      </c>
      <c r="J18" s="21">
        <f>Table1[[#This Row],[Shipping Cost]]*Table1[[#This Row],[Quantity Ordered]]</f>
        <v>798</v>
      </c>
      <c r="K18" s="21">
        <v>42</v>
      </c>
      <c r="L18" s="21">
        <f>Table1[[#This Row],[REVENUE]]-Table1[[#This Row],[TOTAL SHIPPING COST]]</f>
        <v>6802</v>
      </c>
      <c r="M18" s="21">
        <f>Table1[[#This Row],[GROSS PROFIT]]-Table1[[#This Row],[TOTAL SHIPPING COST]]</f>
        <v>6004</v>
      </c>
      <c r="N18" s="8" t="s">
        <v>13</v>
      </c>
      <c r="O18" s="25">
        <v>45357</v>
      </c>
      <c r="P18" s="2" t="b">
        <v>1</v>
      </c>
      <c r="Q18" s="2" t="s">
        <v>112</v>
      </c>
      <c r="R18" s="8">
        <v>1</v>
      </c>
      <c r="S18" s="8" t="s">
        <v>113</v>
      </c>
      <c r="T18" s="8" t="s">
        <v>23</v>
      </c>
      <c r="U18" s="2" t="s">
        <v>114</v>
      </c>
      <c r="V18" s="8">
        <v>96</v>
      </c>
      <c r="W18" s="8" t="s">
        <v>32</v>
      </c>
      <c r="X18"/>
      <c r="Y18"/>
    </row>
    <row r="19" spans="1:25" x14ac:dyDescent="0.25">
      <c r="A19" s="1" t="s">
        <v>115</v>
      </c>
      <c r="B19" s="15">
        <v>45375</v>
      </c>
      <c r="C19" s="1" t="s">
        <v>116</v>
      </c>
      <c r="D19" s="1" t="s">
        <v>117</v>
      </c>
      <c r="E19" t="s">
        <v>67</v>
      </c>
      <c r="F19" s="1" t="s">
        <v>3</v>
      </c>
      <c r="G19" s="7">
        <v>64</v>
      </c>
      <c r="H19" s="11">
        <v>482</v>
      </c>
      <c r="I19" s="11">
        <v>30848</v>
      </c>
      <c r="J19" s="20">
        <f>Table1[[#This Row],[Shipping Cost]]*Table1[[#This Row],[Quantity Ordered]]</f>
        <v>2560</v>
      </c>
      <c r="K19" s="20">
        <v>40</v>
      </c>
      <c r="L19" s="20">
        <f>Table1[[#This Row],[REVENUE]]-Table1[[#This Row],[TOTAL SHIPPING COST]]</f>
        <v>28288</v>
      </c>
      <c r="M19" s="20">
        <f>Table1[[#This Row],[GROSS PROFIT]]-Table1[[#This Row],[TOTAL SHIPPING COST]]</f>
        <v>25728</v>
      </c>
      <c r="N19" s="7" t="s">
        <v>13</v>
      </c>
      <c r="O19" s="24">
        <v>45485</v>
      </c>
      <c r="P19" s="1" t="b">
        <v>1</v>
      </c>
      <c r="Q19" s="1" t="s">
        <v>118</v>
      </c>
      <c r="R19" s="7">
        <v>4</v>
      </c>
      <c r="S19" s="7" t="s">
        <v>119</v>
      </c>
      <c r="T19" s="7" t="s">
        <v>23</v>
      </c>
      <c r="U19" s="1" t="s">
        <v>120</v>
      </c>
      <c r="V19" s="7">
        <v>236</v>
      </c>
      <c r="W19" s="7" t="s">
        <v>32</v>
      </c>
      <c r="X19"/>
      <c r="Y19"/>
    </row>
    <row r="20" spans="1:25" x14ac:dyDescent="0.25">
      <c r="A20" s="2" t="s">
        <v>121</v>
      </c>
      <c r="B20" s="16">
        <v>45489</v>
      </c>
      <c r="C20" s="2" t="s">
        <v>122</v>
      </c>
      <c r="D20" s="2" t="s">
        <v>123</v>
      </c>
      <c r="E20" t="s">
        <v>628</v>
      </c>
      <c r="F20" s="2" t="s">
        <v>3</v>
      </c>
      <c r="G20" s="8">
        <v>29</v>
      </c>
      <c r="H20" s="12">
        <v>338</v>
      </c>
      <c r="I20" s="12">
        <v>9802</v>
      </c>
      <c r="J20" s="21">
        <f>Table1[[#This Row],[Shipping Cost]]*Table1[[#This Row],[Quantity Ordered]]</f>
        <v>232</v>
      </c>
      <c r="K20" s="21">
        <v>8</v>
      </c>
      <c r="L20" s="21">
        <f>Table1[[#This Row],[REVENUE]]-Table1[[#This Row],[TOTAL SHIPPING COST]]</f>
        <v>9570</v>
      </c>
      <c r="M20" s="21">
        <f>Table1[[#This Row],[GROSS PROFIT]]-Table1[[#This Row],[TOTAL SHIPPING COST]]</f>
        <v>9338</v>
      </c>
      <c r="N20" s="8" t="s">
        <v>4</v>
      </c>
      <c r="O20" s="25">
        <v>45441</v>
      </c>
      <c r="P20" s="2" t="b">
        <v>1</v>
      </c>
      <c r="Q20" s="2" t="s">
        <v>124</v>
      </c>
      <c r="R20" s="8">
        <v>5</v>
      </c>
      <c r="S20" s="8" t="s">
        <v>125</v>
      </c>
      <c r="T20" s="8" t="s">
        <v>7</v>
      </c>
      <c r="U20" s="2" t="s">
        <v>126</v>
      </c>
      <c r="V20" s="8">
        <v>317</v>
      </c>
      <c r="W20" s="8" t="s">
        <v>9</v>
      </c>
      <c r="X20"/>
      <c r="Y20"/>
    </row>
    <row r="21" spans="1:25" x14ac:dyDescent="0.25">
      <c r="A21" s="1" t="s">
        <v>127</v>
      </c>
      <c r="B21" s="15">
        <v>45385</v>
      </c>
      <c r="C21" s="1" t="s">
        <v>128</v>
      </c>
      <c r="D21" s="1" t="s">
        <v>129</v>
      </c>
      <c r="E21" t="s">
        <v>629</v>
      </c>
      <c r="F21" s="1" t="s">
        <v>3</v>
      </c>
      <c r="G21" s="7">
        <v>72</v>
      </c>
      <c r="H21" s="11">
        <v>158</v>
      </c>
      <c r="I21" s="11">
        <v>11376</v>
      </c>
      <c r="J21" s="20">
        <f>Table1[[#This Row],[Shipping Cost]]*Table1[[#This Row],[Quantity Ordered]]</f>
        <v>432</v>
      </c>
      <c r="K21" s="20">
        <v>6</v>
      </c>
      <c r="L21" s="20">
        <f>Table1[[#This Row],[REVENUE]]-Table1[[#This Row],[TOTAL SHIPPING COST]]</f>
        <v>10944</v>
      </c>
      <c r="M21" s="20">
        <f>Table1[[#This Row],[GROSS PROFIT]]-Table1[[#This Row],[TOTAL SHIPPING COST]]</f>
        <v>10512</v>
      </c>
      <c r="N21" s="7" t="s">
        <v>13</v>
      </c>
      <c r="O21" s="24">
        <v>45407</v>
      </c>
      <c r="P21" s="1" t="b">
        <v>0</v>
      </c>
      <c r="Q21" s="1" t="s">
        <v>130</v>
      </c>
      <c r="R21" s="7">
        <v>4</v>
      </c>
      <c r="S21" s="7" t="s">
        <v>131</v>
      </c>
      <c r="T21" s="7" t="s">
        <v>7</v>
      </c>
      <c r="U21" s="1" t="s">
        <v>132</v>
      </c>
      <c r="V21" s="7">
        <v>480</v>
      </c>
      <c r="W21" s="7" t="s">
        <v>32</v>
      </c>
      <c r="X21"/>
      <c r="Y21"/>
    </row>
    <row r="22" spans="1:25" x14ac:dyDescent="0.25">
      <c r="A22" s="1" t="s">
        <v>133</v>
      </c>
      <c r="B22" s="15">
        <v>45343</v>
      </c>
      <c r="C22" s="1" t="s">
        <v>134</v>
      </c>
      <c r="D22" s="1" t="s">
        <v>135</v>
      </c>
      <c r="E22" t="s">
        <v>630</v>
      </c>
      <c r="F22" s="1" t="s">
        <v>3</v>
      </c>
      <c r="G22" s="7">
        <v>42</v>
      </c>
      <c r="H22" s="11">
        <v>357</v>
      </c>
      <c r="I22" s="11">
        <v>14994</v>
      </c>
      <c r="J22" s="20">
        <f>Table1[[#This Row],[Shipping Cost]]*Table1[[#This Row],[Quantity Ordered]]</f>
        <v>1764</v>
      </c>
      <c r="K22" s="20">
        <v>42</v>
      </c>
      <c r="L22" s="20">
        <f>Table1[[#This Row],[REVENUE]]-Table1[[#This Row],[TOTAL SHIPPING COST]]</f>
        <v>13230</v>
      </c>
      <c r="M22" s="20">
        <f>Table1[[#This Row],[GROSS PROFIT]]-Table1[[#This Row],[TOTAL SHIPPING COST]]</f>
        <v>11466</v>
      </c>
      <c r="N22" s="7" t="s">
        <v>13</v>
      </c>
      <c r="O22" s="24">
        <v>45536</v>
      </c>
      <c r="P22" s="1" t="b">
        <v>1</v>
      </c>
      <c r="Q22" s="1" t="s">
        <v>136</v>
      </c>
      <c r="R22" s="7">
        <v>5</v>
      </c>
      <c r="S22" s="7" t="s">
        <v>137</v>
      </c>
      <c r="T22" s="7" t="s">
        <v>7</v>
      </c>
      <c r="U22" s="1" t="s">
        <v>138</v>
      </c>
      <c r="V22" s="7">
        <v>153</v>
      </c>
      <c r="W22" s="7" t="s">
        <v>32</v>
      </c>
      <c r="X22"/>
      <c r="Y22"/>
    </row>
    <row r="23" spans="1:25" x14ac:dyDescent="0.25">
      <c r="A23" s="2" t="s">
        <v>139</v>
      </c>
      <c r="B23" s="16">
        <v>45418</v>
      </c>
      <c r="C23" s="2" t="s">
        <v>140</v>
      </c>
      <c r="D23" s="2" t="s">
        <v>141</v>
      </c>
      <c r="E23" t="s">
        <v>631</v>
      </c>
      <c r="F23" s="2" t="s">
        <v>3</v>
      </c>
      <c r="G23" s="8">
        <v>20</v>
      </c>
      <c r="H23" s="12">
        <v>52</v>
      </c>
      <c r="I23" s="12">
        <v>1040</v>
      </c>
      <c r="J23" s="21">
        <f>Table1[[#This Row],[Shipping Cost]]*Table1[[#This Row],[Quantity Ordered]]</f>
        <v>320</v>
      </c>
      <c r="K23" s="21">
        <v>16</v>
      </c>
      <c r="L23" s="21">
        <f>Table1[[#This Row],[REVENUE]]-Table1[[#This Row],[TOTAL SHIPPING COST]]</f>
        <v>720</v>
      </c>
      <c r="M23" s="21">
        <f>Table1[[#This Row],[GROSS PROFIT]]-Table1[[#This Row],[TOTAL SHIPPING COST]]</f>
        <v>400</v>
      </c>
      <c r="N23" s="8" t="s">
        <v>13</v>
      </c>
      <c r="O23" s="25">
        <v>45424</v>
      </c>
      <c r="P23" s="2" t="b">
        <v>0</v>
      </c>
      <c r="Q23" s="2" t="s">
        <v>142</v>
      </c>
      <c r="R23" s="8">
        <v>3</v>
      </c>
      <c r="S23" s="8" t="s">
        <v>143</v>
      </c>
      <c r="T23" s="8" t="s">
        <v>7</v>
      </c>
      <c r="U23" s="2" t="s">
        <v>144</v>
      </c>
      <c r="V23" s="8">
        <v>464</v>
      </c>
      <c r="W23" s="8" t="s">
        <v>9</v>
      </c>
      <c r="X23"/>
      <c r="Y23"/>
    </row>
    <row r="24" spans="1:25" x14ac:dyDescent="0.25">
      <c r="A24" s="1" t="s">
        <v>145</v>
      </c>
      <c r="B24" s="15">
        <v>45538</v>
      </c>
      <c r="C24" s="1" t="s">
        <v>146</v>
      </c>
      <c r="D24" s="1" t="s">
        <v>147</v>
      </c>
      <c r="E24" t="s">
        <v>20</v>
      </c>
      <c r="F24" s="1" t="s">
        <v>3</v>
      </c>
      <c r="G24" s="7">
        <v>93</v>
      </c>
      <c r="H24" s="11">
        <v>481</v>
      </c>
      <c r="I24" s="11">
        <v>44733</v>
      </c>
      <c r="J24" s="20">
        <f>Table1[[#This Row],[Shipping Cost]]*Table1[[#This Row],[Quantity Ordered]]</f>
        <v>744</v>
      </c>
      <c r="K24" s="20">
        <v>8</v>
      </c>
      <c r="L24" s="20">
        <f>Table1[[#This Row],[REVENUE]]-Table1[[#This Row],[TOTAL SHIPPING COST]]</f>
        <v>43989</v>
      </c>
      <c r="M24" s="20">
        <f>Table1[[#This Row],[GROSS PROFIT]]-Table1[[#This Row],[TOTAL SHIPPING COST]]</f>
        <v>43245</v>
      </c>
      <c r="N24" s="7" t="s">
        <v>13</v>
      </c>
      <c r="O24" s="24">
        <v>45262</v>
      </c>
      <c r="P24" s="1" t="b">
        <v>0</v>
      </c>
      <c r="Q24" s="1" t="s">
        <v>148</v>
      </c>
      <c r="R24" s="7">
        <v>5</v>
      </c>
      <c r="S24" s="7" t="s">
        <v>149</v>
      </c>
      <c r="T24" s="7" t="s">
        <v>23</v>
      </c>
      <c r="U24" s="1" t="s">
        <v>150</v>
      </c>
      <c r="V24" s="7">
        <v>7</v>
      </c>
      <c r="W24" s="7" t="s">
        <v>32</v>
      </c>
      <c r="X24"/>
      <c r="Y24"/>
    </row>
    <row r="25" spans="1:25" x14ac:dyDescent="0.25">
      <c r="A25" s="2" t="s">
        <v>151</v>
      </c>
      <c r="B25" s="16">
        <v>45530</v>
      </c>
      <c r="C25" s="2" t="s">
        <v>152</v>
      </c>
      <c r="D25" s="2" t="s">
        <v>153</v>
      </c>
      <c r="E25" t="s">
        <v>632</v>
      </c>
      <c r="F25" s="2" t="s">
        <v>3</v>
      </c>
      <c r="G25" s="8">
        <v>78</v>
      </c>
      <c r="H25" s="12">
        <v>196</v>
      </c>
      <c r="I25" s="12">
        <v>15288</v>
      </c>
      <c r="J25" s="21">
        <f>Table1[[#This Row],[Shipping Cost]]*Table1[[#This Row],[Quantity Ordered]]</f>
        <v>1092</v>
      </c>
      <c r="K25" s="21">
        <v>14</v>
      </c>
      <c r="L25" s="21">
        <f>Table1[[#This Row],[REVENUE]]-Table1[[#This Row],[TOTAL SHIPPING COST]]</f>
        <v>14196</v>
      </c>
      <c r="M25" s="21">
        <f>Table1[[#This Row],[GROSS PROFIT]]-Table1[[#This Row],[TOTAL SHIPPING COST]]</f>
        <v>13104</v>
      </c>
      <c r="N25" s="8" t="s">
        <v>4</v>
      </c>
      <c r="O25" s="25">
        <v>45439</v>
      </c>
      <c r="P25" s="2" t="b">
        <v>0</v>
      </c>
      <c r="Q25" s="2" t="s">
        <v>154</v>
      </c>
      <c r="R25" s="8">
        <v>5</v>
      </c>
      <c r="S25" s="8" t="s">
        <v>155</v>
      </c>
      <c r="T25" s="8" t="s">
        <v>7</v>
      </c>
      <c r="U25" s="2" t="s">
        <v>156</v>
      </c>
      <c r="V25" s="8">
        <v>216</v>
      </c>
      <c r="W25" s="8" t="s">
        <v>9</v>
      </c>
      <c r="X25"/>
      <c r="Y25"/>
    </row>
    <row r="26" spans="1:25" x14ac:dyDescent="0.25">
      <c r="A26" s="1" t="s">
        <v>157</v>
      </c>
      <c r="B26" s="15">
        <v>45418</v>
      </c>
      <c r="C26" s="1" t="s">
        <v>158</v>
      </c>
      <c r="D26" s="1" t="s">
        <v>159</v>
      </c>
      <c r="E26" t="s">
        <v>633</v>
      </c>
      <c r="F26" s="1" t="s">
        <v>3</v>
      </c>
      <c r="G26" s="7">
        <v>45</v>
      </c>
      <c r="H26" s="11">
        <v>185</v>
      </c>
      <c r="I26" s="11">
        <v>8325</v>
      </c>
      <c r="J26" s="20">
        <f>Table1[[#This Row],[Shipping Cost]]*Table1[[#This Row],[Quantity Ordered]]</f>
        <v>675</v>
      </c>
      <c r="K26" s="20">
        <v>15</v>
      </c>
      <c r="L26" s="20">
        <f>Table1[[#This Row],[REVENUE]]-Table1[[#This Row],[TOTAL SHIPPING COST]]</f>
        <v>7650</v>
      </c>
      <c r="M26" s="20">
        <f>Table1[[#This Row],[GROSS PROFIT]]-Table1[[#This Row],[TOTAL SHIPPING COST]]</f>
        <v>6975</v>
      </c>
      <c r="N26" s="7" t="s">
        <v>13</v>
      </c>
      <c r="O26" s="24">
        <v>45445</v>
      </c>
      <c r="P26" s="1" t="b">
        <v>1</v>
      </c>
      <c r="Q26" s="1" t="s">
        <v>160</v>
      </c>
      <c r="R26" s="7">
        <v>3</v>
      </c>
      <c r="S26" s="7" t="s">
        <v>161</v>
      </c>
      <c r="T26" s="7" t="s">
        <v>23</v>
      </c>
      <c r="U26" s="1" t="s">
        <v>162</v>
      </c>
      <c r="V26" s="7">
        <v>126</v>
      </c>
      <c r="W26" s="7" t="s">
        <v>9</v>
      </c>
      <c r="X26"/>
      <c r="Y26"/>
    </row>
    <row r="27" spans="1:25" x14ac:dyDescent="0.25">
      <c r="A27" s="1" t="s">
        <v>163</v>
      </c>
      <c r="B27" s="15">
        <v>45323</v>
      </c>
      <c r="C27" s="1" t="s">
        <v>164</v>
      </c>
      <c r="D27" s="1" t="s">
        <v>165</v>
      </c>
      <c r="E27" t="s">
        <v>634</v>
      </c>
      <c r="F27" s="1" t="s">
        <v>3</v>
      </c>
      <c r="G27" s="7">
        <v>52</v>
      </c>
      <c r="H27" s="11">
        <v>345</v>
      </c>
      <c r="I27" s="11">
        <v>17940</v>
      </c>
      <c r="J27" s="20">
        <f>Table1[[#This Row],[Shipping Cost]]*Table1[[#This Row],[Quantity Ordered]]</f>
        <v>1924</v>
      </c>
      <c r="K27" s="20">
        <v>37</v>
      </c>
      <c r="L27" s="20">
        <f>Table1[[#This Row],[REVENUE]]-Table1[[#This Row],[TOTAL SHIPPING COST]]</f>
        <v>16016</v>
      </c>
      <c r="M27" s="20">
        <f>Table1[[#This Row],[GROSS PROFIT]]-Table1[[#This Row],[TOTAL SHIPPING COST]]</f>
        <v>14092</v>
      </c>
      <c r="N27" s="7" t="s">
        <v>13</v>
      </c>
      <c r="O27" s="24">
        <v>45402</v>
      </c>
      <c r="P27" s="1" t="b">
        <v>1</v>
      </c>
      <c r="Q27" s="1" t="s">
        <v>166</v>
      </c>
      <c r="R27" s="7">
        <v>4</v>
      </c>
      <c r="S27" s="7" t="s">
        <v>167</v>
      </c>
      <c r="T27" s="7" t="s">
        <v>7</v>
      </c>
      <c r="U27" s="1" t="s">
        <v>168</v>
      </c>
      <c r="V27" s="7">
        <v>426</v>
      </c>
      <c r="W27" s="7" t="s">
        <v>9</v>
      </c>
      <c r="X27"/>
      <c r="Y27"/>
    </row>
    <row r="28" spans="1:25" x14ac:dyDescent="0.25">
      <c r="A28" s="1" t="s">
        <v>169</v>
      </c>
      <c r="B28" s="15">
        <v>45418</v>
      </c>
      <c r="C28" s="1" t="s">
        <v>170</v>
      </c>
      <c r="D28" s="1" t="s">
        <v>171</v>
      </c>
      <c r="E28" t="s">
        <v>635</v>
      </c>
      <c r="F28" s="1" t="s">
        <v>3</v>
      </c>
      <c r="G28" s="7">
        <v>66</v>
      </c>
      <c r="H28" s="11">
        <v>386</v>
      </c>
      <c r="I28" s="11">
        <v>25476</v>
      </c>
      <c r="J28" s="20">
        <f>Table1[[#This Row],[Shipping Cost]]*Table1[[#This Row],[Quantity Ordered]]</f>
        <v>858</v>
      </c>
      <c r="K28" s="20">
        <v>13</v>
      </c>
      <c r="L28" s="20">
        <f>Table1[[#This Row],[REVENUE]]-Table1[[#This Row],[TOTAL SHIPPING COST]]</f>
        <v>24618</v>
      </c>
      <c r="M28" s="20">
        <f>Table1[[#This Row],[GROSS PROFIT]]-Table1[[#This Row],[TOTAL SHIPPING COST]]</f>
        <v>23760</v>
      </c>
      <c r="N28" s="7" t="s">
        <v>13</v>
      </c>
      <c r="O28" s="24">
        <v>45265</v>
      </c>
      <c r="P28" s="1" t="b">
        <v>1</v>
      </c>
      <c r="Q28" s="1" t="s">
        <v>173</v>
      </c>
      <c r="R28" s="7">
        <v>4</v>
      </c>
      <c r="S28" s="7" t="s">
        <v>174</v>
      </c>
      <c r="T28" s="7" t="s">
        <v>23</v>
      </c>
      <c r="U28" s="1" t="s">
        <v>175</v>
      </c>
      <c r="V28" s="7">
        <v>257</v>
      </c>
      <c r="W28" s="7" t="s">
        <v>9</v>
      </c>
      <c r="X28"/>
      <c r="Y28"/>
    </row>
    <row r="29" spans="1:25" x14ac:dyDescent="0.25">
      <c r="A29" s="2" t="s">
        <v>176</v>
      </c>
      <c r="B29" s="16">
        <v>45356</v>
      </c>
      <c r="C29" s="2" t="s">
        <v>177</v>
      </c>
      <c r="D29" s="2" t="s">
        <v>178</v>
      </c>
      <c r="E29" t="s">
        <v>636</v>
      </c>
      <c r="F29" s="2" t="s">
        <v>3</v>
      </c>
      <c r="G29" s="8">
        <v>1</v>
      </c>
      <c r="H29" s="12">
        <v>193</v>
      </c>
      <c r="I29" s="12">
        <v>193</v>
      </c>
      <c r="J29" s="21">
        <f>Table1[[#This Row],[Shipping Cost]]*Table1[[#This Row],[Quantity Ordered]]</f>
        <v>39</v>
      </c>
      <c r="K29" s="21">
        <v>39</v>
      </c>
      <c r="L29" s="21">
        <f>Table1[[#This Row],[REVENUE]]-Table1[[#This Row],[TOTAL SHIPPING COST]]</f>
        <v>154</v>
      </c>
      <c r="M29" s="21">
        <f>Table1[[#This Row],[GROSS PROFIT]]-Table1[[#This Row],[TOTAL SHIPPING COST]]</f>
        <v>115</v>
      </c>
      <c r="N29" s="8" t="s">
        <v>4</v>
      </c>
      <c r="O29" s="25">
        <v>45420</v>
      </c>
      <c r="P29" s="2" t="b">
        <v>1</v>
      </c>
      <c r="Q29" s="2" t="s">
        <v>179</v>
      </c>
      <c r="R29" s="8">
        <v>1</v>
      </c>
      <c r="S29" s="8" t="s">
        <v>180</v>
      </c>
      <c r="T29" s="8" t="s">
        <v>23</v>
      </c>
      <c r="U29" s="2" t="s">
        <v>181</v>
      </c>
      <c r="V29" s="8">
        <v>472</v>
      </c>
      <c r="W29" s="8" t="s">
        <v>32</v>
      </c>
      <c r="X29"/>
      <c r="Y29"/>
    </row>
    <row r="30" spans="1:25" x14ac:dyDescent="0.25">
      <c r="A30" s="1" t="s">
        <v>182</v>
      </c>
      <c r="B30" s="15">
        <v>45371</v>
      </c>
      <c r="C30" s="1" t="s">
        <v>183</v>
      </c>
      <c r="D30" s="1" t="s">
        <v>184</v>
      </c>
      <c r="E30" t="s">
        <v>637</v>
      </c>
      <c r="F30" s="1" t="s">
        <v>3</v>
      </c>
      <c r="G30" s="7">
        <v>84</v>
      </c>
      <c r="H30" s="11">
        <v>60</v>
      </c>
      <c r="I30" s="11">
        <v>5040</v>
      </c>
      <c r="J30" s="20">
        <f>Table1[[#This Row],[Shipping Cost]]*Table1[[#This Row],[Quantity Ordered]]</f>
        <v>1092</v>
      </c>
      <c r="K30" s="20">
        <v>13</v>
      </c>
      <c r="L30" s="20">
        <f>Table1[[#This Row],[REVENUE]]-Table1[[#This Row],[TOTAL SHIPPING COST]]</f>
        <v>3948</v>
      </c>
      <c r="M30" s="20">
        <f>Table1[[#This Row],[GROSS PROFIT]]-Table1[[#This Row],[TOTAL SHIPPING COST]]</f>
        <v>2856</v>
      </c>
      <c r="N30" s="7" t="s">
        <v>4</v>
      </c>
      <c r="O30" s="24">
        <v>45538</v>
      </c>
      <c r="P30" s="1" t="b">
        <v>1</v>
      </c>
      <c r="Q30" s="1" t="s">
        <v>185</v>
      </c>
      <c r="R30" s="7">
        <v>3</v>
      </c>
      <c r="S30" s="7" t="s">
        <v>186</v>
      </c>
      <c r="T30" s="7" t="s">
        <v>7</v>
      </c>
      <c r="U30" s="1" t="s">
        <v>187</v>
      </c>
      <c r="V30" s="7">
        <v>78</v>
      </c>
      <c r="W30" s="7" t="s">
        <v>9</v>
      </c>
      <c r="X30"/>
      <c r="Y30"/>
    </row>
    <row r="31" spans="1:25" x14ac:dyDescent="0.25">
      <c r="A31" s="2" t="s">
        <v>188</v>
      </c>
      <c r="B31" s="16">
        <v>45351</v>
      </c>
      <c r="C31" s="2" t="s">
        <v>189</v>
      </c>
      <c r="D31" s="2" t="s">
        <v>190</v>
      </c>
      <c r="E31" t="s">
        <v>638</v>
      </c>
      <c r="F31" s="2" t="s">
        <v>3</v>
      </c>
      <c r="G31" s="8">
        <v>38</v>
      </c>
      <c r="H31" s="12">
        <v>190</v>
      </c>
      <c r="I31" s="12">
        <v>7220</v>
      </c>
      <c r="J31" s="21">
        <f>Table1[[#This Row],[Shipping Cost]]*Table1[[#This Row],[Quantity Ordered]]</f>
        <v>380</v>
      </c>
      <c r="K31" s="21">
        <v>10</v>
      </c>
      <c r="L31" s="21">
        <f>Table1[[#This Row],[REVENUE]]-Table1[[#This Row],[TOTAL SHIPPING COST]]</f>
        <v>6840</v>
      </c>
      <c r="M31" s="21">
        <f>Table1[[#This Row],[GROSS PROFIT]]-Table1[[#This Row],[TOTAL SHIPPING COST]]</f>
        <v>6460</v>
      </c>
      <c r="N31" s="8" t="s">
        <v>13</v>
      </c>
      <c r="O31" s="25">
        <v>45620</v>
      </c>
      <c r="P31" s="2" t="b">
        <v>1</v>
      </c>
      <c r="Q31" s="2" t="s">
        <v>191</v>
      </c>
      <c r="R31" s="8">
        <v>4</v>
      </c>
      <c r="S31" s="8" t="s">
        <v>192</v>
      </c>
      <c r="T31" s="8" t="s">
        <v>7</v>
      </c>
      <c r="U31" s="2" t="s">
        <v>193</v>
      </c>
      <c r="V31" s="8">
        <v>254</v>
      </c>
      <c r="W31" s="8" t="s">
        <v>32</v>
      </c>
      <c r="X31"/>
      <c r="Y31"/>
    </row>
    <row r="32" spans="1:25" x14ac:dyDescent="0.25">
      <c r="A32" s="1" t="s">
        <v>194</v>
      </c>
      <c r="B32" s="15">
        <v>45575</v>
      </c>
      <c r="C32" s="1" t="s">
        <v>195</v>
      </c>
      <c r="D32" s="1" t="s">
        <v>196</v>
      </c>
      <c r="E32" t="s">
        <v>639</v>
      </c>
      <c r="F32" s="1" t="s">
        <v>3</v>
      </c>
      <c r="G32" s="7">
        <v>78</v>
      </c>
      <c r="H32" s="11">
        <v>392</v>
      </c>
      <c r="I32" s="11">
        <v>30576</v>
      </c>
      <c r="J32" s="20">
        <f>Table1[[#This Row],[Shipping Cost]]*Table1[[#This Row],[Quantity Ordered]]</f>
        <v>2418</v>
      </c>
      <c r="K32" s="20">
        <v>31</v>
      </c>
      <c r="L32" s="20">
        <f>Table1[[#This Row],[REVENUE]]-Table1[[#This Row],[TOTAL SHIPPING COST]]</f>
        <v>28158</v>
      </c>
      <c r="M32" s="20">
        <f>Table1[[#This Row],[GROSS PROFIT]]-Table1[[#This Row],[TOTAL SHIPPING COST]]</f>
        <v>25740</v>
      </c>
      <c r="N32" s="7" t="s">
        <v>13</v>
      </c>
      <c r="O32" s="24">
        <v>45620</v>
      </c>
      <c r="P32" s="1" t="b">
        <v>1</v>
      </c>
      <c r="Q32" s="1" t="s">
        <v>197</v>
      </c>
      <c r="R32" s="7">
        <v>5</v>
      </c>
      <c r="S32" s="7" t="s">
        <v>198</v>
      </c>
      <c r="T32" s="7" t="s">
        <v>7</v>
      </c>
      <c r="U32" s="1" t="s">
        <v>199</v>
      </c>
      <c r="V32" s="7">
        <v>292</v>
      </c>
      <c r="W32" s="7" t="s">
        <v>9</v>
      </c>
      <c r="X32"/>
      <c r="Y32"/>
    </row>
    <row r="33" spans="1:25" x14ac:dyDescent="0.25">
      <c r="A33" s="2" t="s">
        <v>200</v>
      </c>
      <c r="B33" s="16">
        <v>45445</v>
      </c>
      <c r="C33" s="2" t="s">
        <v>201</v>
      </c>
      <c r="D33" s="2" t="s">
        <v>202</v>
      </c>
      <c r="E33" t="s">
        <v>640</v>
      </c>
      <c r="F33" s="2" t="s">
        <v>3</v>
      </c>
      <c r="G33" s="8">
        <v>48</v>
      </c>
      <c r="H33" s="12">
        <v>334</v>
      </c>
      <c r="I33" s="12">
        <v>16032</v>
      </c>
      <c r="J33" s="21">
        <f>Table1[[#This Row],[Shipping Cost]]*Table1[[#This Row],[Quantity Ordered]]</f>
        <v>1056</v>
      </c>
      <c r="K33" s="21">
        <v>22</v>
      </c>
      <c r="L33" s="21">
        <f>Table1[[#This Row],[REVENUE]]-Table1[[#This Row],[TOTAL SHIPPING COST]]</f>
        <v>14976</v>
      </c>
      <c r="M33" s="21">
        <f>Table1[[#This Row],[GROSS PROFIT]]-Table1[[#This Row],[TOTAL SHIPPING COST]]</f>
        <v>13920</v>
      </c>
      <c r="N33" s="8" t="s">
        <v>13</v>
      </c>
      <c r="O33" s="25">
        <v>45531</v>
      </c>
      <c r="P33" s="2" t="b">
        <v>1</v>
      </c>
      <c r="Q33" s="2" t="s">
        <v>203</v>
      </c>
      <c r="R33" s="8">
        <v>3</v>
      </c>
      <c r="S33" s="8" t="s">
        <v>204</v>
      </c>
      <c r="T33" s="8" t="s">
        <v>23</v>
      </c>
      <c r="U33" s="2" t="s">
        <v>205</v>
      </c>
      <c r="V33" s="8">
        <v>104</v>
      </c>
      <c r="W33" s="8" t="s">
        <v>9</v>
      </c>
      <c r="X33"/>
      <c r="Y33"/>
    </row>
    <row r="34" spans="1:25" x14ac:dyDescent="0.25">
      <c r="A34" s="2" t="s">
        <v>206</v>
      </c>
      <c r="B34" s="16">
        <v>45591</v>
      </c>
      <c r="C34" s="2" t="s">
        <v>207</v>
      </c>
      <c r="D34" s="2" t="s">
        <v>208</v>
      </c>
      <c r="E34" t="s">
        <v>641</v>
      </c>
      <c r="F34" s="2" t="s">
        <v>3</v>
      </c>
      <c r="G34" s="8">
        <v>40</v>
      </c>
      <c r="H34" s="12">
        <v>142</v>
      </c>
      <c r="I34" s="12">
        <v>5680</v>
      </c>
      <c r="J34" s="21">
        <f>Table1[[#This Row],[Shipping Cost]]*Table1[[#This Row],[Quantity Ordered]]</f>
        <v>1120</v>
      </c>
      <c r="K34" s="21">
        <v>28</v>
      </c>
      <c r="L34" s="21">
        <f>Table1[[#This Row],[REVENUE]]-Table1[[#This Row],[TOTAL SHIPPING COST]]</f>
        <v>4560</v>
      </c>
      <c r="M34" s="21">
        <f>Table1[[#This Row],[GROSS PROFIT]]-Table1[[#This Row],[TOTAL SHIPPING COST]]</f>
        <v>3440</v>
      </c>
      <c r="N34" s="8" t="s">
        <v>13</v>
      </c>
      <c r="O34" s="25">
        <v>45407</v>
      </c>
      <c r="P34" s="2" t="b">
        <v>1</v>
      </c>
      <c r="Q34" s="2" t="s">
        <v>209</v>
      </c>
      <c r="R34" s="8">
        <v>4</v>
      </c>
      <c r="S34" s="8" t="s">
        <v>210</v>
      </c>
      <c r="T34" s="8" t="s">
        <v>7</v>
      </c>
      <c r="U34" s="2" t="s">
        <v>211</v>
      </c>
      <c r="V34" s="8">
        <v>474</v>
      </c>
      <c r="W34" s="8" t="s">
        <v>9</v>
      </c>
      <c r="X34"/>
      <c r="Y34"/>
    </row>
    <row r="35" spans="1:25" x14ac:dyDescent="0.25">
      <c r="A35" s="1" t="s">
        <v>212</v>
      </c>
      <c r="B35" s="15">
        <v>45470</v>
      </c>
      <c r="C35" s="1" t="s">
        <v>213</v>
      </c>
      <c r="D35" s="1" t="s">
        <v>214</v>
      </c>
      <c r="E35" t="s">
        <v>642</v>
      </c>
      <c r="F35" s="1" t="s">
        <v>3</v>
      </c>
      <c r="G35" s="7">
        <v>55</v>
      </c>
      <c r="H35" s="11">
        <v>302</v>
      </c>
      <c r="I35" s="11">
        <v>16610</v>
      </c>
      <c r="J35" s="20">
        <f>Table1[[#This Row],[Shipping Cost]]*Table1[[#This Row],[Quantity Ordered]]</f>
        <v>1760</v>
      </c>
      <c r="K35" s="20">
        <v>32</v>
      </c>
      <c r="L35" s="20">
        <f>Table1[[#This Row],[REVENUE]]-Table1[[#This Row],[TOTAL SHIPPING COST]]</f>
        <v>14850</v>
      </c>
      <c r="M35" s="20">
        <f>Table1[[#This Row],[GROSS PROFIT]]-Table1[[#This Row],[TOTAL SHIPPING COST]]</f>
        <v>13090</v>
      </c>
      <c r="N35" s="7" t="s">
        <v>13</v>
      </c>
      <c r="O35" s="24">
        <v>45591</v>
      </c>
      <c r="P35" s="1" t="b">
        <v>0</v>
      </c>
      <c r="Q35" s="1" t="s">
        <v>215</v>
      </c>
      <c r="R35" s="7">
        <v>4</v>
      </c>
      <c r="S35" s="7" t="s">
        <v>216</v>
      </c>
      <c r="T35" s="7" t="s">
        <v>7</v>
      </c>
      <c r="U35" s="1" t="s">
        <v>217</v>
      </c>
      <c r="V35" s="7">
        <v>463</v>
      </c>
      <c r="W35" s="7" t="s">
        <v>9</v>
      </c>
      <c r="X35"/>
      <c r="Y35"/>
    </row>
    <row r="36" spans="1:25" x14ac:dyDescent="0.25">
      <c r="A36" s="2" t="s">
        <v>218</v>
      </c>
      <c r="B36" s="16">
        <v>45342</v>
      </c>
      <c r="C36" s="2" t="s">
        <v>219</v>
      </c>
      <c r="D36" s="2" t="s">
        <v>220</v>
      </c>
      <c r="E36" t="s">
        <v>643</v>
      </c>
      <c r="F36" s="2" t="s">
        <v>3</v>
      </c>
      <c r="G36" s="8">
        <v>91</v>
      </c>
      <c r="H36" s="12">
        <v>302</v>
      </c>
      <c r="I36" s="12">
        <v>27482</v>
      </c>
      <c r="J36" s="21">
        <f>Table1[[#This Row],[Shipping Cost]]*Table1[[#This Row],[Quantity Ordered]]</f>
        <v>546</v>
      </c>
      <c r="K36" s="21">
        <v>6</v>
      </c>
      <c r="L36" s="21">
        <f>Table1[[#This Row],[REVENUE]]-Table1[[#This Row],[TOTAL SHIPPING COST]]</f>
        <v>26936</v>
      </c>
      <c r="M36" s="21">
        <f>Table1[[#This Row],[GROSS PROFIT]]-Table1[[#This Row],[TOTAL SHIPPING COST]]</f>
        <v>26390</v>
      </c>
      <c r="N36" s="8" t="s">
        <v>13</v>
      </c>
      <c r="O36" s="25">
        <v>45392</v>
      </c>
      <c r="P36" s="2" t="b">
        <v>0</v>
      </c>
      <c r="Q36" s="2" t="s">
        <v>221</v>
      </c>
      <c r="R36" s="8">
        <v>1</v>
      </c>
      <c r="S36" s="8" t="s">
        <v>222</v>
      </c>
      <c r="T36" s="8" t="s">
        <v>23</v>
      </c>
      <c r="U36" s="2" t="s">
        <v>223</v>
      </c>
      <c r="V36" s="8">
        <v>338</v>
      </c>
      <c r="W36" s="8" t="s">
        <v>9</v>
      </c>
      <c r="X36"/>
      <c r="Y36"/>
    </row>
    <row r="37" spans="1:25" x14ac:dyDescent="0.25">
      <c r="A37" s="3" t="s">
        <v>224</v>
      </c>
      <c r="B37" s="15">
        <v>45358</v>
      </c>
      <c r="C37" s="1" t="s">
        <v>225</v>
      </c>
      <c r="D37" s="1" t="s">
        <v>226</v>
      </c>
      <c r="E37" t="s">
        <v>28</v>
      </c>
      <c r="F37" s="1" t="s">
        <v>3</v>
      </c>
      <c r="G37" s="7">
        <v>22</v>
      </c>
      <c r="H37" s="11">
        <v>395</v>
      </c>
      <c r="I37" s="11">
        <v>8690</v>
      </c>
      <c r="J37" s="20">
        <f>Table1[[#This Row],[Shipping Cost]]*Table1[[#This Row],[Quantity Ordered]]</f>
        <v>572</v>
      </c>
      <c r="K37" s="20">
        <v>26</v>
      </c>
      <c r="L37" s="20">
        <f>Table1[[#This Row],[REVENUE]]-Table1[[#This Row],[TOTAL SHIPPING COST]]</f>
        <v>8118</v>
      </c>
      <c r="M37" s="20">
        <f>Table1[[#This Row],[GROSS PROFIT]]-Table1[[#This Row],[TOTAL SHIPPING COST]]</f>
        <v>7546</v>
      </c>
      <c r="N37" s="7" t="s">
        <v>4</v>
      </c>
      <c r="O37" s="24">
        <v>45376</v>
      </c>
      <c r="P37" s="1" t="b">
        <v>1</v>
      </c>
      <c r="Q37" s="1" t="s">
        <v>227</v>
      </c>
      <c r="R37" s="7">
        <v>5</v>
      </c>
      <c r="S37" s="7" t="s">
        <v>228</v>
      </c>
      <c r="T37" s="7" t="s">
        <v>7</v>
      </c>
      <c r="U37" s="1" t="s">
        <v>229</v>
      </c>
      <c r="V37" s="7">
        <v>103</v>
      </c>
      <c r="W37" s="7" t="s">
        <v>9</v>
      </c>
      <c r="X37"/>
      <c r="Y37"/>
    </row>
    <row r="38" spans="1:25" x14ac:dyDescent="0.25">
      <c r="A38" s="2" t="s">
        <v>230</v>
      </c>
      <c r="B38" s="16">
        <v>45512</v>
      </c>
      <c r="C38" s="2" t="s">
        <v>231</v>
      </c>
      <c r="D38" s="2" t="s">
        <v>232</v>
      </c>
      <c r="E38" t="s">
        <v>702</v>
      </c>
      <c r="F38" s="2" t="s">
        <v>3</v>
      </c>
      <c r="G38" s="8">
        <v>50</v>
      </c>
      <c r="H38" s="12">
        <v>305</v>
      </c>
      <c r="I38" s="12">
        <v>15250</v>
      </c>
      <c r="J38" s="21">
        <f>Table1[[#This Row],[Shipping Cost]]*Table1[[#This Row],[Quantity Ordered]]</f>
        <v>1000</v>
      </c>
      <c r="K38" s="21">
        <v>20</v>
      </c>
      <c r="L38" s="21">
        <f>Table1[[#This Row],[REVENUE]]-Table1[[#This Row],[TOTAL SHIPPING COST]]</f>
        <v>14250</v>
      </c>
      <c r="M38" s="21">
        <f>Table1[[#This Row],[GROSS PROFIT]]-Table1[[#This Row],[TOTAL SHIPPING COST]]</f>
        <v>13250</v>
      </c>
      <c r="N38" s="8" t="s">
        <v>13</v>
      </c>
      <c r="O38" s="25">
        <v>45338</v>
      </c>
      <c r="P38" s="2" t="b">
        <v>1</v>
      </c>
      <c r="Q38" s="2" t="s">
        <v>233</v>
      </c>
      <c r="R38" s="8">
        <v>4</v>
      </c>
      <c r="S38" s="8" t="s">
        <v>234</v>
      </c>
      <c r="T38" s="8" t="s">
        <v>7</v>
      </c>
      <c r="U38" s="2" t="s">
        <v>235</v>
      </c>
      <c r="V38" s="8">
        <v>405</v>
      </c>
      <c r="W38" s="8" t="s">
        <v>9</v>
      </c>
      <c r="X38"/>
      <c r="Y38"/>
    </row>
    <row r="39" spans="1:25" x14ac:dyDescent="0.25">
      <c r="A39" s="1" t="s">
        <v>236</v>
      </c>
      <c r="B39" s="15">
        <v>45452</v>
      </c>
      <c r="C39" s="1" t="s">
        <v>237</v>
      </c>
      <c r="D39" s="1" t="s">
        <v>238</v>
      </c>
      <c r="E39" t="s">
        <v>644</v>
      </c>
      <c r="F39" s="1" t="s">
        <v>3</v>
      </c>
      <c r="G39" s="7">
        <v>2</v>
      </c>
      <c r="H39" s="11">
        <v>106</v>
      </c>
      <c r="I39" s="11">
        <v>212</v>
      </c>
      <c r="J39" s="20">
        <f>Table1[[#This Row],[Shipping Cost]]*Table1[[#This Row],[Quantity Ordered]]</f>
        <v>30</v>
      </c>
      <c r="K39" s="20">
        <v>15</v>
      </c>
      <c r="L39" s="20">
        <f>Table1[[#This Row],[REVENUE]]-Table1[[#This Row],[TOTAL SHIPPING COST]]</f>
        <v>182</v>
      </c>
      <c r="M39" s="20">
        <f>Table1[[#This Row],[GROSS PROFIT]]-Table1[[#This Row],[TOTAL SHIPPING COST]]</f>
        <v>152</v>
      </c>
      <c r="N39" s="7" t="s">
        <v>13</v>
      </c>
      <c r="O39" s="24">
        <v>45390</v>
      </c>
      <c r="P39" s="1" t="b">
        <v>0</v>
      </c>
      <c r="Q39" s="1" t="s">
        <v>239</v>
      </c>
      <c r="R39" s="7">
        <v>3</v>
      </c>
      <c r="S39" s="7" t="s">
        <v>240</v>
      </c>
      <c r="T39" s="7" t="s">
        <v>23</v>
      </c>
      <c r="U39" s="1" t="s">
        <v>241</v>
      </c>
      <c r="V39" s="7">
        <v>499</v>
      </c>
      <c r="W39" s="7" t="s">
        <v>9</v>
      </c>
      <c r="X39"/>
      <c r="Y39"/>
    </row>
    <row r="40" spans="1:25" x14ac:dyDescent="0.25">
      <c r="A40" s="2" t="s">
        <v>242</v>
      </c>
      <c r="B40" s="16">
        <v>45373</v>
      </c>
      <c r="C40" s="2" t="s">
        <v>243</v>
      </c>
      <c r="D40" s="2" t="s">
        <v>244</v>
      </c>
      <c r="E40" t="s">
        <v>74</v>
      </c>
      <c r="F40" s="2" t="s">
        <v>3</v>
      </c>
      <c r="G40" s="8">
        <v>69</v>
      </c>
      <c r="H40" s="12">
        <v>475</v>
      </c>
      <c r="I40" s="12">
        <v>32775</v>
      </c>
      <c r="J40" s="21">
        <f>Table1[[#This Row],[Shipping Cost]]*Table1[[#This Row],[Quantity Ordered]]</f>
        <v>828</v>
      </c>
      <c r="K40" s="21">
        <v>12</v>
      </c>
      <c r="L40" s="21">
        <f>Table1[[#This Row],[REVENUE]]-Table1[[#This Row],[TOTAL SHIPPING COST]]</f>
        <v>31947</v>
      </c>
      <c r="M40" s="21">
        <f>Table1[[#This Row],[GROSS PROFIT]]-Table1[[#This Row],[TOTAL SHIPPING COST]]</f>
        <v>31119</v>
      </c>
      <c r="N40" s="8" t="s">
        <v>4</v>
      </c>
      <c r="O40" s="25">
        <v>45566</v>
      </c>
      <c r="P40" s="2" t="b">
        <v>1</v>
      </c>
      <c r="Q40" s="2" t="s">
        <v>245</v>
      </c>
      <c r="R40" s="8">
        <v>1</v>
      </c>
      <c r="S40" s="8" t="s">
        <v>246</v>
      </c>
      <c r="T40" s="8" t="s">
        <v>7</v>
      </c>
      <c r="U40" s="2" t="s">
        <v>247</v>
      </c>
      <c r="V40" s="8">
        <v>227</v>
      </c>
      <c r="W40" s="8" t="s">
        <v>32</v>
      </c>
      <c r="X40"/>
      <c r="Y40"/>
    </row>
    <row r="41" spans="1:25" x14ac:dyDescent="0.25">
      <c r="A41" s="1" t="s">
        <v>248</v>
      </c>
      <c r="B41" s="15">
        <v>45299</v>
      </c>
      <c r="C41" s="1" t="s">
        <v>249</v>
      </c>
      <c r="D41" s="1" t="s">
        <v>250</v>
      </c>
      <c r="E41" t="s">
        <v>645</v>
      </c>
      <c r="F41" s="1" t="s">
        <v>3</v>
      </c>
      <c r="G41" s="7">
        <v>90</v>
      </c>
      <c r="H41" s="11">
        <v>381</v>
      </c>
      <c r="I41" s="11">
        <v>34290</v>
      </c>
      <c r="J41" s="20">
        <f>Table1[[#This Row],[Shipping Cost]]*Table1[[#This Row],[Quantity Ordered]]</f>
        <v>3690</v>
      </c>
      <c r="K41" s="20">
        <v>41</v>
      </c>
      <c r="L41" s="20">
        <f>Table1[[#This Row],[REVENUE]]-Table1[[#This Row],[TOTAL SHIPPING COST]]</f>
        <v>30600</v>
      </c>
      <c r="M41" s="20">
        <f>Table1[[#This Row],[GROSS PROFIT]]-Table1[[#This Row],[TOTAL SHIPPING COST]]</f>
        <v>26910</v>
      </c>
      <c r="N41" s="7" t="s">
        <v>13</v>
      </c>
      <c r="O41" s="24">
        <v>45372</v>
      </c>
      <c r="P41" s="1" t="b">
        <v>0</v>
      </c>
      <c r="Q41" s="1" t="s">
        <v>251</v>
      </c>
      <c r="R41" s="7">
        <v>4</v>
      </c>
      <c r="S41" s="7" t="s">
        <v>252</v>
      </c>
      <c r="T41" s="7" t="s">
        <v>7</v>
      </c>
      <c r="U41" s="1" t="s">
        <v>253</v>
      </c>
      <c r="V41" s="7">
        <v>42</v>
      </c>
      <c r="W41" s="7" t="s">
        <v>9</v>
      </c>
      <c r="X41"/>
      <c r="Y41"/>
    </row>
    <row r="42" spans="1:25" x14ac:dyDescent="0.25">
      <c r="A42" s="2" t="s">
        <v>254</v>
      </c>
      <c r="B42" s="16">
        <v>45330</v>
      </c>
      <c r="C42" s="2" t="s">
        <v>255</v>
      </c>
      <c r="D42" s="2" t="s">
        <v>256</v>
      </c>
      <c r="E42" t="s">
        <v>646</v>
      </c>
      <c r="F42" s="2" t="s">
        <v>3</v>
      </c>
      <c r="G42" s="8">
        <v>40</v>
      </c>
      <c r="H42" s="12">
        <v>219</v>
      </c>
      <c r="I42" s="12">
        <v>8760</v>
      </c>
      <c r="J42" s="21">
        <f>Table1[[#This Row],[Shipping Cost]]*Table1[[#This Row],[Quantity Ordered]]</f>
        <v>440</v>
      </c>
      <c r="K42" s="21">
        <v>11</v>
      </c>
      <c r="L42" s="21">
        <f>Table1[[#This Row],[REVENUE]]-Table1[[#This Row],[TOTAL SHIPPING COST]]</f>
        <v>8320</v>
      </c>
      <c r="M42" s="21">
        <f>Table1[[#This Row],[GROSS PROFIT]]-Table1[[#This Row],[TOTAL SHIPPING COST]]</f>
        <v>7880</v>
      </c>
      <c r="N42" s="8" t="s">
        <v>4</v>
      </c>
      <c r="O42" s="25">
        <v>45352</v>
      </c>
      <c r="P42" s="2" t="b">
        <v>1</v>
      </c>
      <c r="Q42" s="2" t="s">
        <v>257</v>
      </c>
      <c r="R42" s="8">
        <v>2</v>
      </c>
      <c r="S42" s="8" t="s">
        <v>258</v>
      </c>
      <c r="T42" s="8" t="s">
        <v>23</v>
      </c>
      <c r="U42" s="2" t="s">
        <v>259</v>
      </c>
      <c r="V42" s="8">
        <v>214</v>
      </c>
      <c r="W42" s="8" t="s">
        <v>9</v>
      </c>
      <c r="X42"/>
      <c r="Y42"/>
    </row>
    <row r="43" spans="1:25" x14ac:dyDescent="0.25">
      <c r="A43" s="2" t="s">
        <v>260</v>
      </c>
      <c r="B43" s="16">
        <v>45286</v>
      </c>
      <c r="C43" s="2" t="s">
        <v>261</v>
      </c>
      <c r="D43" s="2" t="s">
        <v>262</v>
      </c>
      <c r="E43" t="s">
        <v>54</v>
      </c>
      <c r="F43" s="2" t="s">
        <v>3</v>
      </c>
      <c r="G43" s="8">
        <v>49</v>
      </c>
      <c r="H43" s="12">
        <v>356</v>
      </c>
      <c r="I43" s="12">
        <v>17444</v>
      </c>
      <c r="J43" s="21">
        <f>Table1[[#This Row],[Shipping Cost]]*Table1[[#This Row],[Quantity Ordered]]</f>
        <v>2303</v>
      </c>
      <c r="K43" s="21">
        <v>47</v>
      </c>
      <c r="L43" s="21">
        <f>Table1[[#This Row],[REVENUE]]-Table1[[#This Row],[TOTAL SHIPPING COST]]</f>
        <v>15141</v>
      </c>
      <c r="M43" s="21">
        <f>Table1[[#This Row],[GROSS PROFIT]]-Table1[[#This Row],[TOTAL SHIPPING COST]]</f>
        <v>12838</v>
      </c>
      <c r="N43" s="8" t="s">
        <v>13</v>
      </c>
      <c r="O43" s="25">
        <v>45430</v>
      </c>
      <c r="P43" s="2" t="b">
        <v>1</v>
      </c>
      <c r="Q43" s="2" t="s">
        <v>263</v>
      </c>
      <c r="R43" s="8">
        <v>5</v>
      </c>
      <c r="S43" s="8" t="s">
        <v>264</v>
      </c>
      <c r="T43" s="8" t="s">
        <v>23</v>
      </c>
      <c r="U43" s="2" t="s">
        <v>265</v>
      </c>
      <c r="V43" s="8">
        <v>235</v>
      </c>
      <c r="W43" s="8" t="s">
        <v>32</v>
      </c>
      <c r="X43"/>
      <c r="Y43"/>
    </row>
    <row r="44" spans="1:25" x14ac:dyDescent="0.25">
      <c r="A44" s="3" t="s">
        <v>266</v>
      </c>
      <c r="B44" s="15">
        <v>45484</v>
      </c>
      <c r="C44" s="1" t="s">
        <v>267</v>
      </c>
      <c r="D44" s="1" t="s">
        <v>268</v>
      </c>
      <c r="E44" t="s">
        <v>647</v>
      </c>
      <c r="F44" s="1" t="s">
        <v>3</v>
      </c>
      <c r="G44" s="7">
        <v>37</v>
      </c>
      <c r="H44" s="11">
        <v>259</v>
      </c>
      <c r="I44" s="11">
        <v>9583</v>
      </c>
      <c r="J44" s="20">
        <f>Table1[[#This Row],[Shipping Cost]]*Table1[[#This Row],[Quantity Ordered]]</f>
        <v>962</v>
      </c>
      <c r="K44" s="20">
        <v>26</v>
      </c>
      <c r="L44" s="20">
        <f>Table1[[#This Row],[REVENUE]]-Table1[[#This Row],[TOTAL SHIPPING COST]]</f>
        <v>8621</v>
      </c>
      <c r="M44" s="20">
        <f>Table1[[#This Row],[GROSS PROFIT]]-Table1[[#This Row],[TOTAL SHIPPING COST]]</f>
        <v>7659</v>
      </c>
      <c r="N44" s="7" t="s">
        <v>13</v>
      </c>
      <c r="O44" s="24">
        <v>45457</v>
      </c>
      <c r="P44" s="1" t="b">
        <v>1</v>
      </c>
      <c r="Q44" s="1" t="s">
        <v>269</v>
      </c>
      <c r="R44" s="7">
        <v>5</v>
      </c>
      <c r="S44" s="7" t="s">
        <v>270</v>
      </c>
      <c r="T44" s="7" t="s">
        <v>23</v>
      </c>
      <c r="U44" s="1" t="s">
        <v>271</v>
      </c>
      <c r="V44" s="7">
        <v>60</v>
      </c>
      <c r="W44" s="7" t="s">
        <v>32</v>
      </c>
      <c r="X44"/>
      <c r="Y44"/>
    </row>
    <row r="45" spans="1:25" x14ac:dyDescent="0.25">
      <c r="A45" s="1" t="s">
        <v>272</v>
      </c>
      <c r="B45" s="15">
        <v>45508</v>
      </c>
      <c r="C45" s="1" t="s">
        <v>273</v>
      </c>
      <c r="D45" s="1" t="s">
        <v>274</v>
      </c>
      <c r="E45" t="s">
        <v>648</v>
      </c>
      <c r="F45" s="1" t="s">
        <v>3</v>
      </c>
      <c r="G45" s="7">
        <v>59</v>
      </c>
      <c r="H45" s="11">
        <v>134</v>
      </c>
      <c r="I45" s="11">
        <v>7906</v>
      </c>
      <c r="J45" s="20">
        <f>Table1[[#This Row],[Shipping Cost]]*Table1[[#This Row],[Quantity Ordered]]</f>
        <v>2006</v>
      </c>
      <c r="K45" s="20">
        <v>34</v>
      </c>
      <c r="L45" s="20">
        <f>Table1[[#This Row],[REVENUE]]-Table1[[#This Row],[TOTAL SHIPPING COST]]</f>
        <v>5900</v>
      </c>
      <c r="M45" s="20">
        <f>Table1[[#This Row],[GROSS PROFIT]]-Table1[[#This Row],[TOTAL SHIPPING COST]]</f>
        <v>3894</v>
      </c>
      <c r="N45" s="7" t="s">
        <v>4</v>
      </c>
      <c r="O45" s="24">
        <v>45424</v>
      </c>
      <c r="P45" s="1" t="b">
        <v>1</v>
      </c>
      <c r="Q45" s="1" t="s">
        <v>275</v>
      </c>
      <c r="R45" s="7">
        <v>3</v>
      </c>
      <c r="S45" s="7" t="s">
        <v>276</v>
      </c>
      <c r="T45" s="7" t="s">
        <v>7</v>
      </c>
      <c r="U45" s="1" t="s">
        <v>277</v>
      </c>
      <c r="V45" s="7">
        <v>216</v>
      </c>
      <c r="W45" s="7" t="s">
        <v>9</v>
      </c>
      <c r="X45"/>
      <c r="Y45"/>
    </row>
    <row r="46" spans="1:25" x14ac:dyDescent="0.25">
      <c r="A46" s="2" t="s">
        <v>278</v>
      </c>
      <c r="B46" s="16">
        <v>45420</v>
      </c>
      <c r="C46" s="2" t="s">
        <v>279</v>
      </c>
      <c r="D46" s="2" t="s">
        <v>280</v>
      </c>
      <c r="E46" t="s">
        <v>649</v>
      </c>
      <c r="F46" s="2" t="s">
        <v>3</v>
      </c>
      <c r="G46" s="8">
        <v>56</v>
      </c>
      <c r="H46" s="12">
        <v>169</v>
      </c>
      <c r="I46" s="12">
        <v>9464</v>
      </c>
      <c r="J46" s="21">
        <f>Table1[[#This Row],[Shipping Cost]]*Table1[[#This Row],[Quantity Ordered]]</f>
        <v>392</v>
      </c>
      <c r="K46" s="21">
        <v>7</v>
      </c>
      <c r="L46" s="21">
        <f>Table1[[#This Row],[REVENUE]]-Table1[[#This Row],[TOTAL SHIPPING COST]]</f>
        <v>9072</v>
      </c>
      <c r="M46" s="21">
        <f>Table1[[#This Row],[GROSS PROFIT]]-Table1[[#This Row],[TOTAL SHIPPING COST]]</f>
        <v>8680</v>
      </c>
      <c r="N46" s="8" t="s">
        <v>13</v>
      </c>
      <c r="O46" s="25">
        <v>45569</v>
      </c>
      <c r="P46" s="2" t="b">
        <v>1</v>
      </c>
      <c r="Q46" s="2" t="s">
        <v>281</v>
      </c>
      <c r="R46" s="8">
        <v>4</v>
      </c>
      <c r="S46" s="8" t="s">
        <v>282</v>
      </c>
      <c r="T46" s="8" t="s">
        <v>23</v>
      </c>
      <c r="U46" s="2" t="s">
        <v>283</v>
      </c>
      <c r="V46" s="8">
        <v>306</v>
      </c>
      <c r="W46" s="8" t="s">
        <v>9</v>
      </c>
      <c r="X46"/>
      <c r="Y46"/>
    </row>
    <row r="47" spans="1:25" x14ac:dyDescent="0.25">
      <c r="A47" s="1" t="s">
        <v>284</v>
      </c>
      <c r="B47" s="15">
        <v>45330</v>
      </c>
      <c r="C47" s="1" t="s">
        <v>285</v>
      </c>
      <c r="D47" s="1" t="s">
        <v>286</v>
      </c>
      <c r="E47" t="s">
        <v>650</v>
      </c>
      <c r="F47" s="1" t="s">
        <v>3</v>
      </c>
      <c r="G47" s="7">
        <v>52</v>
      </c>
      <c r="H47" s="11">
        <v>84</v>
      </c>
      <c r="I47" s="11">
        <v>4368</v>
      </c>
      <c r="J47" s="20">
        <f>Table1[[#This Row],[Shipping Cost]]*Table1[[#This Row],[Quantity Ordered]]</f>
        <v>624</v>
      </c>
      <c r="K47" s="20">
        <v>12</v>
      </c>
      <c r="L47" s="20">
        <f>Table1[[#This Row],[REVENUE]]-Table1[[#This Row],[TOTAL SHIPPING COST]]</f>
        <v>3744</v>
      </c>
      <c r="M47" s="20">
        <f>Table1[[#This Row],[GROSS PROFIT]]-Table1[[#This Row],[TOTAL SHIPPING COST]]</f>
        <v>3120</v>
      </c>
      <c r="N47" s="7" t="s">
        <v>4</v>
      </c>
      <c r="O47" s="24">
        <v>45613</v>
      </c>
      <c r="P47" s="1" t="b">
        <v>1</v>
      </c>
      <c r="Q47" s="1" t="s">
        <v>287</v>
      </c>
      <c r="R47" s="7">
        <v>2</v>
      </c>
      <c r="S47" s="7" t="s">
        <v>288</v>
      </c>
      <c r="T47" s="7" t="s">
        <v>7</v>
      </c>
      <c r="U47" s="1" t="s">
        <v>289</v>
      </c>
      <c r="V47" s="7">
        <v>416</v>
      </c>
      <c r="W47" s="7" t="s">
        <v>9</v>
      </c>
      <c r="X47"/>
      <c r="Y47"/>
    </row>
    <row r="48" spans="1:25" x14ac:dyDescent="0.25">
      <c r="A48" s="2" t="s">
        <v>290</v>
      </c>
      <c r="B48" s="16">
        <v>45563</v>
      </c>
      <c r="C48" s="2" t="s">
        <v>291</v>
      </c>
      <c r="D48" s="2" t="s">
        <v>292</v>
      </c>
      <c r="E48" t="s">
        <v>651</v>
      </c>
      <c r="F48" s="2" t="s">
        <v>3</v>
      </c>
      <c r="G48" s="8">
        <v>82</v>
      </c>
      <c r="H48" s="12">
        <v>157</v>
      </c>
      <c r="I48" s="12">
        <v>12874</v>
      </c>
      <c r="J48" s="21">
        <f>Table1[[#This Row],[Shipping Cost]]*Table1[[#This Row],[Quantity Ordered]]</f>
        <v>2706</v>
      </c>
      <c r="K48" s="21">
        <v>33</v>
      </c>
      <c r="L48" s="21">
        <f>Table1[[#This Row],[REVENUE]]-Table1[[#This Row],[TOTAL SHIPPING COST]]</f>
        <v>10168</v>
      </c>
      <c r="M48" s="21">
        <f>Table1[[#This Row],[GROSS PROFIT]]-Table1[[#This Row],[TOTAL SHIPPING COST]]</f>
        <v>7462</v>
      </c>
      <c r="N48" s="8" t="s">
        <v>4</v>
      </c>
      <c r="O48" s="25">
        <v>45487</v>
      </c>
      <c r="P48" s="2" t="b">
        <v>1</v>
      </c>
      <c r="Q48" s="2" t="s">
        <v>293</v>
      </c>
      <c r="R48" s="8">
        <v>4</v>
      </c>
      <c r="S48" s="8" t="s">
        <v>294</v>
      </c>
      <c r="T48" s="8" t="s">
        <v>7</v>
      </c>
      <c r="U48" s="2" t="s">
        <v>295</v>
      </c>
      <c r="V48" s="8">
        <v>353</v>
      </c>
      <c r="W48" s="8" t="s">
        <v>9</v>
      </c>
      <c r="X48"/>
      <c r="Y48"/>
    </row>
    <row r="49" spans="1:25" x14ac:dyDescent="0.25">
      <c r="A49" s="1" t="s">
        <v>296</v>
      </c>
      <c r="B49" s="15">
        <v>45338</v>
      </c>
      <c r="C49" s="1" t="s">
        <v>297</v>
      </c>
      <c r="D49" s="1" t="s">
        <v>298</v>
      </c>
      <c r="E49" t="s">
        <v>652</v>
      </c>
      <c r="F49" s="1" t="s">
        <v>3</v>
      </c>
      <c r="G49" s="7">
        <v>96</v>
      </c>
      <c r="H49" s="11">
        <v>130</v>
      </c>
      <c r="I49" s="11">
        <v>12480</v>
      </c>
      <c r="J49" s="20">
        <f>Table1[[#This Row],[Shipping Cost]]*Table1[[#This Row],[Quantity Ordered]]</f>
        <v>4032</v>
      </c>
      <c r="K49" s="20">
        <v>42</v>
      </c>
      <c r="L49" s="20">
        <f>Table1[[#This Row],[REVENUE]]-Table1[[#This Row],[TOTAL SHIPPING COST]]</f>
        <v>8448</v>
      </c>
      <c r="M49" s="20">
        <f>Table1[[#This Row],[GROSS PROFIT]]-Table1[[#This Row],[TOTAL SHIPPING COST]]</f>
        <v>4416</v>
      </c>
      <c r="N49" s="7" t="s">
        <v>13</v>
      </c>
      <c r="O49" s="24">
        <v>45449</v>
      </c>
      <c r="P49" s="1" t="b">
        <v>1</v>
      </c>
      <c r="Q49" s="1" t="s">
        <v>299</v>
      </c>
      <c r="R49" s="7">
        <v>2</v>
      </c>
      <c r="S49" s="7" t="s">
        <v>300</v>
      </c>
      <c r="T49" s="7" t="s">
        <v>23</v>
      </c>
      <c r="U49" s="1" t="s">
        <v>301</v>
      </c>
      <c r="V49" s="7">
        <v>316</v>
      </c>
      <c r="W49" s="7" t="s">
        <v>9</v>
      </c>
      <c r="X49"/>
      <c r="Y49"/>
    </row>
    <row r="50" spans="1:25" x14ac:dyDescent="0.25">
      <c r="A50" s="2" t="s">
        <v>302</v>
      </c>
      <c r="B50" s="16">
        <v>45437</v>
      </c>
      <c r="C50" s="2" t="s">
        <v>303</v>
      </c>
      <c r="D50" s="2" t="s">
        <v>304</v>
      </c>
      <c r="E50" t="s">
        <v>653</v>
      </c>
      <c r="F50" s="2" t="s">
        <v>3</v>
      </c>
      <c r="G50" s="8">
        <v>45</v>
      </c>
      <c r="H50" s="12">
        <v>343</v>
      </c>
      <c r="I50" s="12">
        <v>15435</v>
      </c>
      <c r="J50" s="21">
        <f>Table1[[#This Row],[Shipping Cost]]*Table1[[#This Row],[Quantity Ordered]]</f>
        <v>1530</v>
      </c>
      <c r="K50" s="21">
        <v>34</v>
      </c>
      <c r="L50" s="21">
        <f>Table1[[#This Row],[REVENUE]]-Table1[[#This Row],[TOTAL SHIPPING COST]]</f>
        <v>13905</v>
      </c>
      <c r="M50" s="21">
        <f>Table1[[#This Row],[GROSS PROFIT]]-Table1[[#This Row],[TOTAL SHIPPING COST]]</f>
        <v>12375</v>
      </c>
      <c r="N50" s="8" t="s">
        <v>13</v>
      </c>
      <c r="O50" s="25">
        <v>45588</v>
      </c>
      <c r="P50" s="2" t="b">
        <v>1</v>
      </c>
      <c r="Q50" s="2" t="s">
        <v>305</v>
      </c>
      <c r="R50" s="8">
        <v>1</v>
      </c>
      <c r="S50" s="8" t="s">
        <v>306</v>
      </c>
      <c r="T50" s="8" t="s">
        <v>23</v>
      </c>
      <c r="U50" s="2" t="s">
        <v>307</v>
      </c>
      <c r="V50" s="8">
        <v>147</v>
      </c>
      <c r="W50" s="8" t="s">
        <v>32</v>
      </c>
      <c r="X50"/>
      <c r="Y50"/>
    </row>
    <row r="51" spans="1:25" x14ac:dyDescent="0.25">
      <c r="A51" s="1" t="s">
        <v>308</v>
      </c>
      <c r="B51" s="15">
        <v>45540</v>
      </c>
      <c r="C51" s="1" t="s">
        <v>309</v>
      </c>
      <c r="D51" s="1" t="s">
        <v>310</v>
      </c>
      <c r="E51" t="s">
        <v>172</v>
      </c>
      <c r="F51" s="1" t="s">
        <v>3</v>
      </c>
      <c r="G51" s="7">
        <v>98</v>
      </c>
      <c r="H51" s="11">
        <v>325</v>
      </c>
      <c r="I51" s="11">
        <v>31850</v>
      </c>
      <c r="J51" s="20">
        <f>Table1[[#This Row],[Shipping Cost]]*Table1[[#This Row],[Quantity Ordered]]</f>
        <v>4018</v>
      </c>
      <c r="K51" s="20">
        <v>41</v>
      </c>
      <c r="L51" s="20">
        <f>Table1[[#This Row],[REVENUE]]-Table1[[#This Row],[TOTAL SHIPPING COST]]</f>
        <v>27832</v>
      </c>
      <c r="M51" s="20">
        <f>Table1[[#This Row],[GROSS PROFIT]]-Table1[[#This Row],[TOTAL SHIPPING COST]]</f>
        <v>23814</v>
      </c>
      <c r="N51" s="7" t="s">
        <v>13</v>
      </c>
      <c r="O51" s="24">
        <v>45421</v>
      </c>
      <c r="P51" s="1" t="b">
        <v>1</v>
      </c>
      <c r="Q51" s="1" t="s">
        <v>311</v>
      </c>
      <c r="R51" s="7">
        <v>1</v>
      </c>
      <c r="S51" s="7" t="s">
        <v>312</v>
      </c>
      <c r="T51" s="7" t="s">
        <v>23</v>
      </c>
      <c r="U51" s="1" t="s">
        <v>313</v>
      </c>
      <c r="V51" s="7">
        <v>24</v>
      </c>
      <c r="W51" s="7" t="s">
        <v>9</v>
      </c>
      <c r="X51"/>
      <c r="Y51"/>
    </row>
    <row r="52" spans="1:25" x14ac:dyDescent="0.25">
      <c r="A52" s="2" t="s">
        <v>314</v>
      </c>
      <c r="B52" s="16">
        <v>45499</v>
      </c>
      <c r="C52" s="2" t="s">
        <v>315</v>
      </c>
      <c r="D52" s="2" t="s">
        <v>316</v>
      </c>
      <c r="E52" t="s">
        <v>654</v>
      </c>
      <c r="F52" s="2" t="s">
        <v>3</v>
      </c>
      <c r="G52" s="8">
        <v>5</v>
      </c>
      <c r="H52" s="12">
        <v>438</v>
      </c>
      <c r="I52" s="12">
        <v>2190</v>
      </c>
      <c r="J52" s="21">
        <f>Table1[[#This Row],[Shipping Cost]]*Table1[[#This Row],[Quantity Ordered]]</f>
        <v>45</v>
      </c>
      <c r="K52" s="21">
        <v>9</v>
      </c>
      <c r="L52" s="21">
        <f>Table1[[#This Row],[REVENUE]]-Table1[[#This Row],[TOTAL SHIPPING COST]]</f>
        <v>2145</v>
      </c>
      <c r="M52" s="21">
        <f>Table1[[#This Row],[GROSS PROFIT]]-Table1[[#This Row],[TOTAL SHIPPING COST]]</f>
        <v>2100</v>
      </c>
      <c r="N52" s="8" t="s">
        <v>4</v>
      </c>
      <c r="O52" s="25">
        <v>45408</v>
      </c>
      <c r="P52" s="2" t="b">
        <v>1</v>
      </c>
      <c r="Q52" s="2" t="s">
        <v>317</v>
      </c>
      <c r="R52" s="8">
        <v>1</v>
      </c>
      <c r="S52" s="8" t="s">
        <v>318</v>
      </c>
      <c r="T52" s="8" t="s">
        <v>7</v>
      </c>
      <c r="U52" s="2" t="s">
        <v>319</v>
      </c>
      <c r="V52" s="8">
        <v>396</v>
      </c>
      <c r="W52" s="8" t="s">
        <v>9</v>
      </c>
      <c r="X52"/>
      <c r="Y52"/>
    </row>
    <row r="53" spans="1:25" x14ac:dyDescent="0.25">
      <c r="A53" s="2" t="s">
        <v>320</v>
      </c>
      <c r="B53" s="16">
        <v>45423</v>
      </c>
      <c r="C53" s="2" t="s">
        <v>321</v>
      </c>
      <c r="D53" s="2" t="s">
        <v>322</v>
      </c>
      <c r="E53" t="s">
        <v>655</v>
      </c>
      <c r="F53" s="2" t="s">
        <v>3</v>
      </c>
      <c r="G53" s="8">
        <v>72</v>
      </c>
      <c r="H53" s="12">
        <v>434</v>
      </c>
      <c r="I53" s="12">
        <v>31248</v>
      </c>
      <c r="J53" s="21">
        <f>Table1[[#This Row],[Shipping Cost]]*Table1[[#This Row],[Quantity Ordered]]</f>
        <v>1368</v>
      </c>
      <c r="K53" s="21">
        <v>19</v>
      </c>
      <c r="L53" s="21">
        <f>Table1[[#This Row],[REVENUE]]-Table1[[#This Row],[TOTAL SHIPPING COST]]</f>
        <v>29880</v>
      </c>
      <c r="M53" s="21">
        <f>Table1[[#This Row],[GROSS PROFIT]]-Table1[[#This Row],[TOTAL SHIPPING COST]]</f>
        <v>28512</v>
      </c>
      <c r="N53" s="8" t="s">
        <v>13</v>
      </c>
      <c r="O53" s="25">
        <v>45385</v>
      </c>
      <c r="P53" s="2" t="b">
        <v>1</v>
      </c>
      <c r="Q53" s="2" t="s">
        <v>323</v>
      </c>
      <c r="R53" s="8">
        <v>4</v>
      </c>
      <c r="S53" s="8" t="s">
        <v>324</v>
      </c>
      <c r="T53" s="8" t="s">
        <v>7</v>
      </c>
      <c r="U53" s="2" t="s">
        <v>325</v>
      </c>
      <c r="V53" s="8">
        <v>174</v>
      </c>
      <c r="W53" s="8" t="s">
        <v>9</v>
      </c>
      <c r="X53"/>
      <c r="Y53"/>
    </row>
    <row r="54" spans="1:25" x14ac:dyDescent="0.25">
      <c r="A54" s="2" t="s">
        <v>326</v>
      </c>
      <c r="B54" s="16">
        <v>45466</v>
      </c>
      <c r="C54" s="2" t="s">
        <v>327</v>
      </c>
      <c r="D54" s="2" t="s">
        <v>328</v>
      </c>
      <c r="E54" t="s">
        <v>656</v>
      </c>
      <c r="F54" s="2" t="s">
        <v>3</v>
      </c>
      <c r="G54" s="8">
        <v>1</v>
      </c>
      <c r="H54" s="12">
        <v>200</v>
      </c>
      <c r="I54" s="12">
        <v>200</v>
      </c>
      <c r="J54" s="21">
        <f>Table1[[#This Row],[Shipping Cost]]*Table1[[#This Row],[Quantity Ordered]]</f>
        <v>18</v>
      </c>
      <c r="K54" s="21">
        <v>18</v>
      </c>
      <c r="L54" s="21">
        <f>Table1[[#This Row],[REVENUE]]-Table1[[#This Row],[TOTAL SHIPPING COST]]</f>
        <v>182</v>
      </c>
      <c r="M54" s="21">
        <f>Table1[[#This Row],[GROSS PROFIT]]-Table1[[#This Row],[TOTAL SHIPPING COST]]</f>
        <v>164</v>
      </c>
      <c r="N54" s="8" t="s">
        <v>13</v>
      </c>
      <c r="O54" s="25">
        <v>45562</v>
      </c>
      <c r="P54" s="2" t="b">
        <v>1</v>
      </c>
      <c r="Q54" s="2" t="s">
        <v>307</v>
      </c>
      <c r="R54" s="8">
        <v>2</v>
      </c>
      <c r="S54" s="8" t="s">
        <v>329</v>
      </c>
      <c r="T54" s="8" t="s">
        <v>7</v>
      </c>
      <c r="U54" s="2" t="s">
        <v>330</v>
      </c>
      <c r="V54" s="8">
        <v>142</v>
      </c>
      <c r="W54" s="8" t="s">
        <v>32</v>
      </c>
      <c r="X54"/>
      <c r="Y54"/>
    </row>
    <row r="55" spans="1:25" x14ac:dyDescent="0.25">
      <c r="A55" s="2" t="s">
        <v>331</v>
      </c>
      <c r="B55" s="16">
        <v>45507</v>
      </c>
      <c r="C55" s="2" t="s">
        <v>332</v>
      </c>
      <c r="D55" s="2" t="s">
        <v>333</v>
      </c>
      <c r="E55" t="s">
        <v>657</v>
      </c>
      <c r="F55" s="2" t="s">
        <v>3</v>
      </c>
      <c r="G55" s="8">
        <v>44</v>
      </c>
      <c r="H55" s="12">
        <v>153</v>
      </c>
      <c r="I55" s="12">
        <v>6732</v>
      </c>
      <c r="J55" s="21">
        <f>Table1[[#This Row],[Shipping Cost]]*Table1[[#This Row],[Quantity Ordered]]</f>
        <v>2112</v>
      </c>
      <c r="K55" s="21">
        <v>48</v>
      </c>
      <c r="L55" s="21">
        <f>Table1[[#This Row],[REVENUE]]-Table1[[#This Row],[TOTAL SHIPPING COST]]</f>
        <v>4620</v>
      </c>
      <c r="M55" s="21">
        <f>Table1[[#This Row],[GROSS PROFIT]]-Table1[[#This Row],[TOTAL SHIPPING COST]]</f>
        <v>2508</v>
      </c>
      <c r="N55" s="8" t="s">
        <v>4</v>
      </c>
      <c r="O55" s="25">
        <v>45503</v>
      </c>
      <c r="P55" s="2" t="b">
        <v>1</v>
      </c>
      <c r="Q55" s="2" t="s">
        <v>334</v>
      </c>
      <c r="R55" s="8">
        <v>4</v>
      </c>
      <c r="S55" s="8" t="s">
        <v>335</v>
      </c>
      <c r="T55" s="8" t="s">
        <v>7</v>
      </c>
      <c r="U55" s="2" t="s">
        <v>336</v>
      </c>
      <c r="V55" s="8">
        <v>435</v>
      </c>
      <c r="W55" s="8" t="s">
        <v>9</v>
      </c>
      <c r="X55"/>
      <c r="Y55"/>
    </row>
    <row r="56" spans="1:25" x14ac:dyDescent="0.25">
      <c r="A56" s="1" t="s">
        <v>337</v>
      </c>
      <c r="B56" s="15">
        <v>45593</v>
      </c>
      <c r="C56" s="1" t="s">
        <v>338</v>
      </c>
      <c r="D56" s="1" t="s">
        <v>339</v>
      </c>
      <c r="E56" t="s">
        <v>703</v>
      </c>
      <c r="F56" s="1" t="s">
        <v>3</v>
      </c>
      <c r="G56" s="7">
        <v>53</v>
      </c>
      <c r="H56" s="11">
        <v>365</v>
      </c>
      <c r="I56" s="11">
        <v>19345</v>
      </c>
      <c r="J56" s="20">
        <f>Table1[[#This Row],[Shipping Cost]]*Table1[[#This Row],[Quantity Ordered]]</f>
        <v>2173</v>
      </c>
      <c r="K56" s="20">
        <v>41</v>
      </c>
      <c r="L56" s="20">
        <f>Table1[[#This Row],[REVENUE]]-Table1[[#This Row],[TOTAL SHIPPING COST]]</f>
        <v>17172</v>
      </c>
      <c r="M56" s="20">
        <f>Table1[[#This Row],[GROSS PROFIT]]-Table1[[#This Row],[TOTAL SHIPPING COST]]</f>
        <v>14999</v>
      </c>
      <c r="N56" s="7" t="s">
        <v>4</v>
      </c>
      <c r="O56" s="24">
        <v>45470</v>
      </c>
      <c r="P56" s="1" t="b">
        <v>1</v>
      </c>
      <c r="Q56" s="1" t="s">
        <v>340</v>
      </c>
      <c r="R56" s="7">
        <v>5</v>
      </c>
      <c r="S56" s="7" t="s">
        <v>341</v>
      </c>
      <c r="T56" s="7" t="s">
        <v>23</v>
      </c>
      <c r="U56" s="1" t="s">
        <v>342</v>
      </c>
      <c r="V56" s="7">
        <v>325</v>
      </c>
      <c r="W56" s="7" t="s">
        <v>32</v>
      </c>
      <c r="X56"/>
      <c r="Y56"/>
    </row>
    <row r="57" spans="1:25" x14ac:dyDescent="0.25">
      <c r="A57" s="2" t="s">
        <v>343</v>
      </c>
      <c r="B57" s="16">
        <v>45451</v>
      </c>
      <c r="C57" s="2" t="s">
        <v>344</v>
      </c>
      <c r="D57" s="2" t="s">
        <v>345</v>
      </c>
      <c r="E57" t="s">
        <v>658</v>
      </c>
      <c r="F57" s="2" t="s">
        <v>3</v>
      </c>
      <c r="G57" s="8">
        <v>17</v>
      </c>
      <c r="H57" s="12">
        <v>474</v>
      </c>
      <c r="I57" s="12">
        <v>8058</v>
      </c>
      <c r="J57" s="21">
        <f>Table1[[#This Row],[Shipping Cost]]*Table1[[#This Row],[Quantity Ordered]]</f>
        <v>340</v>
      </c>
      <c r="K57" s="21">
        <v>20</v>
      </c>
      <c r="L57" s="21">
        <f>Table1[[#This Row],[REVENUE]]-Table1[[#This Row],[TOTAL SHIPPING COST]]</f>
        <v>7718</v>
      </c>
      <c r="M57" s="21">
        <f>Table1[[#This Row],[GROSS PROFIT]]-Table1[[#This Row],[TOTAL SHIPPING COST]]</f>
        <v>7378</v>
      </c>
      <c r="N57" s="8" t="s">
        <v>13</v>
      </c>
      <c r="O57" s="25">
        <v>45393</v>
      </c>
      <c r="P57" s="2" t="b">
        <v>0</v>
      </c>
      <c r="Q57" s="2" t="s">
        <v>346</v>
      </c>
      <c r="R57" s="8">
        <v>1</v>
      </c>
      <c r="S57" s="8" t="s">
        <v>347</v>
      </c>
      <c r="T57" s="8" t="s">
        <v>7</v>
      </c>
      <c r="U57" s="2" t="s">
        <v>348</v>
      </c>
      <c r="V57" s="8">
        <v>149</v>
      </c>
      <c r="W57" s="8" t="s">
        <v>32</v>
      </c>
      <c r="X57"/>
      <c r="Y57"/>
    </row>
    <row r="58" spans="1:25" x14ac:dyDescent="0.25">
      <c r="A58" s="1" t="s">
        <v>349</v>
      </c>
      <c r="B58" s="15">
        <v>45501</v>
      </c>
      <c r="C58" s="1" t="s">
        <v>350</v>
      </c>
      <c r="D58" s="1" t="s">
        <v>351</v>
      </c>
      <c r="E58" t="s">
        <v>659</v>
      </c>
      <c r="F58" s="1" t="s">
        <v>3</v>
      </c>
      <c r="G58" s="7">
        <v>19</v>
      </c>
      <c r="H58" s="11">
        <v>422</v>
      </c>
      <c r="I58" s="11">
        <v>8018</v>
      </c>
      <c r="J58" s="20">
        <f>Table1[[#This Row],[Shipping Cost]]*Table1[[#This Row],[Quantity Ordered]]</f>
        <v>798</v>
      </c>
      <c r="K58" s="20">
        <v>42</v>
      </c>
      <c r="L58" s="20">
        <f>Table1[[#This Row],[REVENUE]]-Table1[[#This Row],[TOTAL SHIPPING COST]]</f>
        <v>7220</v>
      </c>
      <c r="M58" s="20">
        <f>Table1[[#This Row],[GROSS PROFIT]]-Table1[[#This Row],[TOTAL SHIPPING COST]]</f>
        <v>6422</v>
      </c>
      <c r="N58" s="7" t="s">
        <v>4</v>
      </c>
      <c r="O58" s="24">
        <v>45418</v>
      </c>
      <c r="P58" s="1" t="b">
        <v>1</v>
      </c>
      <c r="Q58" s="1" t="s">
        <v>352</v>
      </c>
      <c r="R58" s="7">
        <v>2</v>
      </c>
      <c r="S58" s="7" t="s">
        <v>353</v>
      </c>
      <c r="T58" s="7" t="s">
        <v>7</v>
      </c>
      <c r="U58" s="1" t="s">
        <v>354</v>
      </c>
      <c r="V58" s="7">
        <v>71</v>
      </c>
      <c r="W58" s="7" t="s">
        <v>9</v>
      </c>
      <c r="X58"/>
      <c r="Y58"/>
    </row>
    <row r="59" spans="1:25" x14ac:dyDescent="0.25">
      <c r="A59" s="2" t="s">
        <v>355</v>
      </c>
      <c r="B59" s="16">
        <v>45492</v>
      </c>
      <c r="C59" s="2" t="s">
        <v>356</v>
      </c>
      <c r="D59" s="2" t="s">
        <v>357</v>
      </c>
      <c r="E59" t="s">
        <v>660</v>
      </c>
      <c r="F59" s="2" t="s">
        <v>3</v>
      </c>
      <c r="G59" s="8">
        <v>30</v>
      </c>
      <c r="H59" s="12">
        <v>140</v>
      </c>
      <c r="I59" s="12">
        <v>4200</v>
      </c>
      <c r="J59" s="21">
        <f>Table1[[#This Row],[Shipping Cost]]*Table1[[#This Row],[Quantity Ordered]]</f>
        <v>270</v>
      </c>
      <c r="K59" s="21">
        <v>9</v>
      </c>
      <c r="L59" s="21">
        <f>Table1[[#This Row],[REVENUE]]-Table1[[#This Row],[TOTAL SHIPPING COST]]</f>
        <v>3930</v>
      </c>
      <c r="M59" s="21">
        <f>Table1[[#This Row],[GROSS PROFIT]]-Table1[[#This Row],[TOTAL SHIPPING COST]]</f>
        <v>3660</v>
      </c>
      <c r="N59" s="8" t="s">
        <v>4</v>
      </c>
      <c r="O59" s="25">
        <v>45605</v>
      </c>
      <c r="P59" s="2" t="b">
        <v>1</v>
      </c>
      <c r="Q59" s="2" t="s">
        <v>358</v>
      </c>
      <c r="R59" s="8">
        <v>1</v>
      </c>
      <c r="S59" s="8" t="s">
        <v>359</v>
      </c>
      <c r="T59" s="8" t="s">
        <v>77</v>
      </c>
      <c r="U59" s="2" t="s">
        <v>360</v>
      </c>
      <c r="V59" s="8">
        <v>442</v>
      </c>
      <c r="W59" s="8" t="s">
        <v>9</v>
      </c>
      <c r="X59"/>
      <c r="Y59"/>
    </row>
    <row r="60" spans="1:25" x14ac:dyDescent="0.25">
      <c r="A60" s="2" t="s">
        <v>361</v>
      </c>
      <c r="B60" s="16">
        <v>45604</v>
      </c>
      <c r="C60" s="2" t="s">
        <v>362</v>
      </c>
      <c r="D60" s="2" t="s">
        <v>363</v>
      </c>
      <c r="E60" t="s">
        <v>661</v>
      </c>
      <c r="F60" s="2" t="s">
        <v>3</v>
      </c>
      <c r="G60" s="8">
        <v>93</v>
      </c>
      <c r="H60" s="12">
        <v>242</v>
      </c>
      <c r="I60" s="12">
        <v>22506</v>
      </c>
      <c r="J60" s="21">
        <f>Table1[[#This Row],[Shipping Cost]]*Table1[[#This Row],[Quantity Ordered]]</f>
        <v>744</v>
      </c>
      <c r="K60" s="21">
        <v>8</v>
      </c>
      <c r="L60" s="21">
        <f>Table1[[#This Row],[REVENUE]]-Table1[[#This Row],[TOTAL SHIPPING COST]]</f>
        <v>21762</v>
      </c>
      <c r="M60" s="21">
        <f>Table1[[#This Row],[GROSS PROFIT]]-Table1[[#This Row],[TOTAL SHIPPING COST]]</f>
        <v>21018</v>
      </c>
      <c r="N60" s="8" t="s">
        <v>13</v>
      </c>
      <c r="O60" s="25">
        <v>45498</v>
      </c>
      <c r="P60" s="2" t="b">
        <v>0</v>
      </c>
      <c r="Q60" s="2" t="s">
        <v>364</v>
      </c>
      <c r="R60" s="8">
        <v>1</v>
      </c>
      <c r="S60" s="8" t="s">
        <v>365</v>
      </c>
      <c r="T60" s="8" t="s">
        <v>7</v>
      </c>
      <c r="U60" s="2" t="s">
        <v>366</v>
      </c>
      <c r="V60" s="8">
        <v>484</v>
      </c>
      <c r="W60" s="8" t="s">
        <v>9</v>
      </c>
      <c r="X60"/>
      <c r="Y60"/>
    </row>
    <row r="61" spans="1:25" x14ac:dyDescent="0.25">
      <c r="A61" s="1" t="s">
        <v>367</v>
      </c>
      <c r="B61" s="15">
        <v>45590</v>
      </c>
      <c r="C61" s="1" t="s">
        <v>368</v>
      </c>
      <c r="D61" s="1" t="s">
        <v>369</v>
      </c>
      <c r="E61" t="s">
        <v>662</v>
      </c>
      <c r="F61" s="1" t="s">
        <v>3</v>
      </c>
      <c r="G61" s="7">
        <v>70</v>
      </c>
      <c r="H61" s="11">
        <v>367</v>
      </c>
      <c r="I61" s="11">
        <v>25690</v>
      </c>
      <c r="J61" s="20">
        <f>Table1[[#This Row],[Shipping Cost]]*Table1[[#This Row],[Quantity Ordered]]</f>
        <v>2520</v>
      </c>
      <c r="K61" s="20">
        <v>36</v>
      </c>
      <c r="L61" s="20">
        <f>Table1[[#This Row],[REVENUE]]-Table1[[#This Row],[TOTAL SHIPPING COST]]</f>
        <v>23170</v>
      </c>
      <c r="M61" s="20">
        <f>Table1[[#This Row],[GROSS PROFIT]]-Table1[[#This Row],[TOTAL SHIPPING COST]]</f>
        <v>20650</v>
      </c>
      <c r="N61" s="7" t="s">
        <v>4</v>
      </c>
      <c r="O61" s="24">
        <v>45544</v>
      </c>
      <c r="P61" s="1" t="b">
        <v>1</v>
      </c>
      <c r="Q61" s="1" t="s">
        <v>370</v>
      </c>
      <c r="R61" s="7">
        <v>1</v>
      </c>
      <c r="S61" s="7" t="s">
        <v>371</v>
      </c>
      <c r="T61" s="7" t="s">
        <v>23</v>
      </c>
      <c r="U61" s="1" t="s">
        <v>372</v>
      </c>
      <c r="V61" s="7">
        <v>180</v>
      </c>
      <c r="W61" s="7" t="s">
        <v>9</v>
      </c>
      <c r="X61"/>
      <c r="Y61"/>
    </row>
    <row r="62" spans="1:25" x14ac:dyDescent="0.25">
      <c r="A62" s="2" t="s">
        <v>373</v>
      </c>
      <c r="B62" s="16">
        <v>45325</v>
      </c>
      <c r="C62" s="2" t="s">
        <v>374</v>
      </c>
      <c r="D62" s="2" t="s">
        <v>375</v>
      </c>
      <c r="E62" t="s">
        <v>663</v>
      </c>
      <c r="F62" s="2" t="s">
        <v>3</v>
      </c>
      <c r="G62" s="8">
        <v>37</v>
      </c>
      <c r="H62" s="12">
        <v>85</v>
      </c>
      <c r="I62" s="12">
        <v>3145</v>
      </c>
      <c r="J62" s="21">
        <f>Table1[[#This Row],[Shipping Cost]]*Table1[[#This Row],[Quantity Ordered]]</f>
        <v>777</v>
      </c>
      <c r="K62" s="21">
        <v>21</v>
      </c>
      <c r="L62" s="21">
        <f>Table1[[#This Row],[REVENUE]]-Table1[[#This Row],[TOTAL SHIPPING COST]]</f>
        <v>2368</v>
      </c>
      <c r="M62" s="21">
        <f>Table1[[#This Row],[GROSS PROFIT]]-Table1[[#This Row],[TOTAL SHIPPING COST]]</f>
        <v>1591</v>
      </c>
      <c r="N62" s="8" t="s">
        <v>13</v>
      </c>
      <c r="O62" s="25">
        <v>45570</v>
      </c>
      <c r="P62" s="2" t="b">
        <v>1</v>
      </c>
      <c r="Q62" s="2" t="s">
        <v>376</v>
      </c>
      <c r="R62" s="8">
        <v>2</v>
      </c>
      <c r="S62" s="8" t="s">
        <v>377</v>
      </c>
      <c r="T62" s="8" t="s">
        <v>7</v>
      </c>
      <c r="U62" s="2" t="s">
        <v>378</v>
      </c>
      <c r="V62" s="8">
        <v>180</v>
      </c>
      <c r="W62" s="8" t="s">
        <v>32</v>
      </c>
      <c r="X62"/>
      <c r="Y62"/>
    </row>
    <row r="63" spans="1:25" x14ac:dyDescent="0.25">
      <c r="A63" s="2" t="s">
        <v>379</v>
      </c>
      <c r="B63" s="16">
        <v>45506</v>
      </c>
      <c r="C63" s="2" t="s">
        <v>380</v>
      </c>
      <c r="D63" s="2" t="s">
        <v>381</v>
      </c>
      <c r="E63" t="s">
        <v>664</v>
      </c>
      <c r="F63" s="2" t="s">
        <v>3</v>
      </c>
      <c r="G63" s="8">
        <v>19</v>
      </c>
      <c r="H63" s="12">
        <v>339</v>
      </c>
      <c r="I63" s="12">
        <v>6441</v>
      </c>
      <c r="J63" s="21">
        <f>Table1[[#This Row],[Shipping Cost]]*Table1[[#This Row],[Quantity Ordered]]</f>
        <v>513</v>
      </c>
      <c r="K63" s="21">
        <v>27</v>
      </c>
      <c r="L63" s="21">
        <f>Table1[[#This Row],[REVENUE]]-Table1[[#This Row],[TOTAL SHIPPING COST]]</f>
        <v>5928</v>
      </c>
      <c r="M63" s="21">
        <f>Table1[[#This Row],[GROSS PROFIT]]-Table1[[#This Row],[TOTAL SHIPPING COST]]</f>
        <v>5415</v>
      </c>
      <c r="N63" s="8" t="s">
        <v>4</v>
      </c>
      <c r="O63" s="25">
        <v>45416</v>
      </c>
      <c r="P63" s="2" t="b">
        <v>1</v>
      </c>
      <c r="Q63" s="2" t="s">
        <v>382</v>
      </c>
      <c r="R63" s="8">
        <v>3</v>
      </c>
      <c r="S63" s="8" t="s">
        <v>383</v>
      </c>
      <c r="T63" s="8" t="s">
        <v>77</v>
      </c>
      <c r="U63" s="2" t="s">
        <v>384</v>
      </c>
      <c r="V63" s="8">
        <v>101</v>
      </c>
      <c r="W63" s="8" t="s">
        <v>32</v>
      </c>
      <c r="X63"/>
      <c r="Y63"/>
    </row>
    <row r="64" spans="1:25" x14ac:dyDescent="0.25">
      <c r="A64" s="1" t="s">
        <v>385</v>
      </c>
      <c r="B64" s="15">
        <v>45491</v>
      </c>
      <c r="C64" s="1" t="s">
        <v>386</v>
      </c>
      <c r="D64" s="1" t="s">
        <v>387</v>
      </c>
      <c r="E64" t="s">
        <v>704</v>
      </c>
      <c r="F64" s="1" t="s">
        <v>3</v>
      </c>
      <c r="G64" s="7">
        <v>100</v>
      </c>
      <c r="H64" s="11">
        <v>472</v>
      </c>
      <c r="I64" s="11">
        <v>47200</v>
      </c>
      <c r="J64" s="20">
        <f>Table1[[#This Row],[Shipping Cost]]*Table1[[#This Row],[Quantity Ordered]]</f>
        <v>3100</v>
      </c>
      <c r="K64" s="20">
        <v>31</v>
      </c>
      <c r="L64" s="20">
        <f>Table1[[#This Row],[REVENUE]]-Table1[[#This Row],[TOTAL SHIPPING COST]]</f>
        <v>44100</v>
      </c>
      <c r="M64" s="20">
        <f>Table1[[#This Row],[GROSS PROFIT]]-Table1[[#This Row],[TOTAL SHIPPING COST]]</f>
        <v>41000</v>
      </c>
      <c r="N64" s="7" t="s">
        <v>13</v>
      </c>
      <c r="O64" s="24">
        <v>45394</v>
      </c>
      <c r="P64" s="1" t="b">
        <v>1</v>
      </c>
      <c r="Q64" s="1" t="s">
        <v>388</v>
      </c>
      <c r="R64" s="7">
        <v>2</v>
      </c>
      <c r="S64" s="7" t="s">
        <v>389</v>
      </c>
      <c r="T64" s="7" t="s">
        <v>7</v>
      </c>
      <c r="U64" s="1" t="s">
        <v>390</v>
      </c>
      <c r="V64" s="7">
        <v>379</v>
      </c>
      <c r="W64" s="7" t="s">
        <v>9</v>
      </c>
      <c r="X64"/>
      <c r="Y64"/>
    </row>
    <row r="65" spans="1:25" x14ac:dyDescent="0.25">
      <c r="A65" s="2" t="s">
        <v>391</v>
      </c>
      <c r="B65" s="16">
        <v>45444</v>
      </c>
      <c r="C65" s="2" t="s">
        <v>392</v>
      </c>
      <c r="D65" s="2" t="s">
        <v>393</v>
      </c>
      <c r="E65" t="s">
        <v>665</v>
      </c>
      <c r="F65" s="2" t="s">
        <v>3</v>
      </c>
      <c r="G65" s="8">
        <v>33</v>
      </c>
      <c r="H65" s="12">
        <v>223</v>
      </c>
      <c r="I65" s="12">
        <v>7359</v>
      </c>
      <c r="J65" s="21">
        <f>Table1[[#This Row],[Shipping Cost]]*Table1[[#This Row],[Quantity Ordered]]</f>
        <v>231</v>
      </c>
      <c r="K65" s="21">
        <v>7</v>
      </c>
      <c r="L65" s="21">
        <f>Table1[[#This Row],[REVENUE]]-Table1[[#This Row],[TOTAL SHIPPING COST]]</f>
        <v>7128</v>
      </c>
      <c r="M65" s="21">
        <f>Table1[[#This Row],[GROSS PROFIT]]-Table1[[#This Row],[TOTAL SHIPPING COST]]</f>
        <v>6897</v>
      </c>
      <c r="N65" s="8" t="s">
        <v>4</v>
      </c>
      <c r="O65" s="25">
        <v>45537</v>
      </c>
      <c r="P65" s="2" t="b">
        <v>0</v>
      </c>
      <c r="Q65" s="2" t="s">
        <v>394</v>
      </c>
      <c r="R65" s="8">
        <v>3</v>
      </c>
      <c r="S65" s="8" t="s">
        <v>395</v>
      </c>
      <c r="T65" s="8" t="s">
        <v>23</v>
      </c>
      <c r="U65" s="2" t="s">
        <v>396</v>
      </c>
      <c r="V65" s="8">
        <v>244</v>
      </c>
      <c r="W65" s="8" t="s">
        <v>9</v>
      </c>
      <c r="X65"/>
      <c r="Y65"/>
    </row>
    <row r="66" spans="1:25" x14ac:dyDescent="0.25">
      <c r="A66" s="1" t="s">
        <v>397</v>
      </c>
      <c r="B66" s="15">
        <v>45271</v>
      </c>
      <c r="C66" s="1" t="s">
        <v>398</v>
      </c>
      <c r="D66" s="1" t="s">
        <v>399</v>
      </c>
      <c r="E66" t="s">
        <v>666</v>
      </c>
      <c r="F66" s="1" t="s">
        <v>3</v>
      </c>
      <c r="G66" s="7">
        <v>71</v>
      </c>
      <c r="H66" s="11">
        <v>357</v>
      </c>
      <c r="I66" s="11">
        <v>25347</v>
      </c>
      <c r="J66" s="20">
        <f>Table1[[#This Row],[Shipping Cost]]*Table1[[#This Row],[Quantity Ordered]]</f>
        <v>1704</v>
      </c>
      <c r="K66" s="20">
        <v>24</v>
      </c>
      <c r="L66" s="20">
        <f>Table1[[#This Row],[REVENUE]]-Table1[[#This Row],[TOTAL SHIPPING COST]]</f>
        <v>23643</v>
      </c>
      <c r="M66" s="20">
        <f>Table1[[#This Row],[GROSS PROFIT]]-Table1[[#This Row],[TOTAL SHIPPING COST]]</f>
        <v>21939</v>
      </c>
      <c r="N66" s="7" t="s">
        <v>13</v>
      </c>
      <c r="O66" s="24">
        <v>45473</v>
      </c>
      <c r="P66" s="1" t="b">
        <v>1</v>
      </c>
      <c r="Q66" s="1" t="s">
        <v>400</v>
      </c>
      <c r="R66" s="7">
        <v>1</v>
      </c>
      <c r="S66" s="7" t="s">
        <v>401</v>
      </c>
      <c r="T66" s="7" t="s">
        <v>7</v>
      </c>
      <c r="U66" s="1" t="s">
        <v>402</v>
      </c>
      <c r="V66" s="7">
        <v>296</v>
      </c>
      <c r="W66" s="7" t="s">
        <v>9</v>
      </c>
      <c r="X66"/>
      <c r="Y66"/>
    </row>
    <row r="67" spans="1:25" x14ac:dyDescent="0.25">
      <c r="A67" s="2" t="s">
        <v>403</v>
      </c>
      <c r="B67" s="16">
        <v>45506</v>
      </c>
      <c r="C67" s="2" t="s">
        <v>404</v>
      </c>
      <c r="D67" s="2" t="s">
        <v>405</v>
      </c>
      <c r="E67" t="s">
        <v>667</v>
      </c>
      <c r="F67" s="2" t="s">
        <v>3</v>
      </c>
      <c r="G67" s="8">
        <v>10</v>
      </c>
      <c r="H67" s="12">
        <v>455</v>
      </c>
      <c r="I67" s="12">
        <v>4550</v>
      </c>
      <c r="J67" s="21">
        <f>Table1[[#This Row],[Shipping Cost]]*Table1[[#This Row],[Quantity Ordered]]</f>
        <v>170</v>
      </c>
      <c r="K67" s="21">
        <v>17</v>
      </c>
      <c r="L67" s="21">
        <f>Table1[[#This Row],[REVENUE]]-Table1[[#This Row],[TOTAL SHIPPING COST]]</f>
        <v>4380</v>
      </c>
      <c r="M67" s="21">
        <f>Table1[[#This Row],[GROSS PROFIT]]-Table1[[#This Row],[TOTAL SHIPPING COST]]</f>
        <v>4210</v>
      </c>
      <c r="N67" s="8" t="s">
        <v>708</v>
      </c>
      <c r="O67" s="25">
        <v>45381</v>
      </c>
      <c r="P67" s="2" t="b">
        <v>1</v>
      </c>
      <c r="Q67" s="2" t="s">
        <v>406</v>
      </c>
      <c r="R67" s="8">
        <v>3</v>
      </c>
      <c r="S67" s="8" t="s">
        <v>407</v>
      </c>
      <c r="T67" s="8" t="s">
        <v>23</v>
      </c>
      <c r="U67" s="2" t="s">
        <v>408</v>
      </c>
      <c r="V67" s="8">
        <v>111</v>
      </c>
      <c r="W67" s="8" t="s">
        <v>32</v>
      </c>
      <c r="X67"/>
      <c r="Y67"/>
    </row>
    <row r="68" spans="1:25" x14ac:dyDescent="0.25">
      <c r="A68" s="1" t="s">
        <v>409</v>
      </c>
      <c r="B68" s="15">
        <v>45371</v>
      </c>
      <c r="C68" s="1" t="s">
        <v>410</v>
      </c>
      <c r="D68" s="1" t="s">
        <v>411</v>
      </c>
      <c r="E68" t="s">
        <v>668</v>
      </c>
      <c r="F68" s="1" t="s">
        <v>3</v>
      </c>
      <c r="G68" s="7">
        <v>93</v>
      </c>
      <c r="H68" s="11">
        <v>305</v>
      </c>
      <c r="I68" s="11">
        <v>28365</v>
      </c>
      <c r="J68" s="20">
        <f>Table1[[#This Row],[Shipping Cost]]*Table1[[#This Row],[Quantity Ordered]]</f>
        <v>1860</v>
      </c>
      <c r="K68" s="20">
        <v>20</v>
      </c>
      <c r="L68" s="20">
        <f>Table1[[#This Row],[REVENUE]]-Table1[[#This Row],[TOTAL SHIPPING COST]]</f>
        <v>26505</v>
      </c>
      <c r="M68" s="20">
        <f>Table1[[#This Row],[GROSS PROFIT]]-Table1[[#This Row],[TOTAL SHIPPING COST]]</f>
        <v>24645</v>
      </c>
      <c r="N68" s="7" t="s">
        <v>13</v>
      </c>
      <c r="O68" s="24">
        <v>45569</v>
      </c>
      <c r="P68" s="1" t="b">
        <v>1</v>
      </c>
      <c r="Q68" s="1" t="s">
        <v>412</v>
      </c>
      <c r="R68" s="7">
        <v>4</v>
      </c>
      <c r="S68" s="7" t="s">
        <v>413</v>
      </c>
      <c r="T68" s="7" t="s">
        <v>23</v>
      </c>
      <c r="U68" s="1" t="s">
        <v>414</v>
      </c>
      <c r="V68" s="7">
        <v>43</v>
      </c>
      <c r="W68" s="7" t="s">
        <v>9</v>
      </c>
      <c r="X68"/>
      <c r="Y68"/>
    </row>
    <row r="69" spans="1:25" x14ac:dyDescent="0.25">
      <c r="A69" s="2" t="s">
        <v>415</v>
      </c>
      <c r="B69" s="16">
        <v>45388</v>
      </c>
      <c r="C69" s="2" t="s">
        <v>416</v>
      </c>
      <c r="D69" s="2" t="s">
        <v>417</v>
      </c>
      <c r="E69" t="s">
        <v>669</v>
      </c>
      <c r="F69" s="2" t="s">
        <v>3</v>
      </c>
      <c r="G69" s="8">
        <v>54</v>
      </c>
      <c r="H69" s="12">
        <v>339</v>
      </c>
      <c r="I69" s="12">
        <v>18306</v>
      </c>
      <c r="J69" s="21">
        <f>Table1[[#This Row],[Shipping Cost]]*Table1[[#This Row],[Quantity Ordered]]</f>
        <v>1404</v>
      </c>
      <c r="K69" s="21">
        <v>26</v>
      </c>
      <c r="L69" s="21">
        <f>Table1[[#This Row],[REVENUE]]-Table1[[#This Row],[TOTAL SHIPPING COST]]</f>
        <v>16902</v>
      </c>
      <c r="M69" s="21">
        <f>Table1[[#This Row],[GROSS PROFIT]]-Table1[[#This Row],[TOTAL SHIPPING COST]]</f>
        <v>15498</v>
      </c>
      <c r="N69" s="8" t="s">
        <v>13</v>
      </c>
      <c r="O69" s="25">
        <v>45522</v>
      </c>
      <c r="P69" s="2" t="b">
        <v>1</v>
      </c>
      <c r="Q69" s="2" t="s">
        <v>418</v>
      </c>
      <c r="R69" s="8">
        <v>2</v>
      </c>
      <c r="S69" s="8" t="s">
        <v>419</v>
      </c>
      <c r="T69" s="8" t="s">
        <v>23</v>
      </c>
      <c r="U69" s="2" t="s">
        <v>420</v>
      </c>
      <c r="V69" s="8">
        <v>220</v>
      </c>
      <c r="W69" s="8" t="s">
        <v>9</v>
      </c>
      <c r="X69"/>
      <c r="Y69"/>
    </row>
    <row r="70" spans="1:25" x14ac:dyDescent="0.25">
      <c r="A70" s="1" t="s">
        <v>421</v>
      </c>
      <c r="B70" s="15">
        <v>45572</v>
      </c>
      <c r="C70" s="1" t="s">
        <v>422</v>
      </c>
      <c r="D70" s="1" t="s">
        <v>423</v>
      </c>
      <c r="E70" t="s">
        <v>670</v>
      </c>
      <c r="F70" s="1" t="s">
        <v>3</v>
      </c>
      <c r="G70" s="7">
        <v>56</v>
      </c>
      <c r="H70" s="11">
        <v>348</v>
      </c>
      <c r="I70" s="11">
        <v>19488</v>
      </c>
      <c r="J70" s="20">
        <f>Table1[[#This Row],[Shipping Cost]]*Table1[[#This Row],[Quantity Ordered]]</f>
        <v>728</v>
      </c>
      <c r="K70" s="20">
        <v>13</v>
      </c>
      <c r="L70" s="20">
        <f>Table1[[#This Row],[REVENUE]]-Table1[[#This Row],[TOTAL SHIPPING COST]]</f>
        <v>18760</v>
      </c>
      <c r="M70" s="20">
        <f>Table1[[#This Row],[GROSS PROFIT]]-Table1[[#This Row],[TOTAL SHIPPING COST]]</f>
        <v>18032</v>
      </c>
      <c r="N70" s="7" t="s">
        <v>4</v>
      </c>
      <c r="O70" s="24">
        <v>45439</v>
      </c>
      <c r="P70" s="1" t="b">
        <v>1</v>
      </c>
      <c r="Q70" s="1" t="s">
        <v>424</v>
      </c>
      <c r="R70" s="7">
        <v>5</v>
      </c>
      <c r="S70" s="7" t="s">
        <v>425</v>
      </c>
      <c r="T70" s="7" t="s">
        <v>7</v>
      </c>
      <c r="U70" s="1" t="s">
        <v>426</v>
      </c>
      <c r="V70" s="7">
        <v>299</v>
      </c>
      <c r="W70" s="7" t="s">
        <v>9</v>
      </c>
      <c r="X70"/>
      <c r="Y70"/>
    </row>
    <row r="71" spans="1:25" x14ac:dyDescent="0.25">
      <c r="A71" s="2" t="s">
        <v>427</v>
      </c>
      <c r="B71" s="16">
        <v>45268</v>
      </c>
      <c r="C71" s="2" t="s">
        <v>428</v>
      </c>
      <c r="D71" s="2" t="s">
        <v>429</v>
      </c>
      <c r="E71" t="s">
        <v>671</v>
      </c>
      <c r="F71" s="2" t="s">
        <v>3</v>
      </c>
      <c r="G71" s="8">
        <v>88</v>
      </c>
      <c r="H71" s="12">
        <v>476</v>
      </c>
      <c r="I71" s="12">
        <v>41888</v>
      </c>
      <c r="J71" s="21">
        <f>Table1[[#This Row],[Shipping Cost]]*Table1[[#This Row],[Quantity Ordered]]</f>
        <v>2024</v>
      </c>
      <c r="K71" s="21">
        <v>23</v>
      </c>
      <c r="L71" s="21">
        <f>Table1[[#This Row],[REVENUE]]-Table1[[#This Row],[TOTAL SHIPPING COST]]</f>
        <v>39864</v>
      </c>
      <c r="M71" s="21">
        <f>Table1[[#This Row],[GROSS PROFIT]]-Table1[[#This Row],[TOTAL SHIPPING COST]]</f>
        <v>37840</v>
      </c>
      <c r="N71" s="8" t="s">
        <v>13</v>
      </c>
      <c r="O71" s="25">
        <v>45499</v>
      </c>
      <c r="P71" s="2" t="b">
        <v>1</v>
      </c>
      <c r="Q71" s="2" t="s">
        <v>430</v>
      </c>
      <c r="R71" s="8">
        <v>4</v>
      </c>
      <c r="S71" s="8" t="s">
        <v>431</v>
      </c>
      <c r="T71" s="8" t="s">
        <v>23</v>
      </c>
      <c r="U71" s="2" t="s">
        <v>432</v>
      </c>
      <c r="V71" s="8">
        <v>445</v>
      </c>
      <c r="W71" s="8" t="s">
        <v>9</v>
      </c>
      <c r="X71"/>
      <c r="Y71"/>
    </row>
    <row r="72" spans="1:25" x14ac:dyDescent="0.25">
      <c r="A72" s="1" t="s">
        <v>433</v>
      </c>
      <c r="B72" s="15">
        <v>45285</v>
      </c>
      <c r="C72" s="1" t="s">
        <v>434</v>
      </c>
      <c r="D72" s="1" t="s">
        <v>435</v>
      </c>
      <c r="E72" t="s">
        <v>672</v>
      </c>
      <c r="F72" s="1" t="s">
        <v>3</v>
      </c>
      <c r="G72" s="7">
        <v>54</v>
      </c>
      <c r="H72" s="11">
        <v>410</v>
      </c>
      <c r="I72" s="11">
        <v>22140</v>
      </c>
      <c r="J72" s="20">
        <f>Table1[[#This Row],[Shipping Cost]]*Table1[[#This Row],[Quantity Ordered]]</f>
        <v>432</v>
      </c>
      <c r="K72" s="20">
        <v>8</v>
      </c>
      <c r="L72" s="20">
        <f>Table1[[#This Row],[REVENUE]]-Table1[[#This Row],[TOTAL SHIPPING COST]]</f>
        <v>21708</v>
      </c>
      <c r="M72" s="20">
        <f>Table1[[#This Row],[GROSS PROFIT]]-Table1[[#This Row],[TOTAL SHIPPING COST]]</f>
        <v>21276</v>
      </c>
      <c r="N72" s="7" t="s">
        <v>4</v>
      </c>
      <c r="O72" s="24">
        <v>45447</v>
      </c>
      <c r="P72" s="1" t="b">
        <v>1</v>
      </c>
      <c r="Q72" s="1" t="s">
        <v>436</v>
      </c>
      <c r="R72" s="7">
        <v>5</v>
      </c>
      <c r="S72" s="7" t="s">
        <v>437</v>
      </c>
      <c r="T72" s="7" t="s">
        <v>7</v>
      </c>
      <c r="U72" s="1" t="s">
        <v>438</v>
      </c>
      <c r="V72" s="7">
        <v>368</v>
      </c>
      <c r="W72" s="7" t="s">
        <v>9</v>
      </c>
      <c r="X72"/>
      <c r="Y72"/>
    </row>
    <row r="73" spans="1:25" x14ac:dyDescent="0.25">
      <c r="A73" s="1" t="s">
        <v>439</v>
      </c>
      <c r="B73" s="15">
        <v>45520</v>
      </c>
      <c r="C73" s="1" t="s">
        <v>440</v>
      </c>
      <c r="D73" s="1" t="s">
        <v>441</v>
      </c>
      <c r="E73" t="s">
        <v>673</v>
      </c>
      <c r="F73" s="1" t="s">
        <v>3</v>
      </c>
      <c r="G73" s="7">
        <v>33</v>
      </c>
      <c r="H73" s="11">
        <v>92</v>
      </c>
      <c r="I73" s="11">
        <v>3036</v>
      </c>
      <c r="J73" s="20">
        <f>Table1[[#This Row],[Shipping Cost]]*Table1[[#This Row],[Quantity Ordered]]</f>
        <v>396</v>
      </c>
      <c r="K73" s="20">
        <v>12</v>
      </c>
      <c r="L73" s="20">
        <f>Table1[[#This Row],[REVENUE]]-Table1[[#This Row],[TOTAL SHIPPING COST]]</f>
        <v>2640</v>
      </c>
      <c r="M73" s="20">
        <f>Table1[[#This Row],[GROSS PROFIT]]-Table1[[#This Row],[TOTAL SHIPPING COST]]</f>
        <v>2244</v>
      </c>
      <c r="N73" s="7" t="s">
        <v>13</v>
      </c>
      <c r="O73" s="24">
        <v>45361</v>
      </c>
      <c r="P73" s="1" t="b">
        <v>1</v>
      </c>
      <c r="Q73" s="1" t="s">
        <v>442</v>
      </c>
      <c r="R73" s="7">
        <v>4</v>
      </c>
      <c r="S73" s="7" t="s">
        <v>443</v>
      </c>
      <c r="T73" s="7" t="s">
        <v>7</v>
      </c>
      <c r="U73" s="1" t="s">
        <v>444</v>
      </c>
      <c r="V73" s="7">
        <v>250</v>
      </c>
      <c r="W73" s="7" t="s">
        <v>32</v>
      </c>
      <c r="X73"/>
      <c r="Y73"/>
    </row>
    <row r="74" spans="1:25" x14ac:dyDescent="0.25">
      <c r="A74" s="2" t="s">
        <v>445</v>
      </c>
      <c r="B74" s="16">
        <v>45451</v>
      </c>
      <c r="C74" s="2" t="s">
        <v>446</v>
      </c>
      <c r="D74" s="2" t="s">
        <v>447</v>
      </c>
      <c r="E74" t="s">
        <v>674</v>
      </c>
      <c r="F74" s="2" t="s">
        <v>3</v>
      </c>
      <c r="G74" s="8">
        <v>59</v>
      </c>
      <c r="H74" s="12">
        <v>77</v>
      </c>
      <c r="I74" s="12">
        <v>4543</v>
      </c>
      <c r="J74" s="21">
        <f>Table1[[#This Row],[Shipping Cost]]*Table1[[#This Row],[Quantity Ordered]]</f>
        <v>1180</v>
      </c>
      <c r="K74" s="21">
        <v>20</v>
      </c>
      <c r="L74" s="21">
        <f>Table1[[#This Row],[REVENUE]]-Table1[[#This Row],[TOTAL SHIPPING COST]]</f>
        <v>3363</v>
      </c>
      <c r="M74" s="21">
        <f>Table1[[#This Row],[GROSS PROFIT]]-Table1[[#This Row],[TOTAL SHIPPING COST]]</f>
        <v>2183</v>
      </c>
      <c r="N74" s="8" t="s">
        <v>13</v>
      </c>
      <c r="O74" s="25">
        <v>45525</v>
      </c>
      <c r="P74" s="2" t="b">
        <v>0</v>
      </c>
      <c r="Q74" s="2" t="s">
        <v>448</v>
      </c>
      <c r="R74" s="8">
        <v>3</v>
      </c>
      <c r="S74" s="8" t="s">
        <v>449</v>
      </c>
      <c r="T74" s="8" t="s">
        <v>7</v>
      </c>
      <c r="U74" s="2" t="s">
        <v>450</v>
      </c>
      <c r="V74" s="8">
        <v>352</v>
      </c>
      <c r="W74" s="8" t="s">
        <v>9</v>
      </c>
      <c r="X74"/>
      <c r="Y74"/>
    </row>
    <row r="75" spans="1:25" x14ac:dyDescent="0.25">
      <c r="A75" s="1" t="s">
        <v>451</v>
      </c>
      <c r="B75" s="15">
        <v>45469</v>
      </c>
      <c r="C75" s="1" t="s">
        <v>452</v>
      </c>
      <c r="D75" s="1" t="s">
        <v>453</v>
      </c>
      <c r="E75" t="s">
        <v>675</v>
      </c>
      <c r="F75" s="1" t="s">
        <v>3</v>
      </c>
      <c r="G75" s="7">
        <v>17</v>
      </c>
      <c r="H75" s="11">
        <v>407</v>
      </c>
      <c r="I75" s="11">
        <v>6919</v>
      </c>
      <c r="J75" s="20">
        <f>Table1[[#This Row],[Shipping Cost]]*Table1[[#This Row],[Quantity Ordered]]</f>
        <v>289</v>
      </c>
      <c r="K75" s="20">
        <v>17</v>
      </c>
      <c r="L75" s="20">
        <f>Table1[[#This Row],[REVENUE]]-Table1[[#This Row],[TOTAL SHIPPING COST]]</f>
        <v>6630</v>
      </c>
      <c r="M75" s="20">
        <f>Table1[[#This Row],[GROSS PROFIT]]-Table1[[#This Row],[TOTAL SHIPPING COST]]</f>
        <v>6341</v>
      </c>
      <c r="N75" s="7" t="s">
        <v>13</v>
      </c>
      <c r="O75" s="24">
        <v>45364</v>
      </c>
      <c r="P75" s="1" t="b">
        <v>1</v>
      </c>
      <c r="Q75" s="1" t="s">
        <v>454</v>
      </c>
      <c r="R75" s="7">
        <v>2</v>
      </c>
      <c r="S75" s="7" t="s">
        <v>455</v>
      </c>
      <c r="T75" s="7" t="s">
        <v>23</v>
      </c>
      <c r="U75" s="1" t="s">
        <v>456</v>
      </c>
      <c r="V75" s="7">
        <v>14</v>
      </c>
      <c r="W75" s="7" t="s">
        <v>32</v>
      </c>
      <c r="X75"/>
      <c r="Y75"/>
    </row>
    <row r="76" spans="1:25" x14ac:dyDescent="0.25">
      <c r="A76" s="2" t="s">
        <v>457</v>
      </c>
      <c r="B76" s="16">
        <v>45302</v>
      </c>
      <c r="C76" s="2" t="s">
        <v>458</v>
      </c>
      <c r="D76" s="2" t="s">
        <v>459</v>
      </c>
      <c r="E76" t="s">
        <v>676</v>
      </c>
      <c r="F76" s="2" t="s">
        <v>3</v>
      </c>
      <c r="G76" s="8">
        <v>58</v>
      </c>
      <c r="H76" s="12">
        <v>324</v>
      </c>
      <c r="I76" s="12">
        <v>18792</v>
      </c>
      <c r="J76" s="21">
        <f>Table1[[#This Row],[Shipping Cost]]*Table1[[#This Row],[Quantity Ordered]]</f>
        <v>580</v>
      </c>
      <c r="K76" s="21">
        <v>10</v>
      </c>
      <c r="L76" s="21">
        <f>Table1[[#This Row],[REVENUE]]-Table1[[#This Row],[TOTAL SHIPPING COST]]</f>
        <v>18212</v>
      </c>
      <c r="M76" s="21">
        <f>Table1[[#This Row],[GROSS PROFIT]]-Table1[[#This Row],[TOTAL SHIPPING COST]]</f>
        <v>17632</v>
      </c>
      <c r="N76" s="8" t="s">
        <v>13</v>
      </c>
      <c r="O76" s="25">
        <v>45310</v>
      </c>
      <c r="P76" s="2" t="b">
        <v>1</v>
      </c>
      <c r="Q76" s="2" t="s">
        <v>460</v>
      </c>
      <c r="R76" s="8">
        <v>3</v>
      </c>
      <c r="S76" s="8" t="s">
        <v>461</v>
      </c>
      <c r="T76" s="8" t="s">
        <v>7</v>
      </c>
      <c r="U76" s="2" t="s">
        <v>462</v>
      </c>
      <c r="V76" s="8">
        <v>204</v>
      </c>
      <c r="W76" s="8" t="s">
        <v>9</v>
      </c>
      <c r="X76"/>
      <c r="Y76"/>
    </row>
    <row r="77" spans="1:25" x14ac:dyDescent="0.25">
      <c r="A77" s="1" t="s">
        <v>463</v>
      </c>
      <c r="B77" s="15">
        <v>45330</v>
      </c>
      <c r="C77" s="1" t="s">
        <v>464</v>
      </c>
      <c r="D77" s="1" t="s">
        <v>465</v>
      </c>
      <c r="E77" t="s">
        <v>677</v>
      </c>
      <c r="F77" s="1" t="s">
        <v>3</v>
      </c>
      <c r="G77" s="7">
        <v>60</v>
      </c>
      <c r="H77" s="11">
        <v>389</v>
      </c>
      <c r="I77" s="11">
        <v>23340</v>
      </c>
      <c r="J77" s="20">
        <f>Table1[[#This Row],[Shipping Cost]]*Table1[[#This Row],[Quantity Ordered]]</f>
        <v>3000</v>
      </c>
      <c r="K77" s="20">
        <v>50</v>
      </c>
      <c r="L77" s="20">
        <f>Table1[[#This Row],[REVENUE]]-Table1[[#This Row],[TOTAL SHIPPING COST]]</f>
        <v>20340</v>
      </c>
      <c r="M77" s="20">
        <f>Table1[[#This Row],[GROSS PROFIT]]-Table1[[#This Row],[TOTAL SHIPPING COST]]</f>
        <v>17340</v>
      </c>
      <c r="N77" s="7" t="s">
        <v>13</v>
      </c>
      <c r="O77" s="24">
        <v>45461</v>
      </c>
      <c r="P77" s="1" t="b">
        <v>1</v>
      </c>
      <c r="Q77" s="1" t="s">
        <v>466</v>
      </c>
      <c r="R77" s="7">
        <v>5</v>
      </c>
      <c r="S77" s="7" t="s">
        <v>467</v>
      </c>
      <c r="T77" s="7" t="s">
        <v>7</v>
      </c>
      <c r="U77" s="1" t="s">
        <v>468</v>
      </c>
      <c r="V77" s="7">
        <v>309</v>
      </c>
      <c r="W77" s="7" t="s">
        <v>32</v>
      </c>
      <c r="X77"/>
      <c r="Y77"/>
    </row>
    <row r="78" spans="1:25" x14ac:dyDescent="0.25">
      <c r="A78" s="1" t="s">
        <v>469</v>
      </c>
      <c r="B78" s="15">
        <v>45476</v>
      </c>
      <c r="C78" s="1" t="s">
        <v>470</v>
      </c>
      <c r="D78" s="1" t="s">
        <v>471</v>
      </c>
      <c r="E78" t="s">
        <v>678</v>
      </c>
      <c r="F78" s="1" t="s">
        <v>3</v>
      </c>
      <c r="G78" s="7">
        <v>15</v>
      </c>
      <c r="H78" s="11">
        <v>491</v>
      </c>
      <c r="I78" s="11">
        <v>7365</v>
      </c>
      <c r="J78" s="20">
        <f>Table1[[#This Row],[Shipping Cost]]*Table1[[#This Row],[Quantity Ordered]]</f>
        <v>345</v>
      </c>
      <c r="K78" s="20">
        <v>23</v>
      </c>
      <c r="L78" s="20">
        <f>Table1[[#This Row],[REVENUE]]-Table1[[#This Row],[TOTAL SHIPPING COST]]</f>
        <v>7020</v>
      </c>
      <c r="M78" s="20">
        <f>Table1[[#This Row],[GROSS PROFIT]]-Table1[[#This Row],[TOTAL SHIPPING COST]]</f>
        <v>6675</v>
      </c>
      <c r="N78" s="7" t="s">
        <v>13</v>
      </c>
      <c r="O78" s="24">
        <v>45326</v>
      </c>
      <c r="P78" s="1" t="b">
        <v>1</v>
      </c>
      <c r="Q78" s="1" t="s">
        <v>472</v>
      </c>
      <c r="R78" s="7">
        <v>5</v>
      </c>
      <c r="S78" s="7" t="s">
        <v>473</v>
      </c>
      <c r="T78" s="7" t="s">
        <v>7</v>
      </c>
      <c r="U78" s="1" t="s">
        <v>474</v>
      </c>
      <c r="V78" s="7">
        <v>257</v>
      </c>
      <c r="W78" s="7" t="s">
        <v>32</v>
      </c>
      <c r="X78"/>
      <c r="Y78"/>
    </row>
    <row r="79" spans="1:25" x14ac:dyDescent="0.25">
      <c r="A79" s="2" t="s">
        <v>475</v>
      </c>
      <c r="B79" s="16">
        <v>45451</v>
      </c>
      <c r="C79" s="2" t="s">
        <v>476</v>
      </c>
      <c r="D79" s="2" t="s">
        <v>477</v>
      </c>
      <c r="E79" t="s">
        <v>679</v>
      </c>
      <c r="F79" s="2" t="s">
        <v>3</v>
      </c>
      <c r="G79" s="8">
        <v>32</v>
      </c>
      <c r="H79" s="12">
        <v>126</v>
      </c>
      <c r="I79" s="12">
        <v>4032</v>
      </c>
      <c r="J79" s="21">
        <f>Table1[[#This Row],[Shipping Cost]]*Table1[[#This Row],[Quantity Ordered]]</f>
        <v>672</v>
      </c>
      <c r="K79" s="21">
        <v>21</v>
      </c>
      <c r="L79" s="21">
        <f>Table1[[#This Row],[REVENUE]]-Table1[[#This Row],[TOTAL SHIPPING COST]]</f>
        <v>3360</v>
      </c>
      <c r="M79" s="21">
        <f>Table1[[#This Row],[GROSS PROFIT]]-Table1[[#This Row],[TOTAL SHIPPING COST]]</f>
        <v>2688</v>
      </c>
      <c r="N79" s="8" t="s">
        <v>13</v>
      </c>
      <c r="O79" s="25">
        <v>45613</v>
      </c>
      <c r="P79" s="2" t="b">
        <v>0</v>
      </c>
      <c r="Q79" s="2" t="s">
        <v>478</v>
      </c>
      <c r="R79" s="8">
        <v>1</v>
      </c>
      <c r="S79" s="8" t="s">
        <v>479</v>
      </c>
      <c r="T79" s="8" t="s">
        <v>7</v>
      </c>
      <c r="U79" s="2" t="s">
        <v>480</v>
      </c>
      <c r="V79" s="8">
        <v>413</v>
      </c>
      <c r="W79" s="8" t="s">
        <v>32</v>
      </c>
      <c r="X79"/>
      <c r="Y79"/>
    </row>
    <row r="80" spans="1:25" x14ac:dyDescent="0.25">
      <c r="A80" s="1" t="s">
        <v>481</v>
      </c>
      <c r="B80" s="15">
        <v>45344</v>
      </c>
      <c r="C80" s="1" t="s">
        <v>482</v>
      </c>
      <c r="D80" s="1" t="s">
        <v>483</v>
      </c>
      <c r="E80" t="s">
        <v>680</v>
      </c>
      <c r="F80" s="1" t="s">
        <v>3</v>
      </c>
      <c r="G80" s="7">
        <v>6</v>
      </c>
      <c r="H80" s="11">
        <v>80</v>
      </c>
      <c r="I80" s="11">
        <v>480</v>
      </c>
      <c r="J80" s="20">
        <f>Table1[[#This Row],[Shipping Cost]]*Table1[[#This Row],[Quantity Ordered]]</f>
        <v>48</v>
      </c>
      <c r="K80" s="20">
        <v>8</v>
      </c>
      <c r="L80" s="20">
        <f>Table1[[#This Row],[REVENUE]]-Table1[[#This Row],[TOTAL SHIPPING COST]]</f>
        <v>432</v>
      </c>
      <c r="M80" s="20">
        <f>Table1[[#This Row],[GROSS PROFIT]]-Table1[[#This Row],[TOTAL SHIPPING COST]]</f>
        <v>384</v>
      </c>
      <c r="N80" s="7" t="s">
        <v>4</v>
      </c>
      <c r="O80" s="24">
        <v>45342</v>
      </c>
      <c r="P80" s="1" t="b">
        <v>1</v>
      </c>
      <c r="Q80" s="1" t="s">
        <v>484</v>
      </c>
      <c r="R80" s="7">
        <v>2</v>
      </c>
      <c r="S80" s="7" t="s">
        <v>485</v>
      </c>
      <c r="T80" s="7" t="s">
        <v>7</v>
      </c>
      <c r="U80" s="1" t="s">
        <v>486</v>
      </c>
      <c r="V80" s="7">
        <v>101</v>
      </c>
      <c r="W80" s="7" t="s">
        <v>9</v>
      </c>
      <c r="X80"/>
      <c r="Y80"/>
    </row>
    <row r="81" spans="1:25" x14ac:dyDescent="0.25">
      <c r="A81" s="2" t="s">
        <v>487</v>
      </c>
      <c r="B81" s="16">
        <v>45470</v>
      </c>
      <c r="C81" s="2" t="s">
        <v>488</v>
      </c>
      <c r="D81" s="2" t="s">
        <v>489</v>
      </c>
      <c r="E81" t="s">
        <v>681</v>
      </c>
      <c r="F81" s="2" t="s">
        <v>3</v>
      </c>
      <c r="G81" s="8">
        <v>13</v>
      </c>
      <c r="H81" s="12">
        <v>244</v>
      </c>
      <c r="I81" s="12">
        <v>3172</v>
      </c>
      <c r="J81" s="21">
        <f>Table1[[#This Row],[Shipping Cost]]*Table1[[#This Row],[Quantity Ordered]]</f>
        <v>624</v>
      </c>
      <c r="K81" s="21">
        <v>48</v>
      </c>
      <c r="L81" s="21">
        <f>Table1[[#This Row],[REVENUE]]-Table1[[#This Row],[TOTAL SHIPPING COST]]</f>
        <v>2548</v>
      </c>
      <c r="M81" s="21">
        <f>Table1[[#This Row],[GROSS PROFIT]]-Table1[[#This Row],[TOTAL SHIPPING COST]]</f>
        <v>1924</v>
      </c>
      <c r="N81" s="8" t="s">
        <v>13</v>
      </c>
      <c r="O81" s="25">
        <v>45380</v>
      </c>
      <c r="P81" s="2" t="b">
        <v>1</v>
      </c>
      <c r="Q81" s="2" t="s">
        <v>490</v>
      </c>
      <c r="R81" s="8">
        <v>4</v>
      </c>
      <c r="S81" s="8" t="s">
        <v>491</v>
      </c>
      <c r="T81" s="8" t="s">
        <v>7</v>
      </c>
      <c r="U81" s="2" t="s">
        <v>492</v>
      </c>
      <c r="V81" s="8">
        <v>116</v>
      </c>
      <c r="W81" s="8" t="s">
        <v>9</v>
      </c>
      <c r="X81"/>
      <c r="Y81"/>
    </row>
    <row r="82" spans="1:25" x14ac:dyDescent="0.25">
      <c r="A82" s="1" t="s">
        <v>493</v>
      </c>
      <c r="B82" s="15">
        <v>45294</v>
      </c>
      <c r="C82" s="1" t="s">
        <v>494</v>
      </c>
      <c r="D82" s="1" t="s">
        <v>495</v>
      </c>
      <c r="E82" t="s">
        <v>682</v>
      </c>
      <c r="F82" s="1" t="s">
        <v>3</v>
      </c>
      <c r="G82" s="7">
        <v>94</v>
      </c>
      <c r="H82" s="11">
        <v>414</v>
      </c>
      <c r="I82" s="11">
        <v>38916</v>
      </c>
      <c r="J82" s="20">
        <f>Table1[[#This Row],[Shipping Cost]]*Table1[[#This Row],[Quantity Ordered]]</f>
        <v>1504</v>
      </c>
      <c r="K82" s="20">
        <v>16</v>
      </c>
      <c r="L82" s="20">
        <f>Table1[[#This Row],[REVENUE]]-Table1[[#This Row],[TOTAL SHIPPING COST]]</f>
        <v>37412</v>
      </c>
      <c r="M82" s="20">
        <f>Table1[[#This Row],[GROSS PROFIT]]-Table1[[#This Row],[TOTAL SHIPPING COST]]</f>
        <v>35908</v>
      </c>
      <c r="N82" s="7" t="s">
        <v>13</v>
      </c>
      <c r="O82" s="24">
        <v>45539</v>
      </c>
      <c r="P82" s="1" t="b">
        <v>0</v>
      </c>
      <c r="Q82" s="1" t="s">
        <v>496</v>
      </c>
      <c r="R82" s="7">
        <v>1</v>
      </c>
      <c r="S82" s="7" t="s">
        <v>497</v>
      </c>
      <c r="T82" s="7" t="s">
        <v>7</v>
      </c>
      <c r="U82" s="1" t="s">
        <v>498</v>
      </c>
      <c r="V82" s="7">
        <v>277</v>
      </c>
      <c r="W82" s="7" t="s">
        <v>32</v>
      </c>
      <c r="X82"/>
      <c r="Y82"/>
    </row>
    <row r="83" spans="1:25" x14ac:dyDescent="0.25">
      <c r="A83" s="2" t="s">
        <v>499</v>
      </c>
      <c r="B83" s="16">
        <v>45539</v>
      </c>
      <c r="C83" s="2" t="s">
        <v>500</v>
      </c>
      <c r="D83" s="2" t="s">
        <v>501</v>
      </c>
      <c r="E83" t="s">
        <v>683</v>
      </c>
      <c r="F83" s="2" t="s">
        <v>3</v>
      </c>
      <c r="G83" s="8">
        <v>96</v>
      </c>
      <c r="H83" s="12">
        <v>153</v>
      </c>
      <c r="I83" s="12">
        <v>14688</v>
      </c>
      <c r="J83" s="21">
        <f>Table1[[#This Row],[Shipping Cost]]*Table1[[#This Row],[Quantity Ordered]]</f>
        <v>1440</v>
      </c>
      <c r="K83" s="21">
        <v>15</v>
      </c>
      <c r="L83" s="21">
        <f>Table1[[#This Row],[REVENUE]]-Table1[[#This Row],[TOTAL SHIPPING COST]]</f>
        <v>13248</v>
      </c>
      <c r="M83" s="21">
        <f>Table1[[#This Row],[GROSS PROFIT]]-Table1[[#This Row],[TOTAL SHIPPING COST]]</f>
        <v>11808</v>
      </c>
      <c r="N83" s="8" t="s">
        <v>13</v>
      </c>
      <c r="O83" s="25">
        <v>45384</v>
      </c>
      <c r="P83" s="2" t="b">
        <v>0</v>
      </c>
      <c r="Q83" s="2" t="s">
        <v>502</v>
      </c>
      <c r="R83" s="8">
        <v>1</v>
      </c>
      <c r="S83" s="8" t="s">
        <v>503</v>
      </c>
      <c r="T83" s="8" t="s">
        <v>7</v>
      </c>
      <c r="U83" s="2" t="s">
        <v>504</v>
      </c>
      <c r="V83" s="8">
        <v>202</v>
      </c>
      <c r="W83" s="8" t="s">
        <v>9</v>
      </c>
      <c r="X83"/>
      <c r="Y83"/>
    </row>
    <row r="84" spans="1:25" x14ac:dyDescent="0.25">
      <c r="A84" s="2" t="s">
        <v>505</v>
      </c>
      <c r="B84" s="16">
        <v>45429</v>
      </c>
      <c r="C84" s="2" t="s">
        <v>506</v>
      </c>
      <c r="D84" s="2" t="s">
        <v>507</v>
      </c>
      <c r="E84" t="s">
        <v>684</v>
      </c>
      <c r="F84" s="2" t="s">
        <v>3</v>
      </c>
      <c r="G84" s="8">
        <v>55</v>
      </c>
      <c r="H84" s="12">
        <v>369</v>
      </c>
      <c r="I84" s="12">
        <v>20295</v>
      </c>
      <c r="J84" s="21">
        <f>Table1[[#This Row],[Shipping Cost]]*Table1[[#This Row],[Quantity Ordered]]</f>
        <v>1595</v>
      </c>
      <c r="K84" s="21">
        <v>29</v>
      </c>
      <c r="L84" s="21">
        <f>Table1[[#This Row],[REVENUE]]-Table1[[#This Row],[TOTAL SHIPPING COST]]</f>
        <v>18700</v>
      </c>
      <c r="M84" s="21">
        <f>Table1[[#This Row],[GROSS PROFIT]]-Table1[[#This Row],[TOTAL SHIPPING COST]]</f>
        <v>17105</v>
      </c>
      <c r="N84" s="8" t="s">
        <v>13</v>
      </c>
      <c r="O84" s="25">
        <v>45464</v>
      </c>
      <c r="P84" s="2" t="b">
        <v>1</v>
      </c>
      <c r="Q84" s="2" t="s">
        <v>508</v>
      </c>
      <c r="R84" s="8">
        <v>5</v>
      </c>
      <c r="S84" s="8" t="s">
        <v>509</v>
      </c>
      <c r="T84" s="8" t="s">
        <v>23</v>
      </c>
      <c r="U84" s="2" t="s">
        <v>510</v>
      </c>
      <c r="V84" s="8">
        <v>73</v>
      </c>
      <c r="W84" s="8" t="s">
        <v>32</v>
      </c>
      <c r="X84"/>
      <c r="Y84"/>
    </row>
    <row r="85" spans="1:25" x14ac:dyDescent="0.25">
      <c r="A85" s="1" t="s">
        <v>511</v>
      </c>
      <c r="B85" s="15">
        <v>45292</v>
      </c>
      <c r="C85" s="1" t="s">
        <v>512</v>
      </c>
      <c r="D85" s="1" t="s">
        <v>513</v>
      </c>
      <c r="E85" t="s">
        <v>685</v>
      </c>
      <c r="F85" s="1" t="s">
        <v>3</v>
      </c>
      <c r="G85" s="7">
        <v>60</v>
      </c>
      <c r="H85" s="11">
        <v>98</v>
      </c>
      <c r="I85" s="11">
        <v>5880</v>
      </c>
      <c r="J85" s="20">
        <f>Table1[[#This Row],[Shipping Cost]]*Table1[[#This Row],[Quantity Ordered]]</f>
        <v>2040</v>
      </c>
      <c r="K85" s="20">
        <v>34</v>
      </c>
      <c r="L85" s="20">
        <f>Table1[[#This Row],[REVENUE]]-Table1[[#This Row],[TOTAL SHIPPING COST]]</f>
        <v>3840</v>
      </c>
      <c r="M85" s="20">
        <f>Table1[[#This Row],[GROSS PROFIT]]-Table1[[#This Row],[TOTAL SHIPPING COST]]</f>
        <v>1800</v>
      </c>
      <c r="N85" s="7" t="s">
        <v>13</v>
      </c>
      <c r="O85" s="24">
        <v>45526</v>
      </c>
      <c r="P85" s="1" t="b">
        <v>1</v>
      </c>
      <c r="Q85" s="1" t="s">
        <v>514</v>
      </c>
      <c r="R85" s="7">
        <v>3</v>
      </c>
      <c r="S85" s="7" t="s">
        <v>515</v>
      </c>
      <c r="T85" s="7" t="s">
        <v>23</v>
      </c>
      <c r="U85" s="1" t="s">
        <v>516</v>
      </c>
      <c r="V85" s="7">
        <v>202</v>
      </c>
      <c r="W85" s="7" t="s">
        <v>9</v>
      </c>
      <c r="X85"/>
      <c r="Y85"/>
    </row>
    <row r="86" spans="1:25" x14ac:dyDescent="0.25">
      <c r="A86" s="2" t="s">
        <v>517</v>
      </c>
      <c r="B86" s="16">
        <v>45471</v>
      </c>
      <c r="C86" s="2" t="s">
        <v>518</v>
      </c>
      <c r="D86" s="2" t="s">
        <v>519</v>
      </c>
      <c r="E86" t="s">
        <v>686</v>
      </c>
      <c r="F86" s="2" t="s">
        <v>3</v>
      </c>
      <c r="G86" s="8">
        <v>20</v>
      </c>
      <c r="H86" s="12">
        <v>179</v>
      </c>
      <c r="I86" s="12">
        <v>3580</v>
      </c>
      <c r="J86" s="21">
        <f>Table1[[#This Row],[Shipping Cost]]*Table1[[#This Row],[Quantity Ordered]]</f>
        <v>160</v>
      </c>
      <c r="K86" s="21">
        <v>8</v>
      </c>
      <c r="L86" s="21">
        <f>Table1[[#This Row],[REVENUE]]-Table1[[#This Row],[TOTAL SHIPPING COST]]</f>
        <v>3420</v>
      </c>
      <c r="M86" s="21">
        <f>Table1[[#This Row],[GROSS PROFIT]]-Table1[[#This Row],[TOTAL SHIPPING COST]]</f>
        <v>3260</v>
      </c>
      <c r="N86" s="8" t="s">
        <v>13</v>
      </c>
      <c r="O86" s="25">
        <v>45519</v>
      </c>
      <c r="P86" s="2" t="b">
        <v>1</v>
      </c>
      <c r="Q86" s="2" t="s">
        <v>520</v>
      </c>
      <c r="R86" s="8">
        <v>1</v>
      </c>
      <c r="S86" s="8" t="s">
        <v>521</v>
      </c>
      <c r="T86" s="8" t="s">
        <v>7</v>
      </c>
      <c r="U86" s="2" t="s">
        <v>522</v>
      </c>
      <c r="V86" s="8">
        <v>171</v>
      </c>
      <c r="W86" s="8" t="s">
        <v>32</v>
      </c>
      <c r="X86"/>
      <c r="Y86"/>
    </row>
    <row r="87" spans="1:25" x14ac:dyDescent="0.25">
      <c r="A87" s="3" t="s">
        <v>523</v>
      </c>
      <c r="B87" s="15">
        <v>45569</v>
      </c>
      <c r="C87" s="1" t="s">
        <v>524</v>
      </c>
      <c r="D87" s="1" t="s">
        <v>525</v>
      </c>
      <c r="E87" t="s">
        <v>687</v>
      </c>
      <c r="F87" s="1" t="s">
        <v>3</v>
      </c>
      <c r="G87" s="7">
        <v>81</v>
      </c>
      <c r="H87" s="11">
        <v>320</v>
      </c>
      <c r="I87" s="11">
        <v>25920</v>
      </c>
      <c r="J87" s="20">
        <f>Table1[[#This Row],[Shipping Cost]]*Table1[[#This Row],[Quantity Ordered]]</f>
        <v>3321</v>
      </c>
      <c r="K87" s="20">
        <v>41</v>
      </c>
      <c r="L87" s="20">
        <f>Table1[[#This Row],[REVENUE]]-Table1[[#This Row],[TOTAL SHIPPING COST]]</f>
        <v>22599</v>
      </c>
      <c r="M87" s="20">
        <f>Table1[[#This Row],[GROSS PROFIT]]-Table1[[#This Row],[TOTAL SHIPPING COST]]</f>
        <v>19278</v>
      </c>
      <c r="N87" s="7" t="s">
        <v>13</v>
      </c>
      <c r="O87" s="24">
        <v>45340</v>
      </c>
      <c r="P87" s="1" t="b">
        <v>1</v>
      </c>
      <c r="Q87" s="1" t="s">
        <v>526</v>
      </c>
      <c r="R87" s="7">
        <v>4</v>
      </c>
      <c r="S87" s="7" t="s">
        <v>527</v>
      </c>
      <c r="T87" s="7" t="s">
        <v>77</v>
      </c>
      <c r="U87" s="1" t="s">
        <v>528</v>
      </c>
      <c r="V87" s="7">
        <v>175</v>
      </c>
      <c r="W87" s="7" t="s">
        <v>32</v>
      </c>
      <c r="X87"/>
      <c r="Y87"/>
    </row>
    <row r="88" spans="1:25" x14ac:dyDescent="0.25">
      <c r="A88" s="2" t="s">
        <v>529</v>
      </c>
      <c r="B88" s="16">
        <v>45344</v>
      </c>
      <c r="C88" s="2" t="s">
        <v>530</v>
      </c>
      <c r="D88" s="2" t="s">
        <v>531</v>
      </c>
      <c r="E88" t="s">
        <v>688</v>
      </c>
      <c r="F88" s="2" t="s">
        <v>3</v>
      </c>
      <c r="G88" s="8">
        <v>4</v>
      </c>
      <c r="H88" s="12">
        <v>320</v>
      </c>
      <c r="I88" s="12">
        <v>1280</v>
      </c>
      <c r="J88" s="21">
        <f>Table1[[#This Row],[Shipping Cost]]*Table1[[#This Row],[Quantity Ordered]]</f>
        <v>144</v>
      </c>
      <c r="K88" s="21">
        <v>36</v>
      </c>
      <c r="L88" s="21">
        <f>Table1[[#This Row],[REVENUE]]-Table1[[#This Row],[TOTAL SHIPPING COST]]</f>
        <v>1136</v>
      </c>
      <c r="M88" s="21">
        <f>Table1[[#This Row],[GROSS PROFIT]]-Table1[[#This Row],[TOTAL SHIPPING COST]]</f>
        <v>992</v>
      </c>
      <c r="N88" s="8" t="s">
        <v>13</v>
      </c>
      <c r="O88" s="25">
        <v>45596</v>
      </c>
      <c r="P88" s="2" t="b">
        <v>1</v>
      </c>
      <c r="Q88" s="2" t="s">
        <v>532</v>
      </c>
      <c r="R88" s="8">
        <v>1</v>
      </c>
      <c r="S88" s="8" t="s">
        <v>533</v>
      </c>
      <c r="T88" s="8" t="s">
        <v>77</v>
      </c>
      <c r="U88" s="2" t="s">
        <v>534</v>
      </c>
      <c r="V88" s="8">
        <v>497</v>
      </c>
      <c r="W88" s="8" t="s">
        <v>9</v>
      </c>
      <c r="X88"/>
      <c r="Y88"/>
    </row>
    <row r="89" spans="1:25" x14ac:dyDescent="0.25">
      <c r="A89" s="1" t="s">
        <v>535</v>
      </c>
      <c r="B89" s="15">
        <v>45560</v>
      </c>
      <c r="C89" s="1" t="s">
        <v>536</v>
      </c>
      <c r="D89" s="1" t="s">
        <v>537</v>
      </c>
      <c r="E89" t="s">
        <v>689</v>
      </c>
      <c r="F89" s="1" t="s">
        <v>3</v>
      </c>
      <c r="G89" s="7">
        <v>32</v>
      </c>
      <c r="H89" s="11">
        <v>312</v>
      </c>
      <c r="I89" s="11">
        <v>9984</v>
      </c>
      <c r="J89" s="20">
        <f>Table1[[#This Row],[Shipping Cost]]*Table1[[#This Row],[Quantity Ordered]]</f>
        <v>1248</v>
      </c>
      <c r="K89" s="20">
        <v>39</v>
      </c>
      <c r="L89" s="20">
        <f>Table1[[#This Row],[REVENUE]]-Table1[[#This Row],[TOTAL SHIPPING COST]]</f>
        <v>8736</v>
      </c>
      <c r="M89" s="20">
        <f>Table1[[#This Row],[GROSS PROFIT]]-Table1[[#This Row],[TOTAL SHIPPING COST]]</f>
        <v>7488</v>
      </c>
      <c r="N89" s="7" t="s">
        <v>708</v>
      </c>
      <c r="O89" s="24">
        <v>45522</v>
      </c>
      <c r="P89" s="1" t="b">
        <v>1</v>
      </c>
      <c r="Q89" s="1" t="s">
        <v>538</v>
      </c>
      <c r="R89" s="7">
        <v>2</v>
      </c>
      <c r="S89" s="7" t="s">
        <v>539</v>
      </c>
      <c r="T89" s="7" t="s">
        <v>23</v>
      </c>
      <c r="U89" s="1" t="s">
        <v>540</v>
      </c>
      <c r="V89" s="7">
        <v>359</v>
      </c>
      <c r="W89" s="7" t="s">
        <v>9</v>
      </c>
      <c r="X89"/>
      <c r="Y89"/>
    </row>
    <row r="90" spans="1:25" x14ac:dyDescent="0.25">
      <c r="A90" s="2" t="s">
        <v>541</v>
      </c>
      <c r="B90" s="16">
        <v>45341</v>
      </c>
      <c r="C90" s="2" t="s">
        <v>542</v>
      </c>
      <c r="D90" s="2" t="s">
        <v>543</v>
      </c>
      <c r="E90" t="s">
        <v>690</v>
      </c>
      <c r="F90" s="2" t="s">
        <v>3</v>
      </c>
      <c r="G90" s="8">
        <v>95</v>
      </c>
      <c r="H90" s="12">
        <v>380</v>
      </c>
      <c r="I90" s="12">
        <v>36100</v>
      </c>
      <c r="J90" s="21">
        <f>Table1[[#This Row],[Shipping Cost]]*Table1[[#This Row],[Quantity Ordered]]</f>
        <v>3800</v>
      </c>
      <c r="K90" s="21">
        <v>40</v>
      </c>
      <c r="L90" s="21">
        <f>Table1[[#This Row],[REVENUE]]-Table1[[#This Row],[TOTAL SHIPPING COST]]</f>
        <v>32300</v>
      </c>
      <c r="M90" s="21">
        <f>Table1[[#This Row],[GROSS PROFIT]]-Table1[[#This Row],[TOTAL SHIPPING COST]]</f>
        <v>28500</v>
      </c>
      <c r="N90" s="8" t="s">
        <v>13</v>
      </c>
      <c r="O90" s="25">
        <v>45518</v>
      </c>
      <c r="P90" s="2" t="b">
        <v>1</v>
      </c>
      <c r="Q90" s="2" t="s">
        <v>544</v>
      </c>
      <c r="R90" s="8">
        <v>5</v>
      </c>
      <c r="S90" s="8" t="s">
        <v>545</v>
      </c>
      <c r="T90" s="8" t="s">
        <v>7</v>
      </c>
      <c r="U90" s="2" t="s">
        <v>546</v>
      </c>
      <c r="V90" s="8">
        <v>148</v>
      </c>
      <c r="W90" s="8" t="s">
        <v>32</v>
      </c>
      <c r="X90"/>
      <c r="Y90"/>
    </row>
    <row r="91" spans="1:25" x14ac:dyDescent="0.25">
      <c r="A91" s="1">
        <v>50704922</v>
      </c>
      <c r="B91" s="15">
        <v>45610</v>
      </c>
      <c r="C91" s="1" t="s">
        <v>547</v>
      </c>
      <c r="D91" s="1" t="s">
        <v>548</v>
      </c>
      <c r="E91" t="s">
        <v>691</v>
      </c>
      <c r="F91" s="1" t="s">
        <v>3</v>
      </c>
      <c r="G91" s="7">
        <v>58</v>
      </c>
      <c r="H91" s="11">
        <v>207</v>
      </c>
      <c r="I91" s="11">
        <v>12006</v>
      </c>
      <c r="J91" s="20">
        <f>Table1[[#This Row],[Shipping Cost]]*Table1[[#This Row],[Quantity Ordered]]</f>
        <v>1160</v>
      </c>
      <c r="K91" s="20">
        <v>20</v>
      </c>
      <c r="L91" s="20">
        <f>Table1[[#This Row],[REVENUE]]-Table1[[#This Row],[TOTAL SHIPPING COST]]</f>
        <v>10846</v>
      </c>
      <c r="M91" s="20">
        <f>Table1[[#This Row],[GROSS PROFIT]]-Table1[[#This Row],[TOTAL SHIPPING COST]]</f>
        <v>9686</v>
      </c>
      <c r="N91" s="7" t="s">
        <v>13</v>
      </c>
      <c r="O91" s="24">
        <v>45574</v>
      </c>
      <c r="P91" s="1" t="b">
        <v>1</v>
      </c>
      <c r="Q91" s="1" t="s">
        <v>549</v>
      </c>
      <c r="R91" s="7">
        <v>1</v>
      </c>
      <c r="S91" s="7" t="s">
        <v>550</v>
      </c>
      <c r="T91" s="7" t="s">
        <v>7</v>
      </c>
      <c r="U91" s="1" t="s">
        <v>551</v>
      </c>
      <c r="V91" s="7">
        <v>264</v>
      </c>
      <c r="W91" s="7" t="s">
        <v>32</v>
      </c>
      <c r="X91"/>
      <c r="Y91"/>
    </row>
    <row r="92" spans="1:25" x14ac:dyDescent="0.25">
      <c r="A92" s="2" t="s">
        <v>552</v>
      </c>
      <c r="B92" s="16">
        <v>45408</v>
      </c>
      <c r="C92" s="2" t="s">
        <v>553</v>
      </c>
      <c r="D92" s="2" t="s">
        <v>554</v>
      </c>
      <c r="E92" t="s">
        <v>692</v>
      </c>
      <c r="F92" s="2" t="s">
        <v>3</v>
      </c>
      <c r="G92" s="8">
        <v>53</v>
      </c>
      <c r="H92" s="12">
        <v>313</v>
      </c>
      <c r="I92" s="12">
        <v>16589</v>
      </c>
      <c r="J92" s="21">
        <f>Table1[[#This Row],[Shipping Cost]]*Table1[[#This Row],[Quantity Ordered]]</f>
        <v>1219</v>
      </c>
      <c r="K92" s="21">
        <v>23</v>
      </c>
      <c r="L92" s="21">
        <f>Table1[[#This Row],[REVENUE]]-Table1[[#This Row],[TOTAL SHIPPING COST]]</f>
        <v>15370</v>
      </c>
      <c r="M92" s="21">
        <f>Table1[[#This Row],[GROSS PROFIT]]-Table1[[#This Row],[TOTAL SHIPPING COST]]</f>
        <v>14151</v>
      </c>
      <c r="N92" s="8" t="s">
        <v>13</v>
      </c>
      <c r="O92" s="25">
        <v>45375</v>
      </c>
      <c r="P92" s="2" t="b">
        <v>1</v>
      </c>
      <c r="Q92" s="2" t="s">
        <v>555</v>
      </c>
      <c r="R92" s="8">
        <v>5</v>
      </c>
      <c r="S92" s="8" t="s">
        <v>556</v>
      </c>
      <c r="T92" s="8" t="s">
        <v>77</v>
      </c>
      <c r="U92" s="2" t="s">
        <v>557</v>
      </c>
      <c r="V92" s="8">
        <v>22</v>
      </c>
      <c r="W92" s="8" t="s">
        <v>9</v>
      </c>
      <c r="X92"/>
      <c r="Y92"/>
    </row>
    <row r="93" spans="1:25" x14ac:dyDescent="0.25">
      <c r="A93" s="1" t="s">
        <v>558</v>
      </c>
      <c r="B93" s="15">
        <v>45494</v>
      </c>
      <c r="C93" s="1" t="s">
        <v>559</v>
      </c>
      <c r="D93" s="1" t="s">
        <v>560</v>
      </c>
      <c r="E93" t="s">
        <v>693</v>
      </c>
      <c r="F93" s="1" t="s">
        <v>3</v>
      </c>
      <c r="G93" s="7">
        <v>6</v>
      </c>
      <c r="H93" s="11">
        <v>461</v>
      </c>
      <c r="I93" s="11">
        <v>2766</v>
      </c>
      <c r="J93" s="20">
        <f>Table1[[#This Row],[Shipping Cost]]*Table1[[#This Row],[Quantity Ordered]]</f>
        <v>36</v>
      </c>
      <c r="K93" s="20">
        <v>6</v>
      </c>
      <c r="L93" s="20">
        <f>Table1[[#This Row],[REVENUE]]-Table1[[#This Row],[TOTAL SHIPPING COST]]</f>
        <v>2730</v>
      </c>
      <c r="M93" s="20">
        <f>Table1[[#This Row],[GROSS PROFIT]]-Table1[[#This Row],[TOTAL SHIPPING COST]]</f>
        <v>2694</v>
      </c>
      <c r="N93" s="7" t="s">
        <v>13</v>
      </c>
      <c r="O93" s="24">
        <v>45409</v>
      </c>
      <c r="P93" s="1" t="b">
        <v>1</v>
      </c>
      <c r="Q93" s="1" t="s">
        <v>561</v>
      </c>
      <c r="R93" s="7">
        <v>4</v>
      </c>
      <c r="S93" s="7" t="s">
        <v>562</v>
      </c>
      <c r="T93" s="7" t="s">
        <v>7</v>
      </c>
      <c r="U93" s="1" t="s">
        <v>563</v>
      </c>
      <c r="V93" s="7">
        <v>264</v>
      </c>
      <c r="W93" s="7" t="s">
        <v>9</v>
      </c>
      <c r="X93"/>
      <c r="Y93"/>
    </row>
    <row r="94" spans="1:25" x14ac:dyDescent="0.25">
      <c r="A94" s="2" t="s">
        <v>564</v>
      </c>
      <c r="B94" s="16">
        <v>45374</v>
      </c>
      <c r="C94" s="2" t="s">
        <v>565</v>
      </c>
      <c r="D94" s="2" t="s">
        <v>566</v>
      </c>
      <c r="E94" t="s">
        <v>694</v>
      </c>
      <c r="F94" s="2" t="s">
        <v>3</v>
      </c>
      <c r="G94" s="8">
        <v>33</v>
      </c>
      <c r="H94" s="12">
        <v>29</v>
      </c>
      <c r="I94" s="12">
        <v>957</v>
      </c>
      <c r="J94" s="21">
        <f>Table1[[#This Row],[Shipping Cost]]*Table1[[#This Row],[Quantity Ordered]]</f>
        <v>231</v>
      </c>
      <c r="K94" s="21">
        <v>7</v>
      </c>
      <c r="L94" s="21">
        <f>Table1[[#This Row],[REVENUE]]-Table1[[#This Row],[TOTAL SHIPPING COST]]</f>
        <v>726</v>
      </c>
      <c r="M94" s="21">
        <f>Table1[[#This Row],[GROSS PROFIT]]-Table1[[#This Row],[TOTAL SHIPPING COST]]</f>
        <v>495</v>
      </c>
      <c r="N94" s="8" t="s">
        <v>13</v>
      </c>
      <c r="O94" s="25">
        <v>45589</v>
      </c>
      <c r="P94" s="2" t="b">
        <v>1</v>
      </c>
      <c r="Q94" s="2" t="s">
        <v>567</v>
      </c>
      <c r="R94" s="8">
        <v>5</v>
      </c>
      <c r="S94" s="8" t="s">
        <v>568</v>
      </c>
      <c r="T94" s="8" t="s">
        <v>23</v>
      </c>
      <c r="U94" s="2" t="s">
        <v>569</v>
      </c>
      <c r="V94" s="8">
        <v>362</v>
      </c>
      <c r="W94" s="8" t="s">
        <v>32</v>
      </c>
      <c r="X94"/>
      <c r="Y94"/>
    </row>
    <row r="95" spans="1:25" x14ac:dyDescent="0.25">
      <c r="A95" s="1" t="s">
        <v>570</v>
      </c>
      <c r="B95" s="15">
        <v>45445</v>
      </c>
      <c r="C95" s="1" t="s">
        <v>571</v>
      </c>
      <c r="D95" s="1" t="s">
        <v>572</v>
      </c>
      <c r="E95" t="s">
        <v>695</v>
      </c>
      <c r="F95" s="1" t="s">
        <v>3</v>
      </c>
      <c r="G95" s="7">
        <v>4</v>
      </c>
      <c r="H95" s="11">
        <v>197</v>
      </c>
      <c r="I95" s="11">
        <v>788</v>
      </c>
      <c r="J95" s="20">
        <f>Table1[[#This Row],[Shipping Cost]]*Table1[[#This Row],[Quantity Ordered]]</f>
        <v>80</v>
      </c>
      <c r="K95" s="20">
        <v>20</v>
      </c>
      <c r="L95" s="20">
        <f>Table1[[#This Row],[REVENUE]]-Table1[[#This Row],[TOTAL SHIPPING COST]]</f>
        <v>708</v>
      </c>
      <c r="M95" s="20">
        <f>Table1[[#This Row],[GROSS PROFIT]]-Table1[[#This Row],[TOTAL SHIPPING COST]]</f>
        <v>628</v>
      </c>
      <c r="N95" s="7" t="s">
        <v>13</v>
      </c>
      <c r="O95" s="24">
        <v>45591</v>
      </c>
      <c r="P95" s="1" t="b">
        <v>1</v>
      </c>
      <c r="Q95" s="1" t="s">
        <v>573</v>
      </c>
      <c r="R95" s="7">
        <v>4</v>
      </c>
      <c r="S95" s="7" t="s">
        <v>574</v>
      </c>
      <c r="T95" s="7" t="s">
        <v>23</v>
      </c>
      <c r="U95" s="1" t="s">
        <v>575</v>
      </c>
      <c r="V95" s="7">
        <v>421</v>
      </c>
      <c r="W95" s="7" t="s">
        <v>9</v>
      </c>
      <c r="X95"/>
      <c r="Y95"/>
    </row>
    <row r="96" spans="1:25" x14ac:dyDescent="0.25">
      <c r="A96" s="2" t="s">
        <v>576</v>
      </c>
      <c r="B96" s="16">
        <v>45335</v>
      </c>
      <c r="C96" s="2" t="s">
        <v>577</v>
      </c>
      <c r="D96" s="2" t="s">
        <v>578</v>
      </c>
      <c r="E96" t="s">
        <v>696</v>
      </c>
      <c r="F96" s="2" t="s">
        <v>3</v>
      </c>
      <c r="G96" s="8">
        <v>33</v>
      </c>
      <c r="H96" s="12">
        <v>445</v>
      </c>
      <c r="I96" s="12">
        <v>14685</v>
      </c>
      <c r="J96" s="21">
        <f>Table1[[#This Row],[Shipping Cost]]*Table1[[#This Row],[Quantity Ordered]]</f>
        <v>792</v>
      </c>
      <c r="K96" s="21">
        <v>24</v>
      </c>
      <c r="L96" s="21">
        <f>Table1[[#This Row],[REVENUE]]-Table1[[#This Row],[TOTAL SHIPPING COST]]</f>
        <v>13893</v>
      </c>
      <c r="M96" s="21">
        <f>Table1[[#This Row],[GROSS PROFIT]]-Table1[[#This Row],[TOTAL SHIPPING COST]]</f>
        <v>13101</v>
      </c>
      <c r="N96" s="8" t="s">
        <v>13</v>
      </c>
      <c r="O96" s="25">
        <v>45361</v>
      </c>
      <c r="P96" s="2" t="b">
        <v>1</v>
      </c>
      <c r="Q96" s="2" t="s">
        <v>579</v>
      </c>
      <c r="R96" s="8">
        <v>4</v>
      </c>
      <c r="S96" s="8" t="s">
        <v>580</v>
      </c>
      <c r="T96" s="8" t="s">
        <v>23</v>
      </c>
      <c r="U96" s="2" t="s">
        <v>581</v>
      </c>
      <c r="V96" s="8">
        <v>55</v>
      </c>
      <c r="W96" s="8" t="s">
        <v>9</v>
      </c>
      <c r="X96"/>
      <c r="Y96"/>
    </row>
    <row r="97" spans="1:25" x14ac:dyDescent="0.25">
      <c r="A97" s="1" t="s">
        <v>582</v>
      </c>
      <c r="B97" s="15">
        <v>45469</v>
      </c>
      <c r="C97" s="1" t="s">
        <v>583</v>
      </c>
      <c r="D97" s="1" t="s">
        <v>584</v>
      </c>
      <c r="E97" t="s">
        <v>697</v>
      </c>
      <c r="F97" s="1" t="s">
        <v>3</v>
      </c>
      <c r="G97" s="7">
        <v>34</v>
      </c>
      <c r="H97" s="11">
        <v>467</v>
      </c>
      <c r="I97" s="11">
        <v>15878</v>
      </c>
      <c r="J97" s="20">
        <f>Table1[[#This Row],[Shipping Cost]]*Table1[[#This Row],[Quantity Ordered]]</f>
        <v>1632</v>
      </c>
      <c r="K97" s="20">
        <v>48</v>
      </c>
      <c r="L97" s="20">
        <f>Table1[[#This Row],[REVENUE]]-Table1[[#This Row],[TOTAL SHIPPING COST]]</f>
        <v>14246</v>
      </c>
      <c r="M97" s="20">
        <f>Table1[[#This Row],[GROSS PROFIT]]-Table1[[#This Row],[TOTAL SHIPPING COST]]</f>
        <v>12614</v>
      </c>
      <c r="N97" s="7" t="s">
        <v>4</v>
      </c>
      <c r="O97" s="24">
        <v>45516</v>
      </c>
      <c r="P97" s="1" t="b">
        <v>1</v>
      </c>
      <c r="Q97" s="1" t="s">
        <v>585</v>
      </c>
      <c r="R97" s="7">
        <v>4</v>
      </c>
      <c r="S97" s="7" t="s">
        <v>586</v>
      </c>
      <c r="T97" s="7" t="s">
        <v>7</v>
      </c>
      <c r="U97" s="1" t="s">
        <v>587</v>
      </c>
      <c r="V97" s="7">
        <v>250</v>
      </c>
      <c r="W97" s="7" t="s">
        <v>9</v>
      </c>
      <c r="X97"/>
      <c r="Y97"/>
    </row>
    <row r="98" spans="1:25" x14ac:dyDescent="0.25">
      <c r="A98" s="5" t="s">
        <v>588</v>
      </c>
      <c r="B98" s="17">
        <v>45323</v>
      </c>
      <c r="C98" s="5" t="s">
        <v>589</v>
      </c>
      <c r="D98" s="5" t="s">
        <v>590</v>
      </c>
      <c r="E98" t="s">
        <v>698</v>
      </c>
      <c r="F98" s="5" t="s">
        <v>3</v>
      </c>
      <c r="G98" s="9">
        <v>64</v>
      </c>
      <c r="H98" s="13">
        <v>126</v>
      </c>
      <c r="I98" s="13">
        <v>8064</v>
      </c>
      <c r="J98" s="22">
        <f>Table1[[#This Row],[Shipping Cost]]*Table1[[#This Row],[Quantity Ordered]]</f>
        <v>1280</v>
      </c>
      <c r="K98" s="22">
        <v>20</v>
      </c>
      <c r="L98" s="22">
        <f>Table1[[#This Row],[REVENUE]]-Table1[[#This Row],[TOTAL SHIPPING COST]]</f>
        <v>6784</v>
      </c>
      <c r="M98" s="22">
        <f>Table1[[#This Row],[GROSS PROFIT]]-Table1[[#This Row],[TOTAL SHIPPING COST]]</f>
        <v>5504</v>
      </c>
      <c r="N98" s="9" t="s">
        <v>4</v>
      </c>
      <c r="O98" s="26">
        <v>45270</v>
      </c>
      <c r="P98" s="5" t="b">
        <v>1</v>
      </c>
      <c r="Q98" s="5" t="s">
        <v>591</v>
      </c>
      <c r="R98" s="9">
        <v>5</v>
      </c>
      <c r="S98" s="9" t="s">
        <v>592</v>
      </c>
      <c r="T98" s="9" t="s">
        <v>23</v>
      </c>
      <c r="U98" s="5" t="s">
        <v>593</v>
      </c>
      <c r="V98" s="9">
        <v>420</v>
      </c>
      <c r="W98" s="9" t="s">
        <v>9</v>
      </c>
      <c r="X98"/>
      <c r="Y98"/>
    </row>
  </sheetData>
  <phoneticPr fontId="2" type="noConversion"/>
  <conditionalFormatting sqref="I1:I1048576">
    <cfRule type="dataBar" priority="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{52668AFD-BE6C-4F8F-9630-9F0123880FCA}</x14:id>
        </ext>
      </extLst>
    </cfRule>
  </conditionalFormatting>
  <conditionalFormatting sqref="J1:J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{70B9D853-5DC0-4278-B92E-847F528DBB49}</x14:id>
        </ext>
      </extLst>
    </cfRule>
  </conditionalFormatting>
  <conditionalFormatting sqref="M1:M1048576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{1CDE2081-52EF-43D5-8FFF-3C37FC04EF28}</x14:id>
        </ext>
      </extLst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668AFD-BE6C-4F8F-9630-9F0123880FC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I1:I1048576</xm:sqref>
        </x14:conditionalFormatting>
        <x14:conditionalFormatting xmlns:xm="http://schemas.microsoft.com/office/excel/2006/main">
          <x14:cfRule type="dataBar" id="{70B9D853-5DC0-4278-B92E-847F528DBB4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L1:L1048576</xm:sqref>
        </x14:conditionalFormatting>
        <x14:conditionalFormatting xmlns:xm="http://schemas.microsoft.com/office/excel/2006/main">
          <x14:cfRule type="dataBar" id="{1CDE2081-52EF-43D5-8FFF-3C37FC04EF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M1:M1048576</xm:sqref>
        </x14:conditionalFormatting>
        <x14:conditionalFormatting xmlns:xm="http://schemas.microsoft.com/office/excel/2006/main">
          <x14:cfRule type="containsText" priority="3" operator="containsText" id="{33FBA1B2-BC0E-4920-A8EC-CF12B974C303}">
            <xm:f>NOT(ISERROR(SEARCH($N$4,N2)))</xm:f>
            <xm:f>$N$4</xm:f>
            <x14:dxf>
              <fill>
                <patternFill>
                  <bgColor rgb="FF92D050"/>
                </patternFill>
              </fill>
            </x14:dxf>
          </x14:cfRule>
          <x14:cfRule type="containsText" priority="2" operator="containsText" id="{88B573DC-0919-4AB8-B166-82F4F0795E8C}">
            <xm:f>NOT(ISERROR(SEARCH($N$5,N2)))</xm:f>
            <xm:f>$N$5</xm:f>
            <x14:dxf>
              <fill>
                <patternFill>
                  <bgColor rgb="FFFFFF00"/>
                </patternFill>
              </fill>
            </x14:dxf>
          </x14:cfRule>
          <x14:cfRule type="containsText" priority="1" operator="containsText" id="{9065FAE5-7841-4001-A138-68D16C067902}">
            <xm:f>NOT(ISERROR(SEARCH($N$67,N2)))</xm:f>
            <xm:f>$N$67</xm:f>
            <x14:dxf>
              <fill>
                <patternFill>
                  <bgColor rgb="FFFF0000"/>
                </patternFill>
              </fill>
            </x14:dxf>
          </x14:cfRule>
          <xm:sqref>N2:N98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Masab</dc:creator>
  <cp:lastModifiedBy>Syed Masab</cp:lastModifiedBy>
  <dcterms:created xsi:type="dcterms:W3CDTF">2024-12-26T02:42:16Z</dcterms:created>
  <dcterms:modified xsi:type="dcterms:W3CDTF">2024-12-26T03:39:55Z</dcterms:modified>
</cp:coreProperties>
</file>