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Course\Excel\"/>
    </mc:Choice>
  </mc:AlternateContent>
  <xr:revisionPtr revIDLastSave="0" documentId="13_ncr:1_{C0D33524-1FBB-4A04-A3DD-7DFB49AFDA4D}" xr6:coauthVersionLast="36" xr6:coauthVersionMax="36" xr10:uidLastSave="{00000000-0000-0000-0000-000000000000}"/>
  <bookViews>
    <workbookView xWindow="0" yWindow="0" windowWidth="14380" windowHeight="3780" activeTab="1" xr2:uid="{9AEB8177-9226-4F2F-9E31-7AD9ACD5A578}"/>
  </bookViews>
  <sheets>
    <sheet name="Blanks Values " sheetId="3" r:id="rId1"/>
    <sheet name="Text Functions" sheetId="4" r:id="rId2"/>
    <sheet name="Get Data FromWeb" sheetId="7" r:id="rId3"/>
    <sheet name="Conditional Formatting &amp; Sort" sheetId="5" r:id="rId4"/>
    <sheet name="Sum and nested ifelse" sheetId="8" r:id="rId5"/>
  </sheets>
  <definedNames>
    <definedName name="ExternalData_1" localSheetId="2" hidden="1">'Get Data FromWeb'!$A$1:$L$116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rahs  2_e9d7a156-b4a4-49c4-86d5-7868f99fe31e" name="Surahs  2" connection="Query - Surahs (2)"/>
        </x15:modelTables>
      </x15:dataModel>
    </ext>
  </extLst>
</workbook>
</file>

<file path=xl/calcChain.xml><?xml version="1.0" encoding="utf-8"?>
<calcChain xmlns="http://schemas.openxmlformats.org/spreadsheetml/2006/main">
  <c r="H7" i="4" l="1"/>
  <c r="K7" i="4" s="1"/>
  <c r="H8" i="4"/>
  <c r="K8" i="4" s="1"/>
  <c r="H9" i="4"/>
  <c r="K9" i="4" s="1"/>
  <c r="H10" i="4"/>
  <c r="I10" i="4" s="1"/>
  <c r="H11" i="4"/>
  <c r="I11" i="4" s="1"/>
  <c r="H12" i="4"/>
  <c r="K12" i="4" s="1"/>
  <c r="S7" i="4"/>
  <c r="L7" i="4"/>
  <c r="L8" i="4"/>
  <c r="L9" i="4"/>
  <c r="L10" i="4"/>
  <c r="L11" i="4"/>
  <c r="L12" i="4"/>
  <c r="M7" i="4"/>
  <c r="M8" i="4"/>
  <c r="M9" i="4"/>
  <c r="M10" i="4"/>
  <c r="M11" i="4"/>
  <c r="M12" i="4"/>
  <c r="N7" i="4"/>
  <c r="N8" i="4"/>
  <c r="N9" i="4"/>
  <c r="N10" i="4"/>
  <c r="N11" i="4"/>
  <c r="N12" i="4"/>
  <c r="O7" i="4"/>
  <c r="O8" i="4"/>
  <c r="O9" i="4"/>
  <c r="R7" i="4"/>
  <c r="R8" i="4"/>
  <c r="R9" i="4"/>
  <c r="R10" i="4"/>
  <c r="R11" i="4"/>
  <c r="R12" i="4"/>
  <c r="R6" i="4"/>
  <c r="Q8" i="4"/>
  <c r="Q10" i="4"/>
  <c r="Q11" i="4"/>
  <c r="N6" i="4"/>
  <c r="M6" i="4"/>
  <c r="L6" i="4"/>
  <c r="I6" i="4"/>
  <c r="H6" i="4"/>
  <c r="J6" i="4" s="1"/>
  <c r="G7" i="4"/>
  <c r="P7" i="4" s="1"/>
  <c r="G8" i="4"/>
  <c r="P8" i="4" s="1"/>
  <c r="G9" i="4"/>
  <c r="P9" i="4" s="1"/>
  <c r="G10" i="4"/>
  <c r="O10" i="4" s="1"/>
  <c r="G11" i="4"/>
  <c r="O11" i="4" s="1"/>
  <c r="G12" i="4"/>
  <c r="Q12" i="4" s="1"/>
  <c r="G6" i="4"/>
  <c r="P6" i="4" s="1"/>
  <c r="E5" i="3"/>
  <c r="E6" i="3"/>
  <c r="E7" i="3"/>
  <c r="E9" i="3"/>
  <c r="E10" i="3" s="1"/>
  <c r="E12" i="3"/>
  <c r="E13" i="3" s="1"/>
  <c r="E15" i="3"/>
  <c r="E16" i="3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3" i="8"/>
  <c r="K4" i="8"/>
  <c r="K5" i="8"/>
  <c r="K6" i="8"/>
  <c r="K7" i="8"/>
  <c r="K8" i="8"/>
  <c r="K9" i="8"/>
  <c r="K10" i="8"/>
  <c r="K11" i="8"/>
  <c r="K13" i="8"/>
  <c r="K14" i="8"/>
  <c r="K15" i="8"/>
  <c r="K16" i="8"/>
  <c r="K17" i="8"/>
  <c r="K18" i="8"/>
  <c r="K19" i="8"/>
  <c r="K20" i="8"/>
  <c r="K21" i="8"/>
  <c r="J4" i="8"/>
  <c r="J5" i="8"/>
  <c r="J6" i="8"/>
  <c r="J7" i="8"/>
  <c r="J8" i="8"/>
  <c r="J9" i="8"/>
  <c r="J10" i="8"/>
  <c r="J11" i="8"/>
  <c r="J13" i="8"/>
  <c r="J14" i="8"/>
  <c r="J15" i="8"/>
  <c r="J16" i="8"/>
  <c r="J17" i="8"/>
  <c r="J18" i="8"/>
  <c r="J19" i="8"/>
  <c r="J20" i="8"/>
  <c r="J21" i="8"/>
  <c r="I4" i="8"/>
  <c r="I5" i="8"/>
  <c r="I6" i="8"/>
  <c r="I7" i="8"/>
  <c r="I8" i="8"/>
  <c r="I9" i="8"/>
  <c r="I10" i="8"/>
  <c r="I11" i="8"/>
  <c r="I12" i="8"/>
  <c r="J12" i="8" s="1"/>
  <c r="K12" i="8" s="1"/>
  <c r="I13" i="8"/>
  <c r="I14" i="8"/>
  <c r="I15" i="8"/>
  <c r="I16" i="8"/>
  <c r="I17" i="8"/>
  <c r="I18" i="8"/>
  <c r="I19" i="8"/>
  <c r="I20" i="8"/>
  <c r="I21" i="8"/>
  <c r="I3" i="8"/>
  <c r="J3" i="8" s="1"/>
  <c r="K3" i="8" s="1"/>
  <c r="G29" i="8"/>
  <c r="J5" i="3"/>
  <c r="J6" i="3"/>
  <c r="J7" i="3"/>
  <c r="J4" i="3"/>
  <c r="I8" i="4" l="1"/>
  <c r="K6" i="4"/>
  <c r="P11" i="4"/>
  <c r="Q9" i="4"/>
  <c r="I7" i="4"/>
  <c r="J12" i="4"/>
  <c r="Q6" i="4"/>
  <c r="Q7" i="4"/>
  <c r="K11" i="4"/>
  <c r="J11" i="4"/>
  <c r="P12" i="4"/>
  <c r="P10" i="4"/>
  <c r="O12" i="4"/>
  <c r="K10" i="4"/>
  <c r="I12" i="4"/>
  <c r="J10" i="4"/>
  <c r="O6" i="4"/>
  <c r="J9" i="4"/>
  <c r="J8" i="4"/>
  <c r="I9" i="4"/>
  <c r="J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063C0-8293-4472-8FC0-5A1094DDEEDE}" keepAlive="1" name="Query - Surahs" description="Connection to the 'Surahs' query in the workbook." type="5" refreshedVersion="6" background="1" saveData="1">
    <dbPr connection="Provider=Microsoft.Mashup.OleDb.1;Data Source=$Workbook$;Location=Surahs;Extended Properties=&quot;&quot;" command="SELECT * FROM [Surahs]"/>
  </connection>
  <connection id="2" xr16:uid="{3C78F62E-F9CF-4825-B33B-CC147CE0DA15}" name="Query - Surahs (2)" description="Connection to the 'Surahs (2)' query in the workbook." type="100" refreshedVersion="6" minRefreshableVersion="5">
    <extLst>
      <ext xmlns:x15="http://schemas.microsoft.com/office/spreadsheetml/2010/11/main" uri="{DE250136-89BD-433C-8126-D09CA5730AF9}">
        <x15:connection id="db41a94e-8b7d-4ea6-8a9f-68151f8d444f"/>
      </ext>
    </extLst>
  </connection>
  <connection id="3" xr16:uid="{B6DA3E66-84A4-4700-B640-BF00E50C4ED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<sst xmlns="http://schemas.openxmlformats.org/spreadsheetml/2006/main" count="1472" uniqueCount="734">
  <si>
    <t>saad</t>
  </si>
  <si>
    <t>Ali</t>
  </si>
  <si>
    <t>Baneen</t>
  </si>
  <si>
    <t>Ayan</t>
  </si>
  <si>
    <t>Sufiyan</t>
  </si>
  <si>
    <t>summaiya</t>
  </si>
  <si>
    <t>hadiqa</t>
  </si>
  <si>
    <t>FCA</t>
  </si>
  <si>
    <t>CA</t>
  </si>
  <si>
    <t>Ml</t>
  </si>
  <si>
    <t>Ai</t>
  </si>
  <si>
    <t>DL</t>
  </si>
  <si>
    <t>NC</t>
  </si>
  <si>
    <t xml:space="preserve">      Saad</t>
  </si>
  <si>
    <t xml:space="preserve">Saif        </t>
  </si>
  <si>
    <t xml:space="preserve">   Hadiqa</t>
  </si>
  <si>
    <t xml:space="preserve">    Zoya</t>
  </si>
  <si>
    <t>Saad</t>
  </si>
  <si>
    <t>Summaiya</t>
  </si>
  <si>
    <t>Hadiqa</t>
  </si>
  <si>
    <t>WOW</t>
  </si>
  <si>
    <t>Muhammad</t>
  </si>
  <si>
    <t>Date</t>
  </si>
  <si>
    <t>Category</t>
  </si>
  <si>
    <t xml:space="preserve">Sub-Category </t>
  </si>
  <si>
    <t>Amount</t>
  </si>
  <si>
    <t>Payment Mode</t>
  </si>
  <si>
    <t>Grocery</t>
  </si>
  <si>
    <t>Cash</t>
  </si>
  <si>
    <t>Food</t>
  </si>
  <si>
    <t>Restaurant</t>
  </si>
  <si>
    <t>Zomato</t>
  </si>
  <si>
    <t>Essentials</t>
  </si>
  <si>
    <t>Diary</t>
  </si>
  <si>
    <t>Perfume</t>
  </si>
  <si>
    <t>Fruits and Veggies</t>
  </si>
  <si>
    <t>Bills</t>
  </si>
  <si>
    <t>House Rent</t>
  </si>
  <si>
    <t>Tomato KetchUp</t>
  </si>
  <si>
    <t>Chai</t>
  </si>
  <si>
    <t>Salt and Sugar</t>
  </si>
  <si>
    <t>Chocolate</t>
  </si>
  <si>
    <t>Card</t>
  </si>
  <si>
    <t>Food Oil</t>
  </si>
  <si>
    <t>Milk</t>
  </si>
  <si>
    <t>Shampoo</t>
  </si>
  <si>
    <t>Lunch Box</t>
  </si>
  <si>
    <t>Clothes</t>
  </si>
  <si>
    <t>Dress</t>
  </si>
  <si>
    <t>Bread and Milk</t>
  </si>
  <si>
    <t>Maggi</t>
  </si>
  <si>
    <t>Bedsheets</t>
  </si>
  <si>
    <t xml:space="preserve">Mobile </t>
  </si>
  <si>
    <t>Daal</t>
  </si>
  <si>
    <t>Cylinder</t>
  </si>
  <si>
    <t>EasyPaisa</t>
  </si>
  <si>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</si>
  <si>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</si>
  <si>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</si>
  <si>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</si>
  <si>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</si>
  <si>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</si>
  <si>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</si>
  <si>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</si>
  <si>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</si>
  <si>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</si>
  <si>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</si>
  <si>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</si>
  <si>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</si>
  <si>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</si>
  <si>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</si>
  <si>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</si>
  <si>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</si>
  <si>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</si>
  <si>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</si>
  <si>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</si>
  <si>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</si>
  <si>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</si>
  <si>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</si>
  <si>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</si>
  <si>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</si>
  <si>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</si>
  <si>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</si>
  <si>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</si>
  <si>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</si>
  <si>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</si>
  <si>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</si>
  <si>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</si>
  <si>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</si>
  <si>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</si>
  <si>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</si>
  <si>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</si>
  <si>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</si>
  <si>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</si>
  <si>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</si>
  <si>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</si>
  <si>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</si>
  <si>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</si>
  <si>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</si>
  <si>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</si>
  <si>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</si>
  <si>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</si>
  <si>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</si>
  <si>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</si>
  <si>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</si>
  <si>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</si>
  <si>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</si>
  <si>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</si>
  <si>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</si>
  <si>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</si>
  <si>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</si>
  <si>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</si>
  <si>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</si>
  <si>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</si>
  <si>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</si>
  <si>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</si>
  <si>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</si>
  <si>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</si>
  <si>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</si>
  <si>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</si>
  <si>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</si>
  <si>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</si>
  <si>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</si>
  <si>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</si>
  <si>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</si>
  <si>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</si>
  <si>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</si>
  <si>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</si>
  <si>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</si>
  <si>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</si>
  <si>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</si>
  <si>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</si>
  <si>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</si>
  <si>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</si>
  <si>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</si>
  <si>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</si>
  <si>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</si>
  <si>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</si>
  <si>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</si>
  <si>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</si>
  <si>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</si>
  <si>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</si>
  <si>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</si>
  <si>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</si>
  <si>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</si>
  <si>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</si>
  <si>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</si>
  <si>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</si>
  <si>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</si>
  <si>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</si>
  <si>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</si>
  <si>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</si>
  <si>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</si>
  <si>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</si>
  <si>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</si>
  <si>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</si>
  <si>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</si>
  <si>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</si>
  <si>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</si>
  <si>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</si>
  <si>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</si>
  <si>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</si>
  <si>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</si>
  <si>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</si>
  <si>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</si>
  <si>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</si>
  <si>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</si>
  <si>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</si>
  <si>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</si>
  <si>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</si>
  <si>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</si>
  <si>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</si>
  <si>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</si>
  <si>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</si>
  <si>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</si>
  <si>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</si>
  <si>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</si>
  <si>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</si>
  <si>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</si>
  <si>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</si>
  <si>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</si>
  <si>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</si>
  <si>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</si>
  <si>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</si>
  <si>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</si>
  <si>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</si>
  <si>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</si>
  <si>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</si>
  <si>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</si>
  <si>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</si>
  <si>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</si>
  <si>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</si>
  <si>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</si>
  <si>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</si>
  <si>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</si>
  <si>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</si>
  <si>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</si>
  <si>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</si>
  <si>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</si>
  <si>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</si>
  <si>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</si>
  <si>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</si>
  <si>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</si>
  <si>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</si>
  <si>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</si>
  <si>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</si>
  <si>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Al-Israa or (Bani Israil)</t>
  </si>
  <si>
    <t>Al-Israa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</si>
  <si>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</si>
  <si>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</si>
  <si>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</si>
  <si>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</si>
  <si>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</si>
  <si>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</si>
  <si>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</si>
  <si>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</si>
  <si>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</si>
  <si>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</si>
  <si>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</si>
  <si>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</si>
  <si>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</si>
  <si>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</si>
  <si>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</si>
  <si>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</si>
  <si>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</si>
  <si>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</si>
  <si>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</si>
  <si>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</si>
  <si>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</si>
  <si>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</si>
  <si>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</si>
  <si>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</si>
  <si>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</si>
  <si>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</si>
  <si>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</si>
  <si>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</si>
  <si>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</si>
  <si>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</si>
  <si>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</si>
  <si>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</si>
  <si>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</si>
  <si>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</si>
  <si>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</si>
  <si>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17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</si>
  <si>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</si>
  <si>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</si>
  <si>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</si>
  <si>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</si>
  <si>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</si>
  <si>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</si>
  <si>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</si>
  <si>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</si>
  <si>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</si>
  <si>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</si>
  <si>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</si>
  <si>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</si>
  <si>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</si>
  <si>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</si>
  <si>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</si>
  <si>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</si>
  <si>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</si>
  <si>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</si>
  <si>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</si>
  <si>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</si>
  <si>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</si>
  <si>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</si>
  <si>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</si>
  <si>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</si>
  <si>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</si>
  <si>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</si>
  <si>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</si>
  <si>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</si>
  <si>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</si>
  <si>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</si>
  <si>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</si>
  <si>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</si>
  <si>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</si>
  <si>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</si>
  <si>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</si>
  <si>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</si>
  <si>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</si>
  <si>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</si>
  <si>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</si>
  <si>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</si>
  <si>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</si>
  <si>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</si>
  <si>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</si>
  <si>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</si>
  <si>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</si>
  <si>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</si>
  <si>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</si>
  <si>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</si>
  <si>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</si>
  <si>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</si>
  <si>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</si>
  <si>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</si>
  <si>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</si>
  <si>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</si>
  <si>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</si>
  <si>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</si>
  <si>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</si>
  <si>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</si>
  <si>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</si>
  <si>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</si>
  <si>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</si>
  <si>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</si>
  <si>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</si>
  <si>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</si>
  <si>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</si>
  <si>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</si>
  <si>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</si>
  <si>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</si>
  <si>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</si>
  <si>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</si>
  <si>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</si>
  <si>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</si>
  <si>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</si>
  <si>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</si>
  <si>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</si>
  <si>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</si>
  <si>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</si>
  <si>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</si>
  <si>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</si>
  <si>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</si>
  <si>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</si>
  <si>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</si>
  <si>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</si>
  <si>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</si>
  <si>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</si>
  <si>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</si>
  <si>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</si>
  <si>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</si>
  <si>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</si>
  <si>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</si>
  <si>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</si>
  <si>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</si>
  <si>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</si>
  <si>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</si>
  <si>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</si>
  <si>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</si>
  <si>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</si>
  <si>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</si>
  <si>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</si>
  <si>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</si>
  <si>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</si>
  <si>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</si>
  <si>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</si>
  <si>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</si>
  <si>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</si>
  <si>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</si>
  <si>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</si>
  <si>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</si>
  <si>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</si>
  <si>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</si>
  <si>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</si>
  <si>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</si>
  <si>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</si>
  <si>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</si>
  <si>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</si>
  <si>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</si>
  <si>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</si>
  <si>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</si>
  <si>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</si>
  <si>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</si>
  <si>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</si>
  <si>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</si>
  <si>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</si>
  <si>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</si>
  <si>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</si>
  <si>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</si>
  <si>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</si>
  <si>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</si>
  <si>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</si>
  <si>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</si>
  <si>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</si>
  <si>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</si>
  <si>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</si>
  <si>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</si>
  <si>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</si>
  <si>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</si>
  <si>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</si>
  <si>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</si>
  <si>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</si>
  <si>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</si>
  <si>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</si>
  <si>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</si>
  <si>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</si>
  <si>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</si>
  <si>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</si>
  <si>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</si>
  <si>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</si>
  <si>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</si>
  <si>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</si>
  <si>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</si>
  <si>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</si>
  <si>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</si>
  <si>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</si>
  <si>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</si>
  <si>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</si>
  <si>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</si>
  <si>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</si>
  <si>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</si>
  <si>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</si>
  <si>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</si>
  <si>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</si>
  <si>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</si>
  <si>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</si>
  <si>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</si>
  <si>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</si>
  <si>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</si>
  <si>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</si>
  <si>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</si>
  <si>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</si>
  <si>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</si>
  <si>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</si>
  <si>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</si>
  <si>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</si>
  <si>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</si>
  <si>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مُحَمَّد_x000D_
Muḥammad</t>
  </si>
  <si>
    <t>38 (4)</t>
  </si>
  <si>
    <t>v. 2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</si>
  <si>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</si>
  <si>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</si>
  <si>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</si>
  <si>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</si>
  <si>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</si>
  <si>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</si>
  <si>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</si>
  <si>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</si>
  <si>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</si>
  <si>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</si>
  <si>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</si>
  <si>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</si>
  <si>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</si>
  <si>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</si>
  <si>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</si>
  <si>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</si>
  <si>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</si>
  <si>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</si>
  <si>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</si>
  <si>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</si>
  <si>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</si>
  <si>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</si>
  <si>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</si>
  <si>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</si>
  <si>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</si>
  <si>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</si>
  <si>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</si>
  <si>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</si>
  <si>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</si>
  <si>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</si>
  <si>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</si>
  <si>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</si>
  <si>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</si>
  <si>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</si>
  <si>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</si>
  <si>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</si>
  <si>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</si>
  <si>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</si>
  <si>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</si>
  <si>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</si>
  <si>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</si>
  <si>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</si>
  <si>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</si>
  <si>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</si>
  <si>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</si>
  <si>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</si>
  <si>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</si>
  <si>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</si>
  <si>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</si>
  <si>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</si>
  <si>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</si>
  <si>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</si>
  <si>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</si>
  <si>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</si>
  <si>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</si>
  <si>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</si>
  <si>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</si>
  <si>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</si>
  <si>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</si>
  <si>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</si>
  <si>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</si>
  <si>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</si>
  <si>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</si>
  <si>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</si>
  <si>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</si>
  <si>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</si>
  <si>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</si>
  <si>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</si>
  <si>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</si>
  <si>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</si>
  <si>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</si>
  <si>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</si>
  <si>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</si>
  <si>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</si>
  <si>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</si>
  <si>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</si>
  <si>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</si>
  <si>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</si>
  <si>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</si>
  <si>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</si>
  <si>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</si>
  <si>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</si>
  <si>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</si>
  <si>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</si>
  <si>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</si>
  <si>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</si>
  <si>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</si>
  <si>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</si>
  <si>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</si>
  <si>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</si>
  <si>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</si>
  <si>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</si>
  <si>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</si>
  <si>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</si>
  <si>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</si>
  <si>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</si>
  <si>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</si>
  <si>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</si>
  <si>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</si>
  <si>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</si>
  <si>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</si>
  <si>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</si>
  <si>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</si>
  <si>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</si>
  <si>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</si>
  <si>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</si>
  <si>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</si>
  <si>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</si>
  <si>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</si>
  <si>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</si>
  <si>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</si>
  <si>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</si>
  <si>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</si>
  <si>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</si>
  <si>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</si>
  <si>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</si>
  <si>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</si>
  <si>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</si>
  <si>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</si>
  <si>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</si>
  <si>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</si>
  <si>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</si>
  <si>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</si>
  <si>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</si>
  <si>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</si>
  <si>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</si>
  <si>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</si>
  <si>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</si>
  <si>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</si>
  <si>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</si>
  <si>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</si>
  <si>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</si>
  <si>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</si>
  <si>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</si>
  <si>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</si>
  <si>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</si>
  <si>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</si>
  <si>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</si>
  <si>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</si>
  <si>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</si>
  <si>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</si>
  <si>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</si>
  <si>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</si>
  <si>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</si>
  <si>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</si>
  <si>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</si>
  <si>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</si>
  <si>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</si>
  <si>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</si>
  <si>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</si>
  <si>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</si>
  <si>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</si>
  <si>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</si>
  <si>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</si>
  <si>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</si>
  <si>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</si>
  <si>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</si>
  <si>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</si>
  <si>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</si>
  <si>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</si>
  <si>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</si>
  <si>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</si>
  <si>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</si>
  <si>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</si>
  <si>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</si>
  <si>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</si>
  <si>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</si>
  <si>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</si>
  <si>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</si>
  <si>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</si>
  <si>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</si>
  <si>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</si>
  <si>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</si>
  <si>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</si>
  <si>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</si>
  <si>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</si>
  <si>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</si>
  <si>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</si>
  <si>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</si>
  <si>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</si>
  <si>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</si>
  <si>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</si>
  <si>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</si>
  <si>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</si>
  <si>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</si>
  <si>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</si>
  <si>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</si>
  <si>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</si>
  <si>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</si>
  <si>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</si>
  <si>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</si>
  <si>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</si>
  <si>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</si>
  <si>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</si>
  <si>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</si>
  <si>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</si>
  <si>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</si>
  <si>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</si>
  <si>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</si>
  <si>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</si>
  <si>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</si>
  <si>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</si>
  <si>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</si>
  <si>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</si>
  <si>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</si>
  <si>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</si>
  <si>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</si>
  <si>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</si>
  <si>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</si>
  <si>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</si>
  <si>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</si>
  <si>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</si>
  <si>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</si>
  <si>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</si>
  <si>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</si>
  <si>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</si>
  <si>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</si>
  <si>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</si>
  <si>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</si>
  <si>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</si>
  <si>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</si>
  <si>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</si>
  <si>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</si>
  <si>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</si>
  <si>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</si>
  <si>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</si>
  <si>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</si>
  <si>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</si>
  <si>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</si>
  <si>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</si>
  <si>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</si>
  <si>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</si>
  <si>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</si>
  <si>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</si>
  <si>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</si>
  <si>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</si>
  <si>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</si>
  <si>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</si>
  <si>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</si>
  <si>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</si>
  <si>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</si>
  <si>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</si>
  <si>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</si>
  <si>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</si>
  <si>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</si>
  <si>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</si>
  <si>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</si>
  <si>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</si>
  <si>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</si>
  <si>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</si>
  <si>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</si>
  <si>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</si>
  <si>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</si>
  <si>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</si>
  <si>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</si>
  <si>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</si>
  <si>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</si>
  <si>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</si>
  <si>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</si>
  <si>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</si>
  <si>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</si>
  <si>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</si>
  <si>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</si>
  <si>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</si>
  <si>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</si>
  <si>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</si>
  <si>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</si>
  <si>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</si>
  <si>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</si>
  <si>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</si>
  <si>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</si>
  <si>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</si>
  <si>
    <t>Remarks</t>
  </si>
  <si>
    <t>Blanks Handle F5 -&gt; special -&gt;blank-&gt;ctrl -</t>
  </si>
  <si>
    <t>Trim Function for remove white spaces</t>
  </si>
  <si>
    <t>White Space</t>
  </si>
  <si>
    <t>AI</t>
  </si>
  <si>
    <t>Dl</t>
  </si>
  <si>
    <t>Concatenate with &amp;</t>
  </si>
  <si>
    <t>Concat</t>
  </si>
  <si>
    <t>Lower</t>
  </si>
  <si>
    <t>Upper</t>
  </si>
  <si>
    <t>Proper</t>
  </si>
  <si>
    <t>Left</t>
  </si>
  <si>
    <t>Right</t>
  </si>
  <si>
    <t>Mid</t>
  </si>
  <si>
    <t>Length</t>
  </si>
  <si>
    <t>Find (case sensitive)</t>
  </si>
  <si>
    <t>Search</t>
  </si>
  <si>
    <t>Replace</t>
  </si>
  <si>
    <t>Subsitute</t>
  </si>
  <si>
    <t>Text Functions</t>
  </si>
  <si>
    <t>First</t>
  </si>
  <si>
    <t>Last</t>
  </si>
  <si>
    <t>Marksheet</t>
  </si>
  <si>
    <t>Students Name</t>
  </si>
  <si>
    <t>Eng</t>
  </si>
  <si>
    <t>Math</t>
  </si>
  <si>
    <t>Urdu</t>
  </si>
  <si>
    <t>Total</t>
  </si>
  <si>
    <t>Per</t>
  </si>
  <si>
    <t>Grade</t>
  </si>
  <si>
    <t>SNO</t>
  </si>
  <si>
    <t>saad@gmail.com</t>
  </si>
  <si>
    <t>summaiya@gmail.com</t>
  </si>
  <si>
    <t>hadiqa@gmail.com</t>
  </si>
  <si>
    <t>Ali@gmail.com</t>
  </si>
  <si>
    <t>Baneen@gmail.com</t>
  </si>
  <si>
    <t>Ayan@gmail.com</t>
  </si>
  <si>
    <t>Sufiyan@gmail.com</t>
  </si>
  <si>
    <t xml:space="preserve">Text To columns </t>
  </si>
  <si>
    <t>gmail.com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</si>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</sst>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0" borderId="0" xfId="0" applyFont="1" applyFill="1"/>
    <xf numFmtId="0" fontId="1" fillId="4" borderId="2" xfId="0" applyFont="1" applyFill="1" applyBorder="1"/>
    <xf numFmtId="0" fontId="1" fillId="4" borderId="4" xfId="0" applyFont="1" applyFill="1" applyBorder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65" formatCode="dd/mm/yyyy"/>
      <fill>
        <patternFill patternType="none">
          <fgColor indexed="64"/>
          <bgColor indexed="65"/>
        </patternFill>
      </fill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230031</xdr:colOff>
      <xdr:row>12</xdr:row>
      <xdr:rowOff>113427</xdr:rowOff>
    </xdr:from>
    <xdr:to>
      <xdr:col>4</xdr:col>
      <xdr:colOff>255231</xdr:colOff>
      <xdr:row>12</xdr:row>
      <xdr:rowOff>151587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E0A82A6-4CEE-45F5-AEB3-886CA6F23D51}"/>
                </a:ext>
              </a:extLst>
            </xdr14:cNvPr>
            <xdr14:cNvContentPartPr/>
          </xdr14:nvContentPartPr>
          <xdr14:nvPr macro=""/>
          <xdr14:xfrm>
            <a:off x="5412794" y="1934083"/>
            <a:ext cx="25200" cy="381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2EA67C3-7225-6664-3E08-1583414D22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03794" y="1925083"/>
              <a:ext cx="4284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9T10:05:36.9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8 105 2528,'-4'-3'368,"4"-3"-360,0-5 48,-4-1-56,4 0-136,0 7 128,0-1-96,0 0-80,8 0 184,3-3-184,10-2-520,-6-1-104,0 6 584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DFAA80-B2CD-46D5-96CC-60EBA0C0F85D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Anglicized title(s)" tableColumnId="2"/>
      <queryTableField id="3" name="Arabic title(s)" tableColumnId="3"/>
      <queryTableField id="4" name="English title(s)" tableColumnId="4"/>
      <queryTableField id="5" name="Number of verses (Number of Rukūʿs)" tableColumnId="5"/>
      <queryTableField id="6" name="Place of Revelation" tableColumnId="6"/>
      <queryTableField id="7" name="Egyptian Standard Chronological Order[2][3][4]" tableColumnId="7"/>
      <queryTableField id="8" name="Nöldeke's Chronological Order[2]" tableColumnId="8"/>
      <queryTableField id="9" name="Muqatta'at (isolated letters)[5]" tableColumnId="9"/>
      <queryTableField id="10" name="Title refers to" tableColumnId="10"/>
      <queryTableField id="11" name="Main theme(s)" tableColumnId="11"/>
      <queryTableField id="12" name="Juz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AEDC6-E1D7-4AB9-9950-77C6596BC6E7}" name="Surahs" displayName="Surahs" ref="A1:L116" tableType="queryTable" totalsRowShown="0">
  <autoFilter ref="A1:L116" xr:uid="{D30DD151-36EC-4289-BEE8-ABA6280BB9BB}"/>
  <tableColumns count="12">
    <tableColumn id="1" xr3:uid="{4417DF09-D777-4146-9EC8-4355800A7A2D}" uniqueName="1" name="#" queryTableFieldId="1"/>
    <tableColumn id="2" xr3:uid="{B25B5972-8C61-401E-97AF-1CE550BC4E56}" uniqueName="2" name="Anglicized title(s)" queryTableFieldId="2"/>
    <tableColumn id="3" xr3:uid="{27D472A3-740A-4F49-B701-833C2830099E}" uniqueName="3" name="Arabic title(s)" queryTableFieldId="3"/>
    <tableColumn id="4" xr3:uid="{D35155AF-D57F-4D5A-A441-E11398FBD2D1}" uniqueName="4" name="English title(s)" queryTableFieldId="4"/>
    <tableColumn id="5" xr3:uid="{E240F4AB-3037-4EC9-BB34-3F4957CFE6FB}" uniqueName="5" name="Number of verses (Number of Rukūʿs)" queryTableFieldId="5"/>
    <tableColumn id="6" xr3:uid="{FADBAAE3-860B-4C2C-B616-7A3C8F35F623}" uniqueName="6" name="Place of Revelation" queryTableFieldId="6"/>
    <tableColumn id="7" xr3:uid="{7B6A23A2-AA38-45DC-BDC1-E06F914CEE20}" uniqueName="7" name="Egyptian Standard Chronological Order[2][3][4]" queryTableFieldId="7"/>
    <tableColumn id="8" xr3:uid="{6A84F5B5-EC45-4122-9EC9-D2A7B24EB459}" uniqueName="8" name="Nöldeke's Chronological Order[2]" queryTableFieldId="8"/>
    <tableColumn id="9" xr3:uid="{8B954A6B-3658-49DA-B1F4-F0A550503CEB}" uniqueName="9" name="Muqatta'at (isolated letters)[5]" queryTableFieldId="9"/>
    <tableColumn id="10" xr3:uid="{1927DE07-B000-472A-808A-42061AEDE1D2}" uniqueName="10" name="Title refers to" queryTableFieldId="10"/>
    <tableColumn id="11" xr3:uid="{A76A2F06-952D-447A-845B-14261874E4A8}" uniqueName="11" name="Main theme(s)" queryTableFieldId="11"/>
    <tableColumn id="12" xr3:uid="{23EA3693-0DF4-4D75-87CE-444B9C36B092}" uniqueName="12" name="Juz'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2986-DF91-45DF-90B9-AD2AA7DFE15C}" name="Table2" displayName="Table2" ref="A1:E27" totalsRowShown="0" headerRowDxfId="20" tableBorderDxfId="19">
  <autoFilter ref="A1:E27" xr:uid="{24F3916A-02D7-48E0-A761-18010EA06CB1}">
    <filterColumn colId="1">
      <customFilters>
        <customFilter val="*"/>
      </customFilters>
    </filterColumn>
  </autoFilter>
  <sortState ref="A2:E27">
    <sortCondition sortBy="cellColor" ref="E2:E27" dxfId="6"/>
    <sortCondition ref="B2:B27"/>
    <sortCondition ref="D2:D27"/>
    <sortCondition sortBy="cellColor" ref="E2:E27" dxfId="5"/>
  </sortState>
  <tableColumns count="5">
    <tableColumn id="1" xr3:uid="{F1A5D3FC-D6C6-4194-835B-6B7BAEEE71D6}" name="Date" dataDxfId="18"/>
    <tableColumn id="2" xr3:uid="{66002963-3B02-4BA2-BFF5-DC3F0232AEF6}" name="Category" dataDxfId="17"/>
    <tableColumn id="3" xr3:uid="{1C0C07AF-4522-4E68-8198-2CC77DEC1695}" name="Sub-Category " dataDxfId="16"/>
    <tableColumn id="4" xr3:uid="{7405E8F1-D6C9-435B-B28A-DB1E914BCA29}" name="Amount" dataDxfId="15"/>
    <tableColumn id="5" xr3:uid="{CF19DD13-CF80-462C-BABD-676B727C88A7}" name="Payment Mod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diqa@gmail.com" TargetMode="External"/><Relationship Id="rId7" Type="http://schemas.openxmlformats.org/officeDocument/2006/relationships/hyperlink" Target="mailto:Sufiyan@gmail.com" TargetMode="External"/><Relationship Id="rId2" Type="http://schemas.openxmlformats.org/officeDocument/2006/relationships/hyperlink" Target="mailto:summaiya@gmail.com" TargetMode="External"/><Relationship Id="rId1" Type="http://schemas.openxmlformats.org/officeDocument/2006/relationships/hyperlink" Target="mailto:saad@gmail.com" TargetMode="External"/><Relationship Id="rId6" Type="http://schemas.openxmlformats.org/officeDocument/2006/relationships/hyperlink" Target="mailto:Ayan@gmail.com" TargetMode="External"/><Relationship Id="rId5" Type="http://schemas.openxmlformats.org/officeDocument/2006/relationships/hyperlink" Target="mailto:Baneen@gmail.com" TargetMode="External"/><Relationship Id="rId4" Type="http://schemas.openxmlformats.org/officeDocument/2006/relationships/hyperlink" Target="mailto:Al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4F7D-D72A-44FC-9308-9EDAD071B866}">
  <dimension ref="D3:L16"/>
  <sheetViews>
    <sheetView topLeftCell="F1" workbookViewId="0">
      <selection activeCell="G11" sqref="G11"/>
    </sheetView>
  </sheetViews>
  <sheetFormatPr defaultRowHeight="14.5" x14ac:dyDescent="0.35"/>
  <cols>
    <col min="7" max="7" width="22.26953125" customWidth="1"/>
    <col min="9" max="9" width="14.1796875" customWidth="1"/>
    <col min="10" max="10" width="19.36328125" customWidth="1"/>
  </cols>
  <sheetData>
    <row r="3" spans="4:12" ht="29" x14ac:dyDescent="0.35">
      <c r="D3" s="26" t="s">
        <v>694</v>
      </c>
      <c r="E3" s="26"/>
      <c r="F3" s="26"/>
      <c r="G3" s="26"/>
      <c r="I3" s="24" t="s">
        <v>696</v>
      </c>
      <c r="J3" s="25" t="s">
        <v>695</v>
      </c>
    </row>
    <row r="4" spans="4:12" x14ac:dyDescent="0.35">
      <c r="E4" t="s">
        <v>8</v>
      </c>
      <c r="F4" t="s">
        <v>8</v>
      </c>
      <c r="G4" t="s">
        <v>8</v>
      </c>
      <c r="I4" s="2" t="s">
        <v>13</v>
      </c>
      <c r="J4" t="str">
        <f>TRIM(I4)</f>
        <v>Saad</v>
      </c>
      <c r="L4" s="3"/>
    </row>
    <row r="5" spans="4:12" x14ac:dyDescent="0.35">
      <c r="E5" t="str">
        <f t="shared" ref="E5:E7" si="0">E4</f>
        <v>CA</v>
      </c>
      <c r="F5" t="s">
        <v>7</v>
      </c>
      <c r="G5" t="s">
        <v>12</v>
      </c>
      <c r="I5" s="2" t="s">
        <v>14</v>
      </c>
      <c r="J5" t="str">
        <f t="shared" ref="J5:J7" si="1">TRIM(I5)</f>
        <v>Saif</v>
      </c>
    </row>
    <row r="6" spans="4:12" x14ac:dyDescent="0.35">
      <c r="E6" t="str">
        <f t="shared" si="0"/>
        <v>CA</v>
      </c>
      <c r="F6" t="s">
        <v>697</v>
      </c>
      <c r="G6" t="s">
        <v>7</v>
      </c>
      <c r="I6" s="2" t="s">
        <v>15</v>
      </c>
      <c r="J6" t="str">
        <f t="shared" si="1"/>
        <v>Hadiqa</v>
      </c>
    </row>
    <row r="7" spans="4:12" x14ac:dyDescent="0.35">
      <c r="E7" t="str">
        <f t="shared" si="0"/>
        <v>CA</v>
      </c>
      <c r="F7" t="s">
        <v>11</v>
      </c>
      <c r="G7" t="s">
        <v>12</v>
      </c>
      <c r="I7" s="2" t="s">
        <v>16</v>
      </c>
      <c r="J7" t="str">
        <f t="shared" si="1"/>
        <v>Zoya</v>
      </c>
    </row>
    <row r="8" spans="4:12" x14ac:dyDescent="0.35">
      <c r="E8" t="s">
        <v>7</v>
      </c>
      <c r="G8" t="s">
        <v>12</v>
      </c>
    </row>
    <row r="9" spans="4:12" x14ac:dyDescent="0.35">
      <c r="E9" t="str">
        <f t="shared" ref="E9:E10" si="2">E8</f>
        <v>FCA</v>
      </c>
      <c r="G9" t="s">
        <v>9</v>
      </c>
    </row>
    <row r="10" spans="4:12" x14ac:dyDescent="0.35">
      <c r="E10" t="str">
        <f t="shared" si="2"/>
        <v>FCA</v>
      </c>
      <c r="G10" t="s">
        <v>12</v>
      </c>
    </row>
    <row r="11" spans="4:12" x14ac:dyDescent="0.35">
      <c r="E11" t="s">
        <v>697</v>
      </c>
      <c r="G11" t="s">
        <v>12</v>
      </c>
    </row>
    <row r="12" spans="4:12" x14ac:dyDescent="0.35">
      <c r="E12" t="str">
        <f t="shared" ref="E12:E13" si="3">E11</f>
        <v>AI</v>
      </c>
      <c r="G12" t="s">
        <v>12</v>
      </c>
    </row>
    <row r="13" spans="4:12" x14ac:dyDescent="0.35">
      <c r="E13" t="str">
        <f t="shared" si="3"/>
        <v>AI</v>
      </c>
      <c r="G13" t="s">
        <v>10</v>
      </c>
    </row>
    <row r="14" spans="4:12" x14ac:dyDescent="0.35">
      <c r="E14" t="s">
        <v>698</v>
      </c>
      <c r="G14" t="s">
        <v>12</v>
      </c>
    </row>
    <row r="15" spans="4:12" x14ac:dyDescent="0.35">
      <c r="E15" t="str">
        <f t="shared" ref="E15:E16" si="4">E14</f>
        <v>Dl</v>
      </c>
      <c r="G15" t="s">
        <v>12</v>
      </c>
    </row>
    <row r="16" spans="4:12" x14ac:dyDescent="0.35">
      <c r="E16" t="str">
        <f t="shared" si="4"/>
        <v>Dl</v>
      </c>
      <c r="G16" t="s">
        <v>11</v>
      </c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616A-83E1-4AE8-AC64-E8EEB72994D8}">
  <dimension ref="B2:S12"/>
  <sheetViews>
    <sheetView tabSelected="1" topLeftCell="L1" workbookViewId="0">
      <selection activeCell="D11" sqref="D11"/>
    </sheetView>
  </sheetViews>
  <sheetFormatPr defaultRowHeight="14.5" x14ac:dyDescent="0.35"/>
  <cols>
    <col min="2" max="2" width="22.26953125" customWidth="1"/>
    <col min="3" max="3" width="14.90625" bestFit="1" customWidth="1"/>
    <col min="4" max="4" width="9.36328125" bestFit="1" customWidth="1"/>
    <col min="5" max="5" width="9.453125" bestFit="1" customWidth="1"/>
    <col min="6" max="6" width="11.81640625" customWidth="1"/>
    <col min="7" max="7" width="20.36328125" customWidth="1"/>
    <col min="8" max="8" width="16.26953125" bestFit="1" customWidth="1"/>
    <col min="9" max="9" width="17" customWidth="1"/>
    <col min="10" max="10" width="17.81640625" bestFit="1" customWidth="1"/>
    <col min="11" max="11" width="16.1796875" bestFit="1" customWidth="1"/>
    <col min="12" max="12" width="17.81640625" bestFit="1" customWidth="1"/>
    <col min="13" max="13" width="16.26953125" bestFit="1" customWidth="1"/>
    <col min="16" max="16" width="17.54296875" bestFit="1" customWidth="1"/>
    <col min="18" max="18" width="12.453125" bestFit="1" customWidth="1"/>
  </cols>
  <sheetData>
    <row r="2" spans="2:19" x14ac:dyDescent="0.35">
      <c r="G2" s="27" t="s">
        <v>712</v>
      </c>
      <c r="H2" s="27"/>
      <c r="I2" s="27"/>
      <c r="J2" s="27"/>
      <c r="K2" s="27"/>
    </row>
    <row r="3" spans="2:19" x14ac:dyDescent="0.35">
      <c r="G3" s="27"/>
      <c r="H3" s="27"/>
      <c r="I3" s="27"/>
      <c r="J3" s="27"/>
      <c r="K3" s="27"/>
    </row>
    <row r="4" spans="2:19" x14ac:dyDescent="0.35">
      <c r="G4" s="27"/>
      <c r="H4" s="27"/>
      <c r="I4" s="27"/>
      <c r="J4" s="27"/>
      <c r="K4" s="27"/>
    </row>
    <row r="5" spans="2:19" x14ac:dyDescent="0.35">
      <c r="B5" s="28" t="s">
        <v>733</v>
      </c>
      <c r="C5" s="33" t="s">
        <v>731</v>
      </c>
      <c r="D5" s="33"/>
      <c r="E5" s="28" t="s">
        <v>713</v>
      </c>
      <c r="F5" s="28" t="s">
        <v>714</v>
      </c>
      <c r="G5" s="28" t="s">
        <v>699</v>
      </c>
      <c r="H5" s="28" t="s">
        <v>700</v>
      </c>
      <c r="I5" s="28" t="s">
        <v>701</v>
      </c>
      <c r="J5" s="28" t="s">
        <v>702</v>
      </c>
      <c r="K5" s="28" t="s">
        <v>703</v>
      </c>
      <c r="L5" s="28" t="s">
        <v>704</v>
      </c>
      <c r="M5" s="28" t="s">
        <v>705</v>
      </c>
      <c r="N5" s="28" t="s">
        <v>706</v>
      </c>
      <c r="O5" s="28" t="s">
        <v>707</v>
      </c>
      <c r="P5" s="28" t="s">
        <v>708</v>
      </c>
      <c r="Q5" s="28" t="s">
        <v>709</v>
      </c>
      <c r="R5" s="28" t="s">
        <v>710</v>
      </c>
      <c r="S5" s="28" t="s">
        <v>711</v>
      </c>
    </row>
    <row r="6" spans="2:19" x14ac:dyDescent="0.35">
      <c r="B6" s="32" t="s">
        <v>724</v>
      </c>
      <c r="C6" t="s">
        <v>0</v>
      </c>
      <c r="D6" t="s">
        <v>732</v>
      </c>
      <c r="E6" t="s">
        <v>17</v>
      </c>
      <c r="F6" t="s">
        <v>1</v>
      </c>
      <c r="G6" t="str">
        <f>E6 &amp; " "&amp; F6</f>
        <v>Saad Ali</v>
      </c>
      <c r="H6" t="str">
        <f>_xlfn.CONCAT(E6," ",F6)</f>
        <v>Saad Ali</v>
      </c>
      <c r="I6" t="str">
        <f>LOWER(H6)</f>
        <v>saad ali</v>
      </c>
      <c r="J6" t="str">
        <f>UPPER(H6)</f>
        <v>SAAD ALI</v>
      </c>
      <c r="K6" t="str">
        <f>PROPER(H6)</f>
        <v>Saad Ali</v>
      </c>
      <c r="L6" t="str">
        <f>LEFT(E6,3)</f>
        <v>Saa</v>
      </c>
      <c r="M6" t="str">
        <f>RIGHT(E6,2)</f>
        <v>ad</v>
      </c>
      <c r="N6" t="str">
        <f>MID(E6,2,3)</f>
        <v>aad</v>
      </c>
      <c r="O6">
        <f>LEN(G6)</f>
        <v>8</v>
      </c>
      <c r="P6">
        <f>FIND("A",G6)</f>
        <v>6</v>
      </c>
      <c r="Q6">
        <f>SEARCH("A",G6)</f>
        <v>2</v>
      </c>
      <c r="R6" t="str">
        <f>REPLACE(E6,8,1,"GLS2")</f>
        <v>SaadGLS2</v>
      </c>
      <c r="S6" t="s">
        <v>20</v>
      </c>
    </row>
    <row r="7" spans="2:19" x14ac:dyDescent="0.35">
      <c r="B7" s="32" t="s">
        <v>725</v>
      </c>
      <c r="C7" t="s">
        <v>5</v>
      </c>
      <c r="D7" t="s">
        <v>732</v>
      </c>
      <c r="E7" t="s">
        <v>18</v>
      </c>
      <c r="F7" t="s">
        <v>2</v>
      </c>
      <c r="G7" t="str">
        <f t="shared" ref="G7:G12" si="0">E7 &amp; " "&amp; F7</f>
        <v>Summaiya Baneen</v>
      </c>
      <c r="H7" t="str">
        <f t="shared" ref="H7:H12" si="1">_xlfn.CONCAT(E7," ",F7)</f>
        <v>Summaiya Baneen</v>
      </c>
      <c r="I7" t="str">
        <f t="shared" ref="I7:I12" si="2">LOWER(H7)</f>
        <v>summaiya baneen</v>
      </c>
      <c r="J7" t="str">
        <f t="shared" ref="J7:J12" si="3">UPPER(H7)</f>
        <v>SUMMAIYA BANEEN</v>
      </c>
      <c r="K7" t="str">
        <f t="shared" ref="K7:K12" si="4">PROPER(H7)</f>
        <v>Summaiya Baneen</v>
      </c>
      <c r="L7" t="str">
        <f t="shared" ref="L7:L12" si="5">LEFT(E7,3)</f>
        <v>Sum</v>
      </c>
      <c r="M7" t="str">
        <f t="shared" ref="M7:M12" si="6">RIGHT(E7,2)</f>
        <v>ya</v>
      </c>
      <c r="N7" t="str">
        <f t="shared" ref="N7:N12" si="7">MID(E7,2,3)</f>
        <v>umm</v>
      </c>
      <c r="O7">
        <f t="shared" ref="O7:O12" si="8">LEN(G7)</f>
        <v>15</v>
      </c>
      <c r="P7" t="e">
        <f t="shared" ref="P7:P12" si="9">FIND("A",G7)</f>
        <v>#VALUE!</v>
      </c>
      <c r="Q7">
        <f t="shared" ref="Q7:Q12" si="10">SEARCH("A",G7)</f>
        <v>5</v>
      </c>
      <c r="R7" t="str">
        <f t="shared" ref="R7:R12" si="11">REPLACE(E7,8,1,"GLS2")</f>
        <v>SummaiyGLS2</v>
      </c>
      <c r="S7" t="str">
        <f>SUBSTITUTE(S6,"W","M")</f>
        <v>MOM</v>
      </c>
    </row>
    <row r="8" spans="2:19" x14ac:dyDescent="0.35">
      <c r="B8" s="32" t="s">
        <v>726</v>
      </c>
      <c r="C8" t="s">
        <v>6</v>
      </c>
      <c r="D8" t="s">
        <v>732</v>
      </c>
      <c r="E8" t="s">
        <v>19</v>
      </c>
      <c r="F8" t="s">
        <v>3</v>
      </c>
      <c r="G8" t="str">
        <f t="shared" si="0"/>
        <v>Hadiqa Ayan</v>
      </c>
      <c r="H8" t="str">
        <f t="shared" si="1"/>
        <v>Hadiqa Ayan</v>
      </c>
      <c r="I8" t="str">
        <f t="shared" si="2"/>
        <v>hadiqa ayan</v>
      </c>
      <c r="J8" t="str">
        <f t="shared" si="3"/>
        <v>HADIQA AYAN</v>
      </c>
      <c r="K8" t="str">
        <f t="shared" si="4"/>
        <v>Hadiqa Ayan</v>
      </c>
      <c r="L8" t="str">
        <f t="shared" si="5"/>
        <v>Had</v>
      </c>
      <c r="M8" t="str">
        <f t="shared" si="6"/>
        <v>qa</v>
      </c>
      <c r="N8" t="str">
        <f t="shared" si="7"/>
        <v>adi</v>
      </c>
      <c r="O8">
        <f t="shared" si="8"/>
        <v>11</v>
      </c>
      <c r="P8">
        <f t="shared" si="9"/>
        <v>8</v>
      </c>
      <c r="Q8">
        <f t="shared" si="10"/>
        <v>2</v>
      </c>
      <c r="R8" t="str">
        <f t="shared" si="11"/>
        <v>HadiqaGLS2</v>
      </c>
    </row>
    <row r="9" spans="2:19" x14ac:dyDescent="0.35">
      <c r="B9" s="32" t="s">
        <v>727</v>
      </c>
      <c r="C9" t="s">
        <v>1</v>
      </c>
      <c r="D9" t="s">
        <v>732</v>
      </c>
      <c r="E9" t="s">
        <v>1</v>
      </c>
      <c r="F9" t="s">
        <v>4</v>
      </c>
      <c r="G9" t="str">
        <f t="shared" si="0"/>
        <v>Ali Sufiyan</v>
      </c>
      <c r="H9" t="str">
        <f t="shared" si="1"/>
        <v>Ali Sufiyan</v>
      </c>
      <c r="I9" t="str">
        <f t="shared" si="2"/>
        <v>ali sufiyan</v>
      </c>
      <c r="J9" t="str">
        <f t="shared" si="3"/>
        <v>ALI SUFIYAN</v>
      </c>
      <c r="K9" t="str">
        <f t="shared" si="4"/>
        <v>Ali Sufiyan</v>
      </c>
      <c r="L9" t="str">
        <f t="shared" si="5"/>
        <v>Ali</v>
      </c>
      <c r="M9" t="str">
        <f t="shared" si="6"/>
        <v>li</v>
      </c>
      <c r="N9" t="str">
        <f t="shared" si="7"/>
        <v>li</v>
      </c>
      <c r="O9">
        <f t="shared" si="8"/>
        <v>11</v>
      </c>
      <c r="P9">
        <f t="shared" si="9"/>
        <v>1</v>
      </c>
      <c r="Q9">
        <f t="shared" si="10"/>
        <v>1</v>
      </c>
      <c r="R9" t="str">
        <f t="shared" si="11"/>
        <v>AliGLS2</v>
      </c>
    </row>
    <row r="10" spans="2:19" x14ac:dyDescent="0.35">
      <c r="B10" s="32" t="s">
        <v>728</v>
      </c>
      <c r="C10" t="s">
        <v>2</v>
      </c>
      <c r="D10" t="s">
        <v>732</v>
      </c>
      <c r="E10" t="s">
        <v>2</v>
      </c>
      <c r="F10" t="s">
        <v>0</v>
      </c>
      <c r="G10" t="str">
        <f t="shared" si="0"/>
        <v>Baneen saad</v>
      </c>
      <c r="H10" t="str">
        <f t="shared" si="1"/>
        <v>Baneen saad</v>
      </c>
      <c r="I10" t="str">
        <f t="shared" si="2"/>
        <v>baneen saad</v>
      </c>
      <c r="J10" t="str">
        <f t="shared" si="3"/>
        <v>BANEEN SAAD</v>
      </c>
      <c r="K10" t="str">
        <f t="shared" si="4"/>
        <v>Baneen Saad</v>
      </c>
      <c r="L10" t="str">
        <f t="shared" si="5"/>
        <v>Ban</v>
      </c>
      <c r="M10" t="str">
        <f t="shared" si="6"/>
        <v>en</v>
      </c>
      <c r="N10" t="str">
        <f t="shared" si="7"/>
        <v>ane</v>
      </c>
      <c r="O10">
        <f t="shared" si="8"/>
        <v>11</v>
      </c>
      <c r="P10" t="e">
        <f t="shared" si="9"/>
        <v>#VALUE!</v>
      </c>
      <c r="Q10">
        <f t="shared" si="10"/>
        <v>2</v>
      </c>
      <c r="R10" t="str">
        <f t="shared" si="11"/>
        <v>BaneenGLS2</v>
      </c>
    </row>
    <row r="11" spans="2:19" x14ac:dyDescent="0.35">
      <c r="B11" s="32" t="s">
        <v>729</v>
      </c>
      <c r="C11" t="s">
        <v>3</v>
      </c>
      <c r="D11" t="s">
        <v>732</v>
      </c>
      <c r="E11" t="s">
        <v>3</v>
      </c>
      <c r="F11" t="s">
        <v>5</v>
      </c>
      <c r="G11" t="str">
        <f t="shared" si="0"/>
        <v>Ayan summaiya</v>
      </c>
      <c r="H11" t="str">
        <f t="shared" si="1"/>
        <v>Ayan summaiya</v>
      </c>
      <c r="I11" t="str">
        <f t="shared" si="2"/>
        <v>ayan summaiya</v>
      </c>
      <c r="J11" t="str">
        <f t="shared" si="3"/>
        <v>AYAN SUMMAIYA</v>
      </c>
      <c r="K11" t="str">
        <f t="shared" si="4"/>
        <v>Ayan Summaiya</v>
      </c>
      <c r="L11" t="str">
        <f t="shared" si="5"/>
        <v>Aya</v>
      </c>
      <c r="M11" t="str">
        <f t="shared" si="6"/>
        <v>an</v>
      </c>
      <c r="N11" t="str">
        <f t="shared" si="7"/>
        <v>yan</v>
      </c>
      <c r="O11">
        <f t="shared" si="8"/>
        <v>13</v>
      </c>
      <c r="P11">
        <f t="shared" si="9"/>
        <v>1</v>
      </c>
      <c r="Q11">
        <f t="shared" si="10"/>
        <v>1</v>
      </c>
      <c r="R11" t="str">
        <f t="shared" si="11"/>
        <v>AyanGLS2</v>
      </c>
    </row>
    <row r="12" spans="2:19" x14ac:dyDescent="0.35">
      <c r="B12" s="32" t="s">
        <v>730</v>
      </c>
      <c r="C12" t="s">
        <v>4</v>
      </c>
      <c r="D12" t="s">
        <v>732</v>
      </c>
      <c r="E12" t="s">
        <v>4</v>
      </c>
      <c r="F12" t="s">
        <v>6</v>
      </c>
      <c r="G12" t="str">
        <f t="shared" si="0"/>
        <v>Sufiyan hadiqa</v>
      </c>
      <c r="H12" t="str">
        <f t="shared" si="1"/>
        <v>Sufiyan hadiqa</v>
      </c>
      <c r="I12" t="str">
        <f t="shared" si="2"/>
        <v>sufiyan hadiqa</v>
      </c>
      <c r="J12" t="str">
        <f t="shared" si="3"/>
        <v>SUFIYAN HADIQA</v>
      </c>
      <c r="K12" t="str">
        <f t="shared" si="4"/>
        <v>Sufiyan Hadiqa</v>
      </c>
      <c r="L12" t="str">
        <f t="shared" si="5"/>
        <v>Suf</v>
      </c>
      <c r="M12" t="str">
        <f t="shared" si="6"/>
        <v>an</v>
      </c>
      <c r="N12" t="str">
        <f t="shared" si="7"/>
        <v>ufi</v>
      </c>
      <c r="O12">
        <f t="shared" si="8"/>
        <v>14</v>
      </c>
      <c r="P12" t="e">
        <f t="shared" si="9"/>
        <v>#VALUE!</v>
      </c>
      <c r="Q12">
        <f t="shared" si="10"/>
        <v>6</v>
      </c>
      <c r="R12" t="str">
        <f t="shared" si="11"/>
        <v>SufiyanGLS2</v>
      </c>
    </row>
  </sheetData>
  <mergeCells count="2">
    <mergeCell ref="G2:K4"/>
    <mergeCell ref="C5:D5"/>
  </mergeCells>
  <hyperlinks>
    <hyperlink ref="B6" r:id="rId1" xr:uid="{A407DD50-6538-49AA-A542-A598EB3BD8D3}"/>
    <hyperlink ref="B7" r:id="rId2" xr:uid="{6C3D678C-B735-4761-AD10-2ADD3E321CE2}"/>
    <hyperlink ref="B8" r:id="rId3" xr:uid="{A5BDD940-834F-4145-A67D-5AFC6650C3FB}"/>
    <hyperlink ref="B9" r:id="rId4" xr:uid="{DF6B0677-F952-4CA2-BB0B-1AA41250B167}"/>
    <hyperlink ref="B10" r:id="rId5" xr:uid="{2194AB9C-FAA4-4E07-91F0-5CAA0B36CAAA}"/>
    <hyperlink ref="B11" r:id="rId6" xr:uid="{C37DD901-37E9-43A6-B7BD-938BB524FA28}"/>
    <hyperlink ref="B12" r:id="rId7" xr:uid="{39233F15-F587-4EC3-BB9C-146BFFBF57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5A30-FCCF-46D2-BD7B-C222FE9DD317}">
  <dimension ref="A1:L116"/>
  <sheetViews>
    <sheetView workbookViewId="0">
      <selection sqref="A1:L116"/>
    </sheetView>
  </sheetViews>
  <sheetFormatPr defaultRowHeight="14.5" x14ac:dyDescent="0.35"/>
  <cols>
    <col min="1" max="1" width="4.08984375" bestFit="1" customWidth="1"/>
    <col min="2" max="2" width="20.36328125" bestFit="1" customWidth="1"/>
    <col min="3" max="3" width="21.1796875" bestFit="1" customWidth="1"/>
    <col min="4" max="4" width="80.7265625" bestFit="1" customWidth="1"/>
    <col min="5" max="5" width="35" bestFit="1" customWidth="1"/>
    <col min="6" max="6" width="19" bestFit="1" customWidth="1"/>
    <col min="7" max="7" width="43" bestFit="1" customWidth="1"/>
    <col min="8" max="8" width="31.08984375" bestFit="1" customWidth="1"/>
    <col min="9" max="9" width="29.54296875" bestFit="1" customWidth="1"/>
    <col min="10" max="10" width="14.36328125" bestFit="1" customWidth="1"/>
    <col min="11" max="11" width="15.453125" bestFit="1" customWidth="1"/>
    <col min="12" max="12" width="6.08984375" bestFit="1" customWidth="1"/>
  </cols>
  <sheetData>
    <row r="1" spans="1:12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3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68</v>
      </c>
      <c r="J2" t="s">
        <v>65</v>
      </c>
      <c r="K2" t="s">
        <v>66</v>
      </c>
      <c r="L2" t="s">
        <v>67</v>
      </c>
    </row>
    <row r="3" spans="1:12" x14ac:dyDescent="0.35">
      <c r="A3" t="s">
        <v>69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J3" t="s">
        <v>77</v>
      </c>
      <c r="K3" t="s">
        <v>78</v>
      </c>
      <c r="L3" t="s">
        <v>69</v>
      </c>
    </row>
    <row r="4" spans="1:12" x14ac:dyDescent="0.35">
      <c r="A4" t="s">
        <v>79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78</v>
      </c>
      <c r="L4" t="s">
        <v>89</v>
      </c>
    </row>
    <row r="5" spans="1:12" x14ac:dyDescent="0.35">
      <c r="A5" t="s">
        <v>90</v>
      </c>
      <c r="B5" t="s">
        <v>91</v>
      </c>
      <c r="C5" t="s">
        <v>92</v>
      </c>
      <c r="D5" t="s">
        <v>93</v>
      </c>
      <c r="E5" t="s">
        <v>94</v>
      </c>
      <c r="F5" t="s">
        <v>84</v>
      </c>
      <c r="G5" t="s">
        <v>95</v>
      </c>
      <c r="H5" t="s">
        <v>96</v>
      </c>
      <c r="I5" t="s">
        <v>87</v>
      </c>
      <c r="J5" t="s">
        <v>97</v>
      </c>
      <c r="K5" t="s">
        <v>78</v>
      </c>
      <c r="L5" t="s">
        <v>98</v>
      </c>
    </row>
    <row r="6" spans="1:12" x14ac:dyDescent="0.35">
      <c r="A6" t="s">
        <v>99</v>
      </c>
      <c r="B6" t="s">
        <v>100</v>
      </c>
      <c r="C6" t="s">
        <v>101</v>
      </c>
      <c r="D6" t="s">
        <v>102</v>
      </c>
      <c r="E6" t="s">
        <v>103</v>
      </c>
      <c r="F6" t="s">
        <v>84</v>
      </c>
      <c r="G6" t="s">
        <v>104</v>
      </c>
      <c r="H6" t="s">
        <v>105</v>
      </c>
      <c r="J6" t="s">
        <v>77</v>
      </c>
      <c r="K6" t="s">
        <v>78</v>
      </c>
      <c r="L6" t="s">
        <v>106</v>
      </c>
    </row>
    <row r="7" spans="1:12" x14ac:dyDescent="0.35">
      <c r="A7" t="s">
        <v>75</v>
      </c>
      <c r="B7" t="s">
        <v>107</v>
      </c>
      <c r="C7" t="s">
        <v>108</v>
      </c>
      <c r="D7" t="s">
        <v>109</v>
      </c>
      <c r="E7" t="s">
        <v>110</v>
      </c>
      <c r="F7" t="s">
        <v>84</v>
      </c>
      <c r="G7" t="s">
        <v>111</v>
      </c>
      <c r="H7" t="s">
        <v>112</v>
      </c>
      <c r="J7" t="s">
        <v>113</v>
      </c>
      <c r="K7" t="s">
        <v>78</v>
      </c>
      <c r="L7" t="s">
        <v>114</v>
      </c>
    </row>
    <row r="8" spans="1:12" x14ac:dyDescent="0.35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F8" t="s">
        <v>74</v>
      </c>
      <c r="G8" t="s">
        <v>120</v>
      </c>
      <c r="H8" t="s">
        <v>95</v>
      </c>
      <c r="J8" t="s">
        <v>121</v>
      </c>
      <c r="K8" t="s">
        <v>78</v>
      </c>
      <c r="L8" t="s">
        <v>122</v>
      </c>
    </row>
    <row r="9" spans="1:12" x14ac:dyDescent="0.35">
      <c r="A9" t="s">
        <v>123</v>
      </c>
      <c r="B9" t="s">
        <v>124</v>
      </c>
      <c r="C9" t="s">
        <v>125</v>
      </c>
      <c r="D9" t="s">
        <v>126</v>
      </c>
      <c r="E9" t="s">
        <v>127</v>
      </c>
      <c r="F9" t="s">
        <v>74</v>
      </c>
      <c r="G9" t="s">
        <v>128</v>
      </c>
      <c r="H9" t="s">
        <v>85</v>
      </c>
      <c r="I9" t="s">
        <v>129</v>
      </c>
      <c r="J9" t="s">
        <v>130</v>
      </c>
      <c r="K9" t="s">
        <v>78</v>
      </c>
      <c r="L9" t="s">
        <v>131</v>
      </c>
    </row>
    <row r="10" spans="1:12" x14ac:dyDescent="0.35">
      <c r="A10" t="s">
        <v>132</v>
      </c>
      <c r="B10" t="s">
        <v>133</v>
      </c>
      <c r="C10" t="s">
        <v>134</v>
      </c>
      <c r="D10" t="s">
        <v>135</v>
      </c>
      <c r="E10" t="s">
        <v>136</v>
      </c>
      <c r="F10" t="s">
        <v>84</v>
      </c>
      <c r="G10" t="s">
        <v>137</v>
      </c>
      <c r="H10" t="s">
        <v>138</v>
      </c>
      <c r="J10" t="s">
        <v>139</v>
      </c>
      <c r="K10" t="s">
        <v>78</v>
      </c>
      <c r="L10" t="s">
        <v>140</v>
      </c>
    </row>
    <row r="11" spans="1:12" x14ac:dyDescent="0.35">
      <c r="A11" t="s">
        <v>141</v>
      </c>
      <c r="B11" t="s">
        <v>142</v>
      </c>
      <c r="C11" t="s">
        <v>143</v>
      </c>
      <c r="D11" t="s">
        <v>144</v>
      </c>
      <c r="E11" t="s">
        <v>145</v>
      </c>
      <c r="F11" t="s">
        <v>84</v>
      </c>
      <c r="G11" t="s">
        <v>146</v>
      </c>
      <c r="H11" t="s">
        <v>146</v>
      </c>
      <c r="K11" t="s">
        <v>78</v>
      </c>
      <c r="L11" t="s">
        <v>147</v>
      </c>
    </row>
    <row r="12" spans="1:12" x14ac:dyDescent="0.35">
      <c r="A12" t="s">
        <v>148</v>
      </c>
      <c r="B12" t="s">
        <v>149</v>
      </c>
      <c r="C12" t="s">
        <v>150</v>
      </c>
      <c r="D12" t="s">
        <v>151</v>
      </c>
      <c r="E12" t="s">
        <v>152</v>
      </c>
      <c r="F12" t="s">
        <v>74</v>
      </c>
      <c r="G12" t="s">
        <v>153</v>
      </c>
      <c r="H12" t="s">
        <v>154</v>
      </c>
      <c r="I12" t="s">
        <v>155</v>
      </c>
      <c r="J12" t="s">
        <v>156</v>
      </c>
      <c r="K12" t="s">
        <v>78</v>
      </c>
      <c r="L12" t="s">
        <v>157</v>
      </c>
    </row>
    <row r="13" spans="1:12" x14ac:dyDescent="0.35">
      <c r="A13" t="s">
        <v>157</v>
      </c>
      <c r="B13" t="s">
        <v>158</v>
      </c>
      <c r="C13" t="s">
        <v>159</v>
      </c>
      <c r="D13" t="s">
        <v>158</v>
      </c>
      <c r="E13" t="s">
        <v>160</v>
      </c>
      <c r="F13" t="s">
        <v>74</v>
      </c>
      <c r="G13" t="s">
        <v>161</v>
      </c>
      <c r="H13" t="s">
        <v>162</v>
      </c>
      <c r="I13" t="s">
        <v>155</v>
      </c>
      <c r="J13" t="s">
        <v>163</v>
      </c>
      <c r="K13" t="s">
        <v>78</v>
      </c>
      <c r="L13" t="s">
        <v>164</v>
      </c>
    </row>
    <row r="14" spans="1:12" x14ac:dyDescent="0.35">
      <c r="A14" t="s">
        <v>165</v>
      </c>
      <c r="B14" t="s">
        <v>166</v>
      </c>
      <c r="C14" t="s">
        <v>167</v>
      </c>
      <c r="D14" t="s">
        <v>168</v>
      </c>
      <c r="E14" t="s">
        <v>169</v>
      </c>
      <c r="F14" t="s">
        <v>74</v>
      </c>
      <c r="G14" t="s">
        <v>170</v>
      </c>
      <c r="H14" t="s">
        <v>171</v>
      </c>
      <c r="I14" t="s">
        <v>155</v>
      </c>
      <c r="J14" t="s">
        <v>77</v>
      </c>
      <c r="K14" t="s">
        <v>78</v>
      </c>
      <c r="L14" t="s">
        <v>172</v>
      </c>
    </row>
    <row r="15" spans="1:12" x14ac:dyDescent="0.35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84</v>
      </c>
      <c r="G15" t="s">
        <v>178</v>
      </c>
      <c r="H15" t="s">
        <v>179</v>
      </c>
      <c r="I15" t="s">
        <v>180</v>
      </c>
      <c r="J15" t="s">
        <v>181</v>
      </c>
      <c r="K15" t="s">
        <v>78</v>
      </c>
      <c r="L15" t="s">
        <v>173</v>
      </c>
    </row>
    <row r="16" spans="1:12" x14ac:dyDescent="0.35">
      <c r="A16" t="s">
        <v>182</v>
      </c>
      <c r="B16" t="s">
        <v>183</v>
      </c>
      <c r="C16" t="s">
        <v>184</v>
      </c>
      <c r="D16" t="s">
        <v>185</v>
      </c>
      <c r="E16" t="s">
        <v>186</v>
      </c>
      <c r="F16" t="s">
        <v>74</v>
      </c>
      <c r="G16" t="s">
        <v>187</v>
      </c>
      <c r="H16" t="s">
        <v>188</v>
      </c>
      <c r="I16" t="s">
        <v>155</v>
      </c>
      <c r="J16" t="s">
        <v>189</v>
      </c>
      <c r="K16" t="s">
        <v>78</v>
      </c>
      <c r="L16" t="s">
        <v>173</v>
      </c>
    </row>
    <row r="17" spans="1:12" x14ac:dyDescent="0.35">
      <c r="A17" t="s">
        <v>190</v>
      </c>
      <c r="B17" t="s">
        <v>191</v>
      </c>
      <c r="C17" t="s">
        <v>192</v>
      </c>
      <c r="D17" t="s">
        <v>193</v>
      </c>
      <c r="E17" t="s">
        <v>194</v>
      </c>
      <c r="F17" t="s">
        <v>74</v>
      </c>
      <c r="G17" t="s">
        <v>195</v>
      </c>
      <c r="H17" t="s">
        <v>196</v>
      </c>
      <c r="I17" t="s">
        <v>155</v>
      </c>
      <c r="J17" t="s">
        <v>197</v>
      </c>
      <c r="K17" t="s">
        <v>78</v>
      </c>
      <c r="L17" t="s">
        <v>182</v>
      </c>
    </row>
    <row r="18" spans="1:12" x14ac:dyDescent="0.35">
      <c r="A18" t="s">
        <v>198</v>
      </c>
      <c r="B18" t="s">
        <v>199</v>
      </c>
      <c r="C18" t="s">
        <v>200</v>
      </c>
      <c r="D18" t="s">
        <v>201</v>
      </c>
      <c r="E18" t="s">
        <v>202</v>
      </c>
      <c r="F18" t="s">
        <v>74</v>
      </c>
      <c r="G18" t="s">
        <v>203</v>
      </c>
      <c r="H18" t="s">
        <v>204</v>
      </c>
      <c r="J18" t="s">
        <v>205</v>
      </c>
      <c r="K18" t="s">
        <v>78</v>
      </c>
      <c r="L18" t="s">
        <v>182</v>
      </c>
    </row>
    <row r="19" spans="1:12" x14ac:dyDescent="0.35">
      <c r="B19" t="s">
        <v>206</v>
      </c>
      <c r="C19" t="s">
        <v>207</v>
      </c>
      <c r="D19" t="s">
        <v>208</v>
      </c>
      <c r="E19" t="s">
        <v>169</v>
      </c>
      <c r="F19" t="s">
        <v>74</v>
      </c>
      <c r="G19" t="s">
        <v>209</v>
      </c>
      <c r="H19" t="s">
        <v>210</v>
      </c>
      <c r="J19" t="s">
        <v>211</v>
      </c>
      <c r="K19" t="s">
        <v>78</v>
      </c>
      <c r="L19" t="s">
        <v>190</v>
      </c>
    </row>
    <row r="20" spans="1:12" x14ac:dyDescent="0.35">
      <c r="A20" t="s">
        <v>212</v>
      </c>
      <c r="B20" t="s">
        <v>213</v>
      </c>
      <c r="C20" t="s">
        <v>214</v>
      </c>
      <c r="D20" t="s">
        <v>215</v>
      </c>
      <c r="E20" t="s">
        <v>216</v>
      </c>
      <c r="F20" t="s">
        <v>74</v>
      </c>
      <c r="G20" t="s">
        <v>217</v>
      </c>
      <c r="H20" t="s">
        <v>217</v>
      </c>
      <c r="J20" t="s">
        <v>218</v>
      </c>
      <c r="K20" t="s">
        <v>78</v>
      </c>
      <c r="L20" t="s">
        <v>219</v>
      </c>
    </row>
    <row r="21" spans="1:12" x14ac:dyDescent="0.35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74</v>
      </c>
      <c r="G21" t="s">
        <v>225</v>
      </c>
      <c r="H21" t="s">
        <v>226</v>
      </c>
      <c r="I21" t="s">
        <v>227</v>
      </c>
      <c r="J21" t="s">
        <v>228</v>
      </c>
      <c r="K21" t="s">
        <v>78</v>
      </c>
      <c r="L21" t="s">
        <v>198</v>
      </c>
    </row>
    <row r="22" spans="1:12" x14ac:dyDescent="0.35">
      <c r="A22" t="s">
        <v>229</v>
      </c>
      <c r="B22" t="s">
        <v>230</v>
      </c>
      <c r="C22" t="s">
        <v>231</v>
      </c>
      <c r="D22" t="s">
        <v>232</v>
      </c>
      <c r="E22" t="s">
        <v>233</v>
      </c>
      <c r="F22" t="s">
        <v>74</v>
      </c>
      <c r="G22" t="s">
        <v>234</v>
      </c>
      <c r="H22" t="s">
        <v>120</v>
      </c>
      <c r="I22" t="s">
        <v>235</v>
      </c>
      <c r="J22" t="s">
        <v>139</v>
      </c>
      <c r="K22" t="s">
        <v>78</v>
      </c>
      <c r="L22" t="s">
        <v>198</v>
      </c>
    </row>
    <row r="23" spans="1:12" x14ac:dyDescent="0.35">
      <c r="A23" t="s">
        <v>236</v>
      </c>
      <c r="B23" t="s">
        <v>237</v>
      </c>
      <c r="C23" t="s">
        <v>238</v>
      </c>
      <c r="D23" t="s">
        <v>239</v>
      </c>
      <c r="E23" t="s">
        <v>240</v>
      </c>
      <c r="F23" t="s">
        <v>74</v>
      </c>
      <c r="G23" t="s">
        <v>204</v>
      </c>
      <c r="H23" t="s">
        <v>241</v>
      </c>
      <c r="J23" t="s">
        <v>242</v>
      </c>
      <c r="K23" t="s">
        <v>78</v>
      </c>
      <c r="L23" t="s">
        <v>243</v>
      </c>
    </row>
    <row r="24" spans="1:12" x14ac:dyDescent="0.35">
      <c r="A24" t="s">
        <v>244</v>
      </c>
      <c r="B24" t="s">
        <v>245</v>
      </c>
      <c r="C24" t="s">
        <v>246</v>
      </c>
      <c r="D24" t="s">
        <v>247</v>
      </c>
      <c r="E24" t="s">
        <v>248</v>
      </c>
      <c r="F24" t="s">
        <v>84</v>
      </c>
      <c r="G24" t="s">
        <v>249</v>
      </c>
      <c r="H24" t="s">
        <v>250</v>
      </c>
      <c r="J24" t="s">
        <v>251</v>
      </c>
      <c r="K24" t="s">
        <v>78</v>
      </c>
      <c r="L24" t="s">
        <v>243</v>
      </c>
    </row>
    <row r="25" spans="1:12" x14ac:dyDescent="0.35">
      <c r="A25" t="s">
        <v>252</v>
      </c>
      <c r="B25" t="s">
        <v>253</v>
      </c>
      <c r="C25" t="s">
        <v>254</v>
      </c>
      <c r="D25" t="s">
        <v>255</v>
      </c>
      <c r="E25" t="s">
        <v>256</v>
      </c>
      <c r="F25" t="s">
        <v>74</v>
      </c>
      <c r="G25" t="s">
        <v>257</v>
      </c>
      <c r="H25" t="s">
        <v>258</v>
      </c>
      <c r="J25" t="s">
        <v>139</v>
      </c>
      <c r="K25" t="s">
        <v>78</v>
      </c>
      <c r="L25" t="s">
        <v>212</v>
      </c>
    </row>
    <row r="26" spans="1:12" x14ac:dyDescent="0.35">
      <c r="A26" t="s">
        <v>259</v>
      </c>
      <c r="B26" t="s">
        <v>260</v>
      </c>
      <c r="C26" t="s">
        <v>261</v>
      </c>
      <c r="D26" t="s">
        <v>262</v>
      </c>
      <c r="E26" t="s">
        <v>263</v>
      </c>
      <c r="F26" t="s">
        <v>84</v>
      </c>
      <c r="G26" t="s">
        <v>264</v>
      </c>
      <c r="H26" t="s">
        <v>265</v>
      </c>
      <c r="J26" t="s">
        <v>266</v>
      </c>
      <c r="K26" t="s">
        <v>78</v>
      </c>
      <c r="L26" t="s">
        <v>212</v>
      </c>
    </row>
    <row r="27" spans="1:12" x14ac:dyDescent="0.35">
      <c r="A27" t="s">
        <v>267</v>
      </c>
      <c r="B27" t="s">
        <v>268</v>
      </c>
      <c r="C27" t="s">
        <v>269</v>
      </c>
      <c r="D27" t="s">
        <v>270</v>
      </c>
      <c r="E27" t="s">
        <v>271</v>
      </c>
      <c r="F27" t="s">
        <v>74</v>
      </c>
      <c r="G27" t="s">
        <v>272</v>
      </c>
      <c r="H27" t="s">
        <v>273</v>
      </c>
      <c r="J27" t="s">
        <v>139</v>
      </c>
      <c r="K27" t="s">
        <v>78</v>
      </c>
      <c r="L27" t="s">
        <v>274</v>
      </c>
    </row>
    <row r="28" spans="1:12" x14ac:dyDescent="0.35">
      <c r="A28" t="s">
        <v>275</v>
      </c>
      <c r="B28" t="s">
        <v>276</v>
      </c>
      <c r="C28" t="s">
        <v>277</v>
      </c>
      <c r="D28" t="s">
        <v>278</v>
      </c>
      <c r="E28" t="s">
        <v>279</v>
      </c>
      <c r="F28" t="s">
        <v>74</v>
      </c>
      <c r="G28" t="s">
        <v>280</v>
      </c>
      <c r="H28" t="s">
        <v>281</v>
      </c>
      <c r="I28" t="s">
        <v>282</v>
      </c>
      <c r="J28" t="s">
        <v>283</v>
      </c>
      <c r="K28" t="s">
        <v>78</v>
      </c>
      <c r="L28" t="s">
        <v>220</v>
      </c>
    </row>
    <row r="29" spans="1:12" x14ac:dyDescent="0.35">
      <c r="A29" t="s">
        <v>284</v>
      </c>
      <c r="B29" t="s">
        <v>285</v>
      </c>
      <c r="C29" t="s">
        <v>286</v>
      </c>
      <c r="D29" t="s">
        <v>287</v>
      </c>
      <c r="E29" t="s">
        <v>288</v>
      </c>
      <c r="F29" t="s">
        <v>74</v>
      </c>
      <c r="G29" t="s">
        <v>76</v>
      </c>
      <c r="H29" t="s">
        <v>289</v>
      </c>
      <c r="I29" t="s">
        <v>290</v>
      </c>
      <c r="J29" t="s">
        <v>291</v>
      </c>
      <c r="K29" t="s">
        <v>78</v>
      </c>
      <c r="L29" t="s">
        <v>292</v>
      </c>
    </row>
    <row r="30" spans="1:12" x14ac:dyDescent="0.35">
      <c r="A30" t="s">
        <v>293</v>
      </c>
      <c r="B30" t="s">
        <v>294</v>
      </c>
      <c r="C30" t="s">
        <v>295</v>
      </c>
      <c r="D30" t="s">
        <v>296</v>
      </c>
      <c r="E30" t="s">
        <v>297</v>
      </c>
      <c r="F30" t="s">
        <v>74</v>
      </c>
      <c r="G30" t="s">
        <v>298</v>
      </c>
      <c r="H30" t="s">
        <v>299</v>
      </c>
      <c r="I30" t="s">
        <v>282</v>
      </c>
      <c r="J30" t="s">
        <v>300</v>
      </c>
      <c r="K30" t="s">
        <v>78</v>
      </c>
      <c r="L30" t="s">
        <v>229</v>
      </c>
    </row>
    <row r="31" spans="1:12" x14ac:dyDescent="0.35">
      <c r="A31" t="s">
        <v>301</v>
      </c>
      <c r="B31" t="s">
        <v>302</v>
      </c>
      <c r="C31" t="s">
        <v>303</v>
      </c>
      <c r="D31" t="s">
        <v>304</v>
      </c>
      <c r="E31" t="s">
        <v>305</v>
      </c>
      <c r="F31" t="s">
        <v>74</v>
      </c>
      <c r="G31" t="s">
        <v>306</v>
      </c>
      <c r="H31" t="s">
        <v>307</v>
      </c>
      <c r="I31" t="s">
        <v>87</v>
      </c>
      <c r="J31" t="s">
        <v>308</v>
      </c>
      <c r="K31" t="s">
        <v>78</v>
      </c>
      <c r="L31" t="s">
        <v>309</v>
      </c>
    </row>
    <row r="32" spans="1:12" x14ac:dyDescent="0.35">
      <c r="A32" t="s">
        <v>310</v>
      </c>
      <c r="B32" t="s">
        <v>311</v>
      </c>
      <c r="C32" t="s">
        <v>312</v>
      </c>
      <c r="D32" t="s">
        <v>313</v>
      </c>
      <c r="E32" t="s">
        <v>314</v>
      </c>
      <c r="F32" t="s">
        <v>74</v>
      </c>
      <c r="G32" t="s">
        <v>154</v>
      </c>
      <c r="H32" t="s">
        <v>257</v>
      </c>
      <c r="I32" t="s">
        <v>87</v>
      </c>
      <c r="J32" t="s">
        <v>139</v>
      </c>
      <c r="K32" t="s">
        <v>78</v>
      </c>
      <c r="L32" t="s">
        <v>236</v>
      </c>
    </row>
    <row r="33" spans="1:12" x14ac:dyDescent="0.35">
      <c r="A33" t="s">
        <v>315</v>
      </c>
      <c r="B33" t="s">
        <v>316</v>
      </c>
      <c r="C33" t="s">
        <v>317</v>
      </c>
      <c r="D33" t="s">
        <v>318</v>
      </c>
      <c r="E33" t="s">
        <v>319</v>
      </c>
      <c r="F33" t="s">
        <v>74</v>
      </c>
      <c r="G33" t="s">
        <v>196</v>
      </c>
      <c r="H33" t="s">
        <v>320</v>
      </c>
      <c r="I33" t="s">
        <v>87</v>
      </c>
      <c r="J33" t="s">
        <v>321</v>
      </c>
      <c r="K33" t="s">
        <v>78</v>
      </c>
      <c r="L33" t="s">
        <v>236</v>
      </c>
    </row>
    <row r="34" spans="1:12" x14ac:dyDescent="0.35">
      <c r="A34" t="s">
        <v>322</v>
      </c>
      <c r="B34" t="s">
        <v>323</v>
      </c>
      <c r="C34" t="s">
        <v>324</v>
      </c>
      <c r="D34" t="s">
        <v>325</v>
      </c>
      <c r="E34" t="s">
        <v>326</v>
      </c>
      <c r="F34" t="s">
        <v>74</v>
      </c>
      <c r="G34" t="s">
        <v>162</v>
      </c>
      <c r="H34" t="s">
        <v>203</v>
      </c>
      <c r="I34" t="s">
        <v>87</v>
      </c>
      <c r="J34" t="s">
        <v>327</v>
      </c>
      <c r="K34" t="s">
        <v>78</v>
      </c>
      <c r="L34" t="s">
        <v>236</v>
      </c>
    </row>
    <row r="35" spans="1:12" x14ac:dyDescent="0.35">
      <c r="A35" t="s">
        <v>328</v>
      </c>
      <c r="B35" t="s">
        <v>329</v>
      </c>
      <c r="C35" t="s">
        <v>330</v>
      </c>
      <c r="D35" t="s">
        <v>331</v>
      </c>
      <c r="E35" t="s">
        <v>332</v>
      </c>
      <c r="F35" t="s">
        <v>84</v>
      </c>
      <c r="G35" t="s">
        <v>179</v>
      </c>
      <c r="H35" t="s">
        <v>249</v>
      </c>
      <c r="J35" t="s">
        <v>333</v>
      </c>
      <c r="K35" t="s">
        <v>78</v>
      </c>
      <c r="L35" t="s">
        <v>334</v>
      </c>
    </row>
    <row r="36" spans="1:12" x14ac:dyDescent="0.35">
      <c r="A36" t="s">
        <v>335</v>
      </c>
      <c r="B36" t="s">
        <v>336</v>
      </c>
      <c r="C36" t="s">
        <v>337</v>
      </c>
      <c r="D36" t="s">
        <v>338</v>
      </c>
      <c r="E36" t="s">
        <v>339</v>
      </c>
      <c r="F36" t="s">
        <v>74</v>
      </c>
      <c r="G36" t="s">
        <v>226</v>
      </c>
      <c r="H36" t="s">
        <v>306</v>
      </c>
      <c r="J36" t="s">
        <v>340</v>
      </c>
      <c r="K36" t="s">
        <v>78</v>
      </c>
      <c r="L36" t="s">
        <v>244</v>
      </c>
    </row>
    <row r="37" spans="1:12" x14ac:dyDescent="0.35">
      <c r="A37" t="s">
        <v>341</v>
      </c>
      <c r="B37" t="s">
        <v>342</v>
      </c>
      <c r="C37" t="s">
        <v>343</v>
      </c>
      <c r="D37" t="s">
        <v>344</v>
      </c>
      <c r="E37" t="s">
        <v>345</v>
      </c>
      <c r="F37" t="s">
        <v>74</v>
      </c>
      <c r="G37" t="s">
        <v>346</v>
      </c>
      <c r="H37" t="s">
        <v>347</v>
      </c>
      <c r="J37" t="s">
        <v>139</v>
      </c>
      <c r="K37" t="s">
        <v>78</v>
      </c>
      <c r="L37" t="s">
        <v>244</v>
      </c>
    </row>
    <row r="38" spans="1:12" x14ac:dyDescent="0.35">
      <c r="A38" t="s">
        <v>348</v>
      </c>
      <c r="B38" t="s">
        <v>349</v>
      </c>
      <c r="C38" t="s">
        <v>350</v>
      </c>
      <c r="D38" t="s">
        <v>351</v>
      </c>
      <c r="E38" t="s">
        <v>352</v>
      </c>
      <c r="F38" t="s">
        <v>74</v>
      </c>
      <c r="G38" t="s">
        <v>353</v>
      </c>
      <c r="H38" t="s">
        <v>354</v>
      </c>
      <c r="I38" t="s">
        <v>355</v>
      </c>
      <c r="J38" t="s">
        <v>139</v>
      </c>
      <c r="K38" t="s">
        <v>78</v>
      </c>
      <c r="L38" t="s">
        <v>356</v>
      </c>
    </row>
    <row r="39" spans="1:12" x14ac:dyDescent="0.35">
      <c r="A39" t="s">
        <v>357</v>
      </c>
      <c r="B39" t="s">
        <v>358</v>
      </c>
      <c r="C39" t="s">
        <v>359</v>
      </c>
      <c r="D39" t="s">
        <v>360</v>
      </c>
      <c r="E39" t="s">
        <v>361</v>
      </c>
      <c r="F39" t="s">
        <v>74</v>
      </c>
      <c r="G39" t="s">
        <v>281</v>
      </c>
      <c r="H39" t="s">
        <v>209</v>
      </c>
      <c r="J39" t="s">
        <v>139</v>
      </c>
      <c r="K39" t="s">
        <v>78</v>
      </c>
      <c r="L39" t="s">
        <v>252</v>
      </c>
    </row>
    <row r="40" spans="1:12" x14ac:dyDescent="0.35">
      <c r="A40" t="s">
        <v>362</v>
      </c>
      <c r="B40" t="s">
        <v>17</v>
      </c>
      <c r="C40" t="s">
        <v>363</v>
      </c>
      <c r="D40" t="s">
        <v>364</v>
      </c>
      <c r="E40" t="s">
        <v>365</v>
      </c>
      <c r="F40" t="s">
        <v>74</v>
      </c>
      <c r="G40" t="s">
        <v>362</v>
      </c>
      <c r="H40" t="s">
        <v>366</v>
      </c>
      <c r="I40" t="s">
        <v>367</v>
      </c>
      <c r="J40" t="s">
        <v>139</v>
      </c>
      <c r="K40" t="s">
        <v>78</v>
      </c>
      <c r="L40" t="s">
        <v>252</v>
      </c>
    </row>
    <row r="41" spans="1:12" x14ac:dyDescent="0.35">
      <c r="A41" t="s">
        <v>128</v>
      </c>
      <c r="B41" t="s">
        <v>368</v>
      </c>
      <c r="C41" t="s">
        <v>369</v>
      </c>
      <c r="D41" t="s">
        <v>370</v>
      </c>
      <c r="E41" t="s">
        <v>371</v>
      </c>
      <c r="F41" t="s">
        <v>74</v>
      </c>
      <c r="G41" t="s">
        <v>366</v>
      </c>
      <c r="H41" t="s">
        <v>372</v>
      </c>
      <c r="J41" t="s">
        <v>373</v>
      </c>
      <c r="K41" t="s">
        <v>78</v>
      </c>
      <c r="L41" t="s">
        <v>374</v>
      </c>
    </row>
    <row r="42" spans="1:12" x14ac:dyDescent="0.35">
      <c r="A42" t="s">
        <v>375</v>
      </c>
      <c r="B42" t="s">
        <v>376</v>
      </c>
      <c r="C42" t="s">
        <v>377</v>
      </c>
      <c r="D42" t="s">
        <v>378</v>
      </c>
      <c r="E42" t="s">
        <v>379</v>
      </c>
      <c r="F42" t="s">
        <v>74</v>
      </c>
      <c r="G42" t="s">
        <v>354</v>
      </c>
      <c r="H42" t="s">
        <v>380</v>
      </c>
      <c r="I42" t="s">
        <v>381</v>
      </c>
      <c r="J42" t="s">
        <v>382</v>
      </c>
      <c r="K42" t="s">
        <v>78</v>
      </c>
      <c r="L42" t="s">
        <v>259</v>
      </c>
    </row>
    <row r="43" spans="1:12" x14ac:dyDescent="0.35">
      <c r="A43" t="s">
        <v>353</v>
      </c>
      <c r="B43" t="s">
        <v>383</v>
      </c>
      <c r="C43" t="s">
        <v>384</v>
      </c>
      <c r="D43" t="s">
        <v>385</v>
      </c>
      <c r="E43" t="s">
        <v>339</v>
      </c>
      <c r="F43" t="s">
        <v>74</v>
      </c>
      <c r="G43" t="s">
        <v>386</v>
      </c>
      <c r="H43" t="s">
        <v>387</v>
      </c>
      <c r="I43" t="s">
        <v>381</v>
      </c>
      <c r="J43" t="s">
        <v>382</v>
      </c>
      <c r="K43" t="s">
        <v>78</v>
      </c>
      <c r="L43" t="s">
        <v>388</v>
      </c>
    </row>
    <row r="44" spans="1:12" x14ac:dyDescent="0.35">
      <c r="A44" t="s">
        <v>272</v>
      </c>
      <c r="B44" t="s">
        <v>389</v>
      </c>
      <c r="C44" t="s">
        <v>390</v>
      </c>
      <c r="D44" t="s">
        <v>391</v>
      </c>
      <c r="E44" t="s">
        <v>392</v>
      </c>
      <c r="F44" t="s">
        <v>74</v>
      </c>
      <c r="G44" t="s">
        <v>393</v>
      </c>
      <c r="H44" t="s">
        <v>394</v>
      </c>
      <c r="I44" t="s">
        <v>395</v>
      </c>
      <c r="J44" t="s">
        <v>396</v>
      </c>
      <c r="K44" t="s">
        <v>78</v>
      </c>
      <c r="L44" t="s">
        <v>267</v>
      </c>
    </row>
    <row r="45" spans="1:12" x14ac:dyDescent="0.35">
      <c r="A45" t="s">
        <v>346</v>
      </c>
      <c r="B45" t="s">
        <v>397</v>
      </c>
      <c r="C45" t="s">
        <v>398</v>
      </c>
      <c r="D45" t="s">
        <v>399</v>
      </c>
      <c r="E45" t="s">
        <v>400</v>
      </c>
      <c r="F45" t="s">
        <v>74</v>
      </c>
      <c r="G45" t="s">
        <v>401</v>
      </c>
      <c r="H45" t="s">
        <v>386</v>
      </c>
      <c r="I45" t="s">
        <v>381</v>
      </c>
      <c r="J45" t="s">
        <v>266</v>
      </c>
      <c r="K45" t="s">
        <v>78</v>
      </c>
      <c r="L45" t="s">
        <v>267</v>
      </c>
    </row>
    <row r="46" spans="1:12" x14ac:dyDescent="0.35">
      <c r="A46" t="s">
        <v>225</v>
      </c>
      <c r="B46" t="s">
        <v>402</v>
      </c>
      <c r="C46" t="s">
        <v>403</v>
      </c>
      <c r="D46" t="s">
        <v>404</v>
      </c>
      <c r="E46" t="s">
        <v>405</v>
      </c>
      <c r="F46" t="s">
        <v>74</v>
      </c>
      <c r="G46" t="s">
        <v>258</v>
      </c>
      <c r="H46" t="s">
        <v>170</v>
      </c>
      <c r="I46" t="s">
        <v>381</v>
      </c>
      <c r="J46" t="s">
        <v>406</v>
      </c>
      <c r="K46" t="s">
        <v>78</v>
      </c>
      <c r="L46" t="s">
        <v>267</v>
      </c>
    </row>
    <row r="47" spans="1:12" x14ac:dyDescent="0.35">
      <c r="A47" t="s">
        <v>234</v>
      </c>
      <c r="B47" t="s">
        <v>407</v>
      </c>
      <c r="C47" t="s">
        <v>408</v>
      </c>
      <c r="D47" t="s">
        <v>409</v>
      </c>
      <c r="E47" t="s">
        <v>410</v>
      </c>
      <c r="F47" t="s">
        <v>74</v>
      </c>
      <c r="G47" t="s">
        <v>241</v>
      </c>
      <c r="H47" t="s">
        <v>187</v>
      </c>
      <c r="I47" t="s">
        <v>381</v>
      </c>
      <c r="J47" t="s">
        <v>411</v>
      </c>
      <c r="K47" t="s">
        <v>78</v>
      </c>
      <c r="L47" t="s">
        <v>267</v>
      </c>
    </row>
    <row r="48" spans="1:12" x14ac:dyDescent="0.35">
      <c r="A48" t="s">
        <v>412</v>
      </c>
      <c r="B48" t="s">
        <v>413</v>
      </c>
      <c r="C48" t="s">
        <v>414</v>
      </c>
      <c r="D48" t="s">
        <v>415</v>
      </c>
      <c r="E48" t="s">
        <v>416</v>
      </c>
      <c r="F48" t="s">
        <v>74</v>
      </c>
      <c r="G48" t="s">
        <v>273</v>
      </c>
      <c r="H48" t="s">
        <v>137</v>
      </c>
      <c r="I48" t="s">
        <v>381</v>
      </c>
      <c r="J48" t="s">
        <v>417</v>
      </c>
      <c r="K48" t="s">
        <v>78</v>
      </c>
      <c r="L48" t="s">
        <v>267</v>
      </c>
    </row>
    <row r="49" spans="1:12" x14ac:dyDescent="0.35">
      <c r="A49" t="s">
        <v>280</v>
      </c>
      <c r="B49" t="s">
        <v>21</v>
      </c>
      <c r="C49" t="s">
        <v>418</v>
      </c>
      <c r="D49" t="s">
        <v>21</v>
      </c>
      <c r="E49" t="s">
        <v>419</v>
      </c>
      <c r="F49" t="s">
        <v>84</v>
      </c>
      <c r="G49" t="s">
        <v>138</v>
      </c>
      <c r="H49" t="s">
        <v>178</v>
      </c>
      <c r="J49" t="s">
        <v>420</v>
      </c>
      <c r="K49" t="s">
        <v>78</v>
      </c>
      <c r="L49" t="s">
        <v>267</v>
      </c>
    </row>
    <row r="50" spans="1:12" x14ac:dyDescent="0.35">
      <c r="A50" t="s">
        <v>76</v>
      </c>
      <c r="B50" t="s">
        <v>421</v>
      </c>
      <c r="C50" t="s">
        <v>422</v>
      </c>
      <c r="D50" t="s">
        <v>423</v>
      </c>
      <c r="E50" t="s">
        <v>424</v>
      </c>
      <c r="F50" t="s">
        <v>84</v>
      </c>
      <c r="G50" t="s">
        <v>425</v>
      </c>
      <c r="H50" t="s">
        <v>426</v>
      </c>
      <c r="J50" t="s">
        <v>139</v>
      </c>
      <c r="K50" t="s">
        <v>78</v>
      </c>
      <c r="L50" t="s">
        <v>275</v>
      </c>
    </row>
    <row r="51" spans="1:12" x14ac:dyDescent="0.35">
      <c r="A51" t="s">
        <v>298</v>
      </c>
      <c r="B51" t="s">
        <v>427</v>
      </c>
      <c r="C51" t="s">
        <v>428</v>
      </c>
      <c r="D51" t="s">
        <v>429</v>
      </c>
      <c r="E51" t="s">
        <v>430</v>
      </c>
      <c r="F51" t="s">
        <v>84</v>
      </c>
      <c r="G51" t="s">
        <v>431</v>
      </c>
      <c r="H51" t="s">
        <v>111</v>
      </c>
      <c r="J51" t="s">
        <v>432</v>
      </c>
      <c r="K51" t="s">
        <v>78</v>
      </c>
      <c r="L51" t="s">
        <v>275</v>
      </c>
    </row>
    <row r="52" spans="1:12" x14ac:dyDescent="0.35">
      <c r="A52" t="s">
        <v>209</v>
      </c>
      <c r="B52" t="s">
        <v>433</v>
      </c>
      <c r="C52" t="s">
        <v>434</v>
      </c>
      <c r="D52" t="s">
        <v>435</v>
      </c>
      <c r="E52" t="s">
        <v>436</v>
      </c>
      <c r="F52" t="s">
        <v>74</v>
      </c>
      <c r="G52" t="s">
        <v>335</v>
      </c>
      <c r="H52" t="s">
        <v>195</v>
      </c>
      <c r="I52" t="s">
        <v>437</v>
      </c>
      <c r="J52" t="s">
        <v>139</v>
      </c>
      <c r="K52" t="s">
        <v>78</v>
      </c>
      <c r="L52" t="s">
        <v>275</v>
      </c>
    </row>
    <row r="53" spans="1:12" x14ac:dyDescent="0.35">
      <c r="A53" t="s">
        <v>153</v>
      </c>
      <c r="B53" t="s">
        <v>438</v>
      </c>
      <c r="C53" t="s">
        <v>439</v>
      </c>
      <c r="D53" t="s">
        <v>440</v>
      </c>
      <c r="E53" t="s">
        <v>441</v>
      </c>
      <c r="F53" t="s">
        <v>74</v>
      </c>
      <c r="G53" t="s">
        <v>210</v>
      </c>
      <c r="H53" t="s">
        <v>128</v>
      </c>
      <c r="J53" t="s">
        <v>139</v>
      </c>
      <c r="K53" t="s">
        <v>78</v>
      </c>
      <c r="L53" t="s">
        <v>442</v>
      </c>
    </row>
    <row r="54" spans="1:12" x14ac:dyDescent="0.35">
      <c r="A54" t="s">
        <v>161</v>
      </c>
      <c r="B54" t="s">
        <v>443</v>
      </c>
      <c r="C54" t="s">
        <v>444</v>
      </c>
      <c r="D54" t="s">
        <v>445</v>
      </c>
      <c r="E54" t="s">
        <v>446</v>
      </c>
      <c r="F54" t="s">
        <v>74</v>
      </c>
      <c r="G54" t="s">
        <v>188</v>
      </c>
      <c r="H54" t="s">
        <v>375</v>
      </c>
      <c r="J54" t="s">
        <v>139</v>
      </c>
      <c r="L54" t="s">
        <v>284</v>
      </c>
    </row>
    <row r="55" spans="1:12" x14ac:dyDescent="0.35">
      <c r="A55" t="s">
        <v>170</v>
      </c>
      <c r="B55" t="s">
        <v>447</v>
      </c>
      <c r="C55" t="s">
        <v>448</v>
      </c>
      <c r="D55" t="s">
        <v>449</v>
      </c>
      <c r="E55" t="s">
        <v>450</v>
      </c>
      <c r="F55" t="s">
        <v>74</v>
      </c>
      <c r="G55" t="s">
        <v>252</v>
      </c>
      <c r="H55" t="s">
        <v>293</v>
      </c>
      <c r="J55" t="s">
        <v>139</v>
      </c>
      <c r="K55" t="s">
        <v>78</v>
      </c>
      <c r="L55" t="s">
        <v>284</v>
      </c>
    </row>
    <row r="56" spans="1:12" x14ac:dyDescent="0.35">
      <c r="A56" t="s">
        <v>195</v>
      </c>
      <c r="B56" t="s">
        <v>451</v>
      </c>
      <c r="C56" t="s">
        <v>452</v>
      </c>
      <c r="D56" t="s">
        <v>453</v>
      </c>
      <c r="E56" t="s">
        <v>454</v>
      </c>
      <c r="F56" t="s">
        <v>74</v>
      </c>
      <c r="G56" t="s">
        <v>357</v>
      </c>
      <c r="H56" t="s">
        <v>298</v>
      </c>
      <c r="J56" t="s">
        <v>139</v>
      </c>
      <c r="L56" t="s">
        <v>284</v>
      </c>
    </row>
    <row r="57" spans="1:12" x14ac:dyDescent="0.35">
      <c r="A57" t="s">
        <v>120</v>
      </c>
      <c r="B57" t="s">
        <v>455</v>
      </c>
      <c r="C57" t="s">
        <v>456</v>
      </c>
      <c r="D57" t="s">
        <v>457</v>
      </c>
      <c r="E57" t="s">
        <v>458</v>
      </c>
      <c r="F57" t="s">
        <v>84</v>
      </c>
      <c r="G57" t="s">
        <v>96</v>
      </c>
      <c r="H57" t="s">
        <v>346</v>
      </c>
      <c r="J57" t="s">
        <v>139</v>
      </c>
      <c r="K57" t="s">
        <v>78</v>
      </c>
      <c r="L57" t="s">
        <v>284</v>
      </c>
    </row>
    <row r="58" spans="1:12" x14ac:dyDescent="0.35">
      <c r="A58" t="s">
        <v>281</v>
      </c>
      <c r="B58" t="s">
        <v>459</v>
      </c>
      <c r="C58" t="s">
        <v>460</v>
      </c>
      <c r="D58" t="s">
        <v>461</v>
      </c>
      <c r="E58" t="s">
        <v>462</v>
      </c>
      <c r="F58" t="s">
        <v>74</v>
      </c>
      <c r="G58" t="s">
        <v>412</v>
      </c>
      <c r="H58" t="s">
        <v>353</v>
      </c>
      <c r="J58" t="s">
        <v>139</v>
      </c>
      <c r="K58" t="s">
        <v>78</v>
      </c>
      <c r="L58" t="s">
        <v>284</v>
      </c>
    </row>
    <row r="59" spans="1:12" x14ac:dyDescent="0.35">
      <c r="A59" t="s">
        <v>196</v>
      </c>
      <c r="B59" t="s">
        <v>463</v>
      </c>
      <c r="C59" t="s">
        <v>464</v>
      </c>
      <c r="D59" t="s">
        <v>465</v>
      </c>
      <c r="E59" t="s">
        <v>466</v>
      </c>
      <c r="F59" t="s">
        <v>84</v>
      </c>
      <c r="G59" t="s">
        <v>467</v>
      </c>
      <c r="H59" t="s">
        <v>468</v>
      </c>
      <c r="J59" t="s">
        <v>300</v>
      </c>
      <c r="L59" t="s">
        <v>284</v>
      </c>
    </row>
    <row r="60" spans="1:12" x14ac:dyDescent="0.35">
      <c r="A60" t="s">
        <v>226</v>
      </c>
      <c r="B60" t="s">
        <v>469</v>
      </c>
      <c r="C60" t="s">
        <v>470</v>
      </c>
      <c r="D60" t="s">
        <v>471</v>
      </c>
      <c r="E60" t="s">
        <v>472</v>
      </c>
      <c r="F60" t="s">
        <v>84</v>
      </c>
      <c r="G60" t="s">
        <v>265</v>
      </c>
      <c r="H60" t="s">
        <v>431</v>
      </c>
      <c r="J60" t="s">
        <v>139</v>
      </c>
      <c r="K60" t="s">
        <v>78</v>
      </c>
      <c r="L60" t="s">
        <v>293</v>
      </c>
    </row>
    <row r="61" spans="1:12" x14ac:dyDescent="0.35">
      <c r="A61" t="s">
        <v>366</v>
      </c>
      <c r="B61" t="s">
        <v>473</v>
      </c>
      <c r="C61" t="s">
        <v>474</v>
      </c>
      <c r="D61" t="s">
        <v>475</v>
      </c>
      <c r="E61" t="s">
        <v>476</v>
      </c>
      <c r="F61" t="s">
        <v>84</v>
      </c>
      <c r="G61" t="s">
        <v>477</v>
      </c>
      <c r="H61" t="s">
        <v>264</v>
      </c>
      <c r="J61" t="s">
        <v>420</v>
      </c>
      <c r="K61" t="s">
        <v>78</v>
      </c>
      <c r="L61" t="s">
        <v>293</v>
      </c>
    </row>
    <row r="62" spans="1:12" x14ac:dyDescent="0.35">
      <c r="A62" t="s">
        <v>354</v>
      </c>
      <c r="B62" t="s">
        <v>478</v>
      </c>
      <c r="C62" t="s">
        <v>479</v>
      </c>
      <c r="D62" t="s">
        <v>480</v>
      </c>
      <c r="E62" t="s">
        <v>481</v>
      </c>
      <c r="F62" t="s">
        <v>84</v>
      </c>
      <c r="G62" t="s">
        <v>86</v>
      </c>
      <c r="H62" t="s">
        <v>482</v>
      </c>
      <c r="J62" t="s">
        <v>406</v>
      </c>
      <c r="K62" t="s">
        <v>78</v>
      </c>
      <c r="L62" t="s">
        <v>293</v>
      </c>
    </row>
    <row r="63" spans="1:12" x14ac:dyDescent="0.35">
      <c r="A63" t="s">
        <v>386</v>
      </c>
      <c r="B63" t="s">
        <v>483</v>
      </c>
      <c r="C63" t="s">
        <v>484</v>
      </c>
      <c r="D63" t="s">
        <v>485</v>
      </c>
      <c r="E63" t="s">
        <v>486</v>
      </c>
      <c r="F63" t="s">
        <v>84</v>
      </c>
      <c r="G63" t="s">
        <v>487</v>
      </c>
      <c r="H63" t="s">
        <v>488</v>
      </c>
      <c r="J63" t="s">
        <v>432</v>
      </c>
      <c r="K63" t="s">
        <v>78</v>
      </c>
      <c r="L63" t="s">
        <v>293</v>
      </c>
    </row>
    <row r="64" spans="1:12" x14ac:dyDescent="0.35">
      <c r="A64" t="s">
        <v>393</v>
      </c>
      <c r="B64" t="s">
        <v>489</v>
      </c>
      <c r="C64" t="s">
        <v>490</v>
      </c>
      <c r="D64" t="s">
        <v>491</v>
      </c>
      <c r="E64" t="s">
        <v>492</v>
      </c>
      <c r="F64" t="s">
        <v>84</v>
      </c>
      <c r="G64" t="s">
        <v>482</v>
      </c>
      <c r="H64" t="s">
        <v>467</v>
      </c>
      <c r="J64" t="s">
        <v>493</v>
      </c>
      <c r="K64" t="s">
        <v>78</v>
      </c>
      <c r="L64" t="s">
        <v>293</v>
      </c>
    </row>
    <row r="65" spans="1:12" x14ac:dyDescent="0.35">
      <c r="A65" t="s">
        <v>401</v>
      </c>
      <c r="B65" t="s">
        <v>494</v>
      </c>
      <c r="C65" t="s">
        <v>495</v>
      </c>
      <c r="D65" t="s">
        <v>496</v>
      </c>
      <c r="E65" t="s">
        <v>497</v>
      </c>
      <c r="F65" t="s">
        <v>84</v>
      </c>
      <c r="G65" t="s">
        <v>498</v>
      </c>
      <c r="H65" t="s">
        <v>498</v>
      </c>
      <c r="J65" t="s">
        <v>77</v>
      </c>
      <c r="K65" t="s">
        <v>78</v>
      </c>
      <c r="L65" t="s">
        <v>293</v>
      </c>
    </row>
    <row r="66" spans="1:12" x14ac:dyDescent="0.35">
      <c r="A66" t="s">
        <v>258</v>
      </c>
      <c r="B66" t="s">
        <v>499</v>
      </c>
      <c r="C66" t="s">
        <v>500</v>
      </c>
      <c r="D66" t="s">
        <v>501</v>
      </c>
      <c r="E66" t="s">
        <v>502</v>
      </c>
      <c r="F66" t="s">
        <v>84</v>
      </c>
      <c r="G66" t="s">
        <v>426</v>
      </c>
      <c r="H66" t="s">
        <v>503</v>
      </c>
      <c r="J66" t="s">
        <v>504</v>
      </c>
      <c r="L66" t="s">
        <v>293</v>
      </c>
    </row>
    <row r="67" spans="1:12" x14ac:dyDescent="0.35">
      <c r="A67" t="s">
        <v>241</v>
      </c>
      <c r="B67" t="s">
        <v>505</v>
      </c>
      <c r="C67" t="s">
        <v>506</v>
      </c>
      <c r="D67" t="s">
        <v>507</v>
      </c>
      <c r="E67" t="s">
        <v>508</v>
      </c>
      <c r="F67" t="s">
        <v>84</v>
      </c>
      <c r="G67" t="s">
        <v>468</v>
      </c>
      <c r="H67" t="s">
        <v>477</v>
      </c>
      <c r="J67" t="s">
        <v>77</v>
      </c>
      <c r="K67" t="s">
        <v>78</v>
      </c>
      <c r="L67" t="s">
        <v>293</v>
      </c>
    </row>
    <row r="68" spans="1:12" x14ac:dyDescent="0.35">
      <c r="A68" t="s">
        <v>273</v>
      </c>
      <c r="B68" t="s">
        <v>509</v>
      </c>
      <c r="C68" t="s">
        <v>510</v>
      </c>
      <c r="D68" t="s">
        <v>511</v>
      </c>
      <c r="E68" t="s">
        <v>508</v>
      </c>
      <c r="F68" t="s">
        <v>84</v>
      </c>
      <c r="G68" t="s">
        <v>250</v>
      </c>
      <c r="H68" t="s">
        <v>487</v>
      </c>
      <c r="J68" t="s">
        <v>139</v>
      </c>
      <c r="K68" t="s">
        <v>78</v>
      </c>
      <c r="L68" t="s">
        <v>293</v>
      </c>
    </row>
    <row r="69" spans="1:12" x14ac:dyDescent="0.35">
      <c r="A69" t="s">
        <v>210</v>
      </c>
      <c r="B69" t="s">
        <v>512</v>
      </c>
      <c r="C69" t="s">
        <v>513</v>
      </c>
      <c r="D69" t="s">
        <v>514</v>
      </c>
      <c r="E69" t="s">
        <v>515</v>
      </c>
      <c r="F69" t="s">
        <v>74</v>
      </c>
      <c r="G69" t="s">
        <v>171</v>
      </c>
      <c r="H69" t="s">
        <v>401</v>
      </c>
      <c r="J69" t="s">
        <v>139</v>
      </c>
      <c r="K69" t="s">
        <v>78</v>
      </c>
      <c r="L69" t="s">
        <v>301</v>
      </c>
    </row>
    <row r="70" spans="1:12" x14ac:dyDescent="0.35">
      <c r="A70" t="s">
        <v>289</v>
      </c>
      <c r="B70" t="s">
        <v>516</v>
      </c>
      <c r="C70" t="s">
        <v>517</v>
      </c>
      <c r="D70" t="s">
        <v>518</v>
      </c>
      <c r="E70" t="s">
        <v>519</v>
      </c>
      <c r="F70" t="s">
        <v>74</v>
      </c>
      <c r="G70" t="s">
        <v>79</v>
      </c>
      <c r="H70" t="s">
        <v>212</v>
      </c>
      <c r="I70" t="s">
        <v>520</v>
      </c>
      <c r="J70" t="s">
        <v>139</v>
      </c>
      <c r="L70" t="s">
        <v>301</v>
      </c>
    </row>
    <row r="71" spans="1:12" x14ac:dyDescent="0.35">
      <c r="A71" t="s">
        <v>217</v>
      </c>
      <c r="B71" t="s">
        <v>521</v>
      </c>
      <c r="C71" t="s">
        <v>522</v>
      </c>
      <c r="D71" t="s">
        <v>523</v>
      </c>
      <c r="E71" t="s">
        <v>519</v>
      </c>
      <c r="F71" t="s">
        <v>74</v>
      </c>
      <c r="G71" t="s">
        <v>380</v>
      </c>
      <c r="H71" t="s">
        <v>362</v>
      </c>
      <c r="J71" t="s">
        <v>139</v>
      </c>
      <c r="L71" t="s">
        <v>301</v>
      </c>
    </row>
    <row r="72" spans="1:12" x14ac:dyDescent="0.35">
      <c r="A72" t="s">
        <v>203</v>
      </c>
      <c r="B72" t="s">
        <v>524</v>
      </c>
      <c r="C72" t="s">
        <v>525</v>
      </c>
      <c r="D72" t="s">
        <v>526</v>
      </c>
      <c r="E72" t="s">
        <v>527</v>
      </c>
      <c r="F72" t="s">
        <v>74</v>
      </c>
      <c r="G72" t="s">
        <v>299</v>
      </c>
      <c r="H72" t="s">
        <v>272</v>
      </c>
      <c r="J72" t="s">
        <v>382</v>
      </c>
      <c r="K72" t="s">
        <v>78</v>
      </c>
      <c r="L72" t="s">
        <v>301</v>
      </c>
    </row>
    <row r="73" spans="1:12" x14ac:dyDescent="0.35">
      <c r="A73" t="s">
        <v>387</v>
      </c>
      <c r="B73" t="s">
        <v>528</v>
      </c>
      <c r="C73" t="s">
        <v>529</v>
      </c>
      <c r="D73" t="s">
        <v>530</v>
      </c>
      <c r="E73" t="s">
        <v>531</v>
      </c>
      <c r="F73" t="s">
        <v>74</v>
      </c>
      <c r="G73" t="s">
        <v>387</v>
      </c>
      <c r="H73" t="s">
        <v>153</v>
      </c>
      <c r="J73" t="s">
        <v>77</v>
      </c>
      <c r="K73" t="s">
        <v>78</v>
      </c>
      <c r="L73" t="s">
        <v>301</v>
      </c>
    </row>
    <row r="74" spans="1:12" x14ac:dyDescent="0.35">
      <c r="A74" t="s">
        <v>187</v>
      </c>
      <c r="B74" t="s">
        <v>532</v>
      </c>
      <c r="C74" t="s">
        <v>533</v>
      </c>
      <c r="D74" t="s">
        <v>534</v>
      </c>
      <c r="E74" t="s">
        <v>535</v>
      </c>
      <c r="F74" t="s">
        <v>74</v>
      </c>
      <c r="G74" t="s">
        <v>375</v>
      </c>
      <c r="H74" t="s">
        <v>393</v>
      </c>
      <c r="J74" t="s">
        <v>139</v>
      </c>
      <c r="L74" t="s">
        <v>301</v>
      </c>
    </row>
    <row r="75" spans="1:12" x14ac:dyDescent="0.35">
      <c r="A75" t="s">
        <v>204</v>
      </c>
      <c r="B75" t="s">
        <v>536</v>
      </c>
      <c r="C75" t="s">
        <v>537</v>
      </c>
      <c r="D75" t="s">
        <v>538</v>
      </c>
      <c r="E75" t="s">
        <v>539</v>
      </c>
      <c r="F75" t="s">
        <v>74</v>
      </c>
      <c r="G75" t="s">
        <v>90</v>
      </c>
      <c r="H75" t="s">
        <v>252</v>
      </c>
      <c r="J75" t="s">
        <v>139</v>
      </c>
      <c r="K75" t="s">
        <v>78</v>
      </c>
      <c r="L75" t="s">
        <v>301</v>
      </c>
    </row>
    <row r="76" spans="1:12" x14ac:dyDescent="0.35">
      <c r="A76" t="s">
        <v>257</v>
      </c>
      <c r="B76" t="s">
        <v>540</v>
      </c>
      <c r="C76" t="s">
        <v>541</v>
      </c>
      <c r="D76" t="s">
        <v>542</v>
      </c>
      <c r="E76" t="s">
        <v>543</v>
      </c>
      <c r="F76" t="s">
        <v>74</v>
      </c>
      <c r="G76" t="s">
        <v>99</v>
      </c>
      <c r="H76" t="s">
        <v>79</v>
      </c>
      <c r="J76" t="s">
        <v>139</v>
      </c>
      <c r="K76" t="s">
        <v>78</v>
      </c>
      <c r="L76" t="s">
        <v>301</v>
      </c>
    </row>
    <row r="77" spans="1:12" x14ac:dyDescent="0.35">
      <c r="A77" t="s">
        <v>162</v>
      </c>
      <c r="B77" t="s">
        <v>544</v>
      </c>
      <c r="C77" t="s">
        <v>545</v>
      </c>
      <c r="D77" t="s">
        <v>546</v>
      </c>
      <c r="E77" t="s">
        <v>547</v>
      </c>
      <c r="F77" t="s">
        <v>74</v>
      </c>
      <c r="G77" t="s">
        <v>315</v>
      </c>
      <c r="H77" t="s">
        <v>348</v>
      </c>
      <c r="J77" t="s">
        <v>139</v>
      </c>
      <c r="K77" t="s">
        <v>78</v>
      </c>
      <c r="L77" t="s">
        <v>301</v>
      </c>
    </row>
    <row r="78" spans="1:12" x14ac:dyDescent="0.35">
      <c r="A78" t="s">
        <v>188</v>
      </c>
      <c r="B78" t="s">
        <v>548</v>
      </c>
      <c r="C78" t="s">
        <v>549</v>
      </c>
      <c r="D78" t="s">
        <v>550</v>
      </c>
      <c r="E78" t="s">
        <v>551</v>
      </c>
      <c r="F78" t="s">
        <v>84</v>
      </c>
      <c r="G78" t="s">
        <v>488</v>
      </c>
      <c r="H78" t="s">
        <v>161</v>
      </c>
      <c r="J78" t="s">
        <v>139</v>
      </c>
      <c r="L78" t="s">
        <v>301</v>
      </c>
    </row>
    <row r="79" spans="1:12" x14ac:dyDescent="0.35">
      <c r="A79" t="s">
        <v>171</v>
      </c>
      <c r="B79" t="s">
        <v>552</v>
      </c>
      <c r="C79" t="s">
        <v>553</v>
      </c>
      <c r="D79" t="s">
        <v>554</v>
      </c>
      <c r="E79" t="s">
        <v>555</v>
      </c>
      <c r="F79" t="s">
        <v>74</v>
      </c>
      <c r="G79" t="s">
        <v>328</v>
      </c>
      <c r="H79" t="s">
        <v>322</v>
      </c>
      <c r="J79" t="s">
        <v>139</v>
      </c>
      <c r="K79" t="s">
        <v>78</v>
      </c>
      <c r="L79" t="s">
        <v>301</v>
      </c>
    </row>
    <row r="80" spans="1:12" x14ac:dyDescent="0.35">
      <c r="A80" t="s">
        <v>380</v>
      </c>
      <c r="B80" t="s">
        <v>556</v>
      </c>
      <c r="C80" t="s">
        <v>557</v>
      </c>
      <c r="D80" t="s">
        <v>558</v>
      </c>
      <c r="E80" t="s">
        <v>559</v>
      </c>
      <c r="F80" t="s">
        <v>74</v>
      </c>
      <c r="G80" t="s">
        <v>372</v>
      </c>
      <c r="H80" t="s">
        <v>328</v>
      </c>
      <c r="J80" t="s">
        <v>420</v>
      </c>
      <c r="K80" t="s">
        <v>78</v>
      </c>
      <c r="L80" t="s">
        <v>310</v>
      </c>
    </row>
    <row r="81" spans="1:12" x14ac:dyDescent="0.35">
      <c r="A81" t="s">
        <v>299</v>
      </c>
      <c r="B81" t="s">
        <v>560</v>
      </c>
      <c r="C81" t="s">
        <v>561</v>
      </c>
      <c r="D81" t="s">
        <v>562</v>
      </c>
      <c r="E81" t="s">
        <v>563</v>
      </c>
      <c r="F81" t="s">
        <v>74</v>
      </c>
      <c r="G81" t="s">
        <v>307</v>
      </c>
      <c r="H81" t="s">
        <v>315</v>
      </c>
      <c r="J81" t="s">
        <v>139</v>
      </c>
      <c r="L81" t="s">
        <v>310</v>
      </c>
    </row>
    <row r="82" spans="1:12" x14ac:dyDescent="0.35">
      <c r="A82" t="s">
        <v>372</v>
      </c>
      <c r="B82" t="s">
        <v>564</v>
      </c>
      <c r="C82" t="s">
        <v>565</v>
      </c>
      <c r="D82" t="s">
        <v>566</v>
      </c>
      <c r="E82" t="s">
        <v>567</v>
      </c>
      <c r="F82" t="s">
        <v>74</v>
      </c>
      <c r="G82" t="s">
        <v>259</v>
      </c>
      <c r="H82" t="s">
        <v>243</v>
      </c>
      <c r="J82" t="s">
        <v>139</v>
      </c>
      <c r="L82" t="s">
        <v>310</v>
      </c>
    </row>
    <row r="83" spans="1:12" x14ac:dyDescent="0.35">
      <c r="A83" t="s">
        <v>307</v>
      </c>
      <c r="B83" t="s">
        <v>568</v>
      </c>
      <c r="C83" t="s">
        <v>569</v>
      </c>
      <c r="D83" t="s">
        <v>570</v>
      </c>
      <c r="E83" t="s">
        <v>571</v>
      </c>
      <c r="F83" t="s">
        <v>74</v>
      </c>
      <c r="G83" t="s">
        <v>123</v>
      </c>
      <c r="H83" t="s">
        <v>284</v>
      </c>
      <c r="J83" t="s">
        <v>139</v>
      </c>
      <c r="K83" t="s">
        <v>78</v>
      </c>
      <c r="L83" t="s">
        <v>310</v>
      </c>
    </row>
    <row r="84" spans="1:12" x14ac:dyDescent="0.35">
      <c r="A84" t="s">
        <v>320</v>
      </c>
      <c r="B84" t="s">
        <v>572</v>
      </c>
      <c r="C84" t="s">
        <v>573</v>
      </c>
      <c r="D84" t="s">
        <v>574</v>
      </c>
      <c r="E84" t="s">
        <v>575</v>
      </c>
      <c r="F84" t="s">
        <v>74</v>
      </c>
      <c r="G84" t="s">
        <v>320</v>
      </c>
      <c r="H84" t="s">
        <v>275</v>
      </c>
      <c r="J84" t="s">
        <v>139</v>
      </c>
      <c r="L84" t="s">
        <v>310</v>
      </c>
    </row>
    <row r="85" spans="1:12" x14ac:dyDescent="0.35">
      <c r="A85" t="s">
        <v>394</v>
      </c>
      <c r="B85" t="s">
        <v>576</v>
      </c>
      <c r="C85" t="s">
        <v>577</v>
      </c>
      <c r="D85" t="s">
        <v>578</v>
      </c>
      <c r="E85" t="s">
        <v>579</v>
      </c>
      <c r="F85" t="s">
        <v>74</v>
      </c>
      <c r="G85" t="s">
        <v>347</v>
      </c>
      <c r="H85" t="s">
        <v>357</v>
      </c>
      <c r="J85" t="s">
        <v>139</v>
      </c>
      <c r="L85" t="s">
        <v>310</v>
      </c>
    </row>
    <row r="86" spans="1:12" x14ac:dyDescent="0.35">
      <c r="A86" t="s">
        <v>154</v>
      </c>
      <c r="B86" t="s">
        <v>580</v>
      </c>
      <c r="C86" t="s">
        <v>581</v>
      </c>
      <c r="D86" t="s">
        <v>582</v>
      </c>
      <c r="E86" t="s">
        <v>583</v>
      </c>
      <c r="F86" t="s">
        <v>74</v>
      </c>
      <c r="G86" t="s">
        <v>394</v>
      </c>
      <c r="H86" t="s">
        <v>301</v>
      </c>
      <c r="J86" t="s">
        <v>139</v>
      </c>
      <c r="L86" t="s">
        <v>310</v>
      </c>
    </row>
    <row r="87" spans="1:12" x14ac:dyDescent="0.35">
      <c r="A87" t="s">
        <v>306</v>
      </c>
      <c r="B87" t="s">
        <v>584</v>
      </c>
      <c r="C87" t="s">
        <v>585</v>
      </c>
      <c r="D87" t="s">
        <v>586</v>
      </c>
      <c r="E87" t="s">
        <v>587</v>
      </c>
      <c r="F87" t="s">
        <v>74</v>
      </c>
      <c r="G87" t="s">
        <v>284</v>
      </c>
      <c r="H87" t="s">
        <v>244</v>
      </c>
      <c r="J87" t="s">
        <v>139</v>
      </c>
      <c r="L87" t="s">
        <v>310</v>
      </c>
    </row>
    <row r="88" spans="1:12" x14ac:dyDescent="0.35">
      <c r="A88" t="s">
        <v>347</v>
      </c>
      <c r="B88" t="s">
        <v>588</v>
      </c>
      <c r="C88" t="s">
        <v>589</v>
      </c>
      <c r="D88" t="s">
        <v>590</v>
      </c>
      <c r="E88" t="s">
        <v>591</v>
      </c>
      <c r="F88" t="s">
        <v>74</v>
      </c>
      <c r="G88" t="s">
        <v>348</v>
      </c>
      <c r="H88" t="s">
        <v>190</v>
      </c>
      <c r="J88" t="s">
        <v>139</v>
      </c>
      <c r="L88" t="s">
        <v>310</v>
      </c>
    </row>
    <row r="89" spans="1:12" x14ac:dyDescent="0.35">
      <c r="A89" t="s">
        <v>85</v>
      </c>
      <c r="B89" t="s">
        <v>592</v>
      </c>
      <c r="C89" t="s">
        <v>593</v>
      </c>
      <c r="D89" t="s">
        <v>594</v>
      </c>
      <c r="E89" t="s">
        <v>575</v>
      </c>
      <c r="F89" t="s">
        <v>74</v>
      </c>
      <c r="G89" t="s">
        <v>132</v>
      </c>
      <c r="H89" t="s">
        <v>220</v>
      </c>
      <c r="J89" t="s">
        <v>139</v>
      </c>
      <c r="L89" t="s">
        <v>310</v>
      </c>
    </row>
    <row r="90" spans="1:12" x14ac:dyDescent="0.35">
      <c r="A90" t="s">
        <v>137</v>
      </c>
      <c r="B90" t="s">
        <v>595</v>
      </c>
      <c r="C90" t="s">
        <v>596</v>
      </c>
      <c r="D90" t="s">
        <v>597</v>
      </c>
      <c r="E90" t="s">
        <v>598</v>
      </c>
      <c r="F90" t="s">
        <v>74</v>
      </c>
      <c r="G90" t="s">
        <v>289</v>
      </c>
      <c r="H90" t="s">
        <v>335</v>
      </c>
      <c r="J90" t="s">
        <v>139</v>
      </c>
      <c r="L90" t="s">
        <v>310</v>
      </c>
    </row>
    <row r="91" spans="1:12" x14ac:dyDescent="0.35">
      <c r="A91" t="s">
        <v>95</v>
      </c>
      <c r="B91" t="s">
        <v>599</v>
      </c>
      <c r="C91" t="s">
        <v>600</v>
      </c>
      <c r="D91" t="s">
        <v>601</v>
      </c>
      <c r="E91" t="s">
        <v>602</v>
      </c>
      <c r="F91" t="s">
        <v>74</v>
      </c>
      <c r="G91" t="s">
        <v>148</v>
      </c>
      <c r="H91" t="s">
        <v>341</v>
      </c>
      <c r="J91" t="s">
        <v>139</v>
      </c>
      <c r="L91" t="s">
        <v>310</v>
      </c>
    </row>
    <row r="92" spans="1:12" x14ac:dyDescent="0.35">
      <c r="A92" t="s">
        <v>179</v>
      </c>
      <c r="B92" t="s">
        <v>603</v>
      </c>
      <c r="C92" t="s">
        <v>604</v>
      </c>
      <c r="D92" t="s">
        <v>605</v>
      </c>
      <c r="E92" t="s">
        <v>606</v>
      </c>
      <c r="F92" t="s">
        <v>74</v>
      </c>
      <c r="G92" t="s">
        <v>341</v>
      </c>
      <c r="H92" t="s">
        <v>157</v>
      </c>
      <c r="J92" t="s">
        <v>139</v>
      </c>
      <c r="L92" t="s">
        <v>310</v>
      </c>
    </row>
    <row r="93" spans="1:12" x14ac:dyDescent="0.35">
      <c r="A93" t="s">
        <v>86</v>
      </c>
      <c r="B93" t="s">
        <v>607</v>
      </c>
      <c r="C93" t="s">
        <v>608</v>
      </c>
      <c r="D93" t="s">
        <v>609</v>
      </c>
      <c r="E93" t="s">
        <v>610</v>
      </c>
      <c r="F93" t="s">
        <v>74</v>
      </c>
      <c r="G93" t="s">
        <v>275</v>
      </c>
      <c r="H93" t="s">
        <v>198</v>
      </c>
      <c r="J93" t="s">
        <v>139</v>
      </c>
      <c r="L93" t="s">
        <v>310</v>
      </c>
    </row>
    <row r="94" spans="1:12" x14ac:dyDescent="0.35">
      <c r="A94" t="s">
        <v>104</v>
      </c>
      <c r="B94" t="s">
        <v>611</v>
      </c>
      <c r="C94" t="s">
        <v>612</v>
      </c>
      <c r="D94" t="s">
        <v>613</v>
      </c>
      <c r="E94" t="s">
        <v>614</v>
      </c>
      <c r="F94" t="s">
        <v>74</v>
      </c>
      <c r="G94" t="s">
        <v>141</v>
      </c>
      <c r="H94" t="s">
        <v>148</v>
      </c>
      <c r="J94" t="s">
        <v>139</v>
      </c>
      <c r="L94" t="s">
        <v>310</v>
      </c>
    </row>
    <row r="95" spans="1:12" x14ac:dyDescent="0.35">
      <c r="A95" t="s">
        <v>503</v>
      </c>
      <c r="B95" t="s">
        <v>615</v>
      </c>
      <c r="C95" t="s">
        <v>616</v>
      </c>
      <c r="D95" t="s">
        <v>617</v>
      </c>
      <c r="E95" t="s">
        <v>618</v>
      </c>
      <c r="F95" t="s">
        <v>74</v>
      </c>
      <c r="G95" t="s">
        <v>157</v>
      </c>
      <c r="H95" t="s">
        <v>173</v>
      </c>
      <c r="J95" t="s">
        <v>139</v>
      </c>
      <c r="K95" t="s">
        <v>78</v>
      </c>
      <c r="L95" t="s">
        <v>310</v>
      </c>
    </row>
    <row r="96" spans="1:12" x14ac:dyDescent="0.35">
      <c r="A96" t="s">
        <v>467</v>
      </c>
      <c r="B96" t="s">
        <v>619</v>
      </c>
      <c r="C96" t="s">
        <v>620</v>
      </c>
      <c r="D96" t="s">
        <v>621</v>
      </c>
      <c r="E96" t="s">
        <v>622</v>
      </c>
      <c r="F96" t="s">
        <v>74</v>
      </c>
      <c r="G96" t="s">
        <v>165</v>
      </c>
      <c r="H96" t="s">
        <v>165</v>
      </c>
      <c r="J96" t="s">
        <v>139</v>
      </c>
      <c r="L96" t="s">
        <v>310</v>
      </c>
    </row>
    <row r="97" spans="1:12" x14ac:dyDescent="0.35">
      <c r="A97" t="s">
        <v>138</v>
      </c>
      <c r="B97" t="s">
        <v>623</v>
      </c>
      <c r="C97" t="s">
        <v>624</v>
      </c>
      <c r="D97" t="s">
        <v>625</v>
      </c>
      <c r="E97" t="s">
        <v>622</v>
      </c>
      <c r="F97" t="s">
        <v>74</v>
      </c>
      <c r="G97" t="s">
        <v>293</v>
      </c>
      <c r="H97" t="s">
        <v>229</v>
      </c>
      <c r="J97" t="s">
        <v>139</v>
      </c>
      <c r="K97" t="s">
        <v>78</v>
      </c>
      <c r="L97" t="s">
        <v>310</v>
      </c>
    </row>
    <row r="98" spans="1:12" x14ac:dyDescent="0.35">
      <c r="A98" t="s">
        <v>178</v>
      </c>
      <c r="B98" t="s">
        <v>626</v>
      </c>
      <c r="C98" t="s">
        <v>627</v>
      </c>
      <c r="D98" t="s">
        <v>628</v>
      </c>
      <c r="E98" t="s">
        <v>575</v>
      </c>
      <c r="F98" t="s">
        <v>74</v>
      </c>
      <c r="G98" t="s">
        <v>69</v>
      </c>
      <c r="H98" t="s">
        <v>69</v>
      </c>
      <c r="J98" t="s">
        <v>420</v>
      </c>
      <c r="K98" t="s">
        <v>78</v>
      </c>
      <c r="L98" t="s">
        <v>310</v>
      </c>
    </row>
    <row r="99" spans="1:12" x14ac:dyDescent="0.35">
      <c r="A99" t="s">
        <v>96</v>
      </c>
      <c r="B99" t="s">
        <v>629</v>
      </c>
      <c r="C99" t="s">
        <v>630</v>
      </c>
      <c r="D99" t="s">
        <v>631</v>
      </c>
      <c r="E99" t="s">
        <v>632</v>
      </c>
      <c r="F99" t="s">
        <v>74</v>
      </c>
      <c r="G99" t="s">
        <v>267</v>
      </c>
      <c r="H99" t="s">
        <v>182</v>
      </c>
      <c r="J99" t="s">
        <v>139</v>
      </c>
      <c r="K99" t="s">
        <v>78</v>
      </c>
      <c r="L99" t="s">
        <v>310</v>
      </c>
    </row>
    <row r="100" spans="1:12" x14ac:dyDescent="0.35">
      <c r="A100" t="s">
        <v>488</v>
      </c>
      <c r="B100" t="s">
        <v>633</v>
      </c>
      <c r="C100" t="s">
        <v>634</v>
      </c>
      <c r="D100" t="s">
        <v>635</v>
      </c>
      <c r="E100" t="s">
        <v>636</v>
      </c>
      <c r="F100" t="s">
        <v>84</v>
      </c>
      <c r="G100" t="s">
        <v>105</v>
      </c>
      <c r="H100" t="s">
        <v>104</v>
      </c>
      <c r="J100" t="s">
        <v>139</v>
      </c>
      <c r="K100" t="s">
        <v>78</v>
      </c>
      <c r="L100" t="s">
        <v>310</v>
      </c>
    </row>
    <row r="101" spans="1:12" x14ac:dyDescent="0.35">
      <c r="A101" t="s">
        <v>468</v>
      </c>
      <c r="B101" t="s">
        <v>637</v>
      </c>
      <c r="C101" t="s">
        <v>638</v>
      </c>
      <c r="D101" t="s">
        <v>639</v>
      </c>
      <c r="E101" t="s">
        <v>622</v>
      </c>
      <c r="F101" t="s">
        <v>84</v>
      </c>
      <c r="G101" t="s">
        <v>503</v>
      </c>
      <c r="H101" t="s">
        <v>267</v>
      </c>
      <c r="J101" t="s">
        <v>139</v>
      </c>
      <c r="L101" t="s">
        <v>310</v>
      </c>
    </row>
    <row r="102" spans="1:12" x14ac:dyDescent="0.35">
      <c r="A102" t="s">
        <v>105</v>
      </c>
      <c r="B102" t="s">
        <v>640</v>
      </c>
      <c r="C102" t="s">
        <v>641</v>
      </c>
      <c r="D102" t="s">
        <v>642</v>
      </c>
      <c r="E102" t="s">
        <v>643</v>
      </c>
      <c r="F102" t="s">
        <v>74</v>
      </c>
      <c r="G102" t="s">
        <v>182</v>
      </c>
      <c r="H102" t="s">
        <v>310</v>
      </c>
      <c r="J102" t="s">
        <v>139</v>
      </c>
      <c r="L102" t="s">
        <v>310</v>
      </c>
    </row>
    <row r="103" spans="1:12" x14ac:dyDescent="0.35">
      <c r="A103" t="s">
        <v>477</v>
      </c>
      <c r="B103" t="s">
        <v>644</v>
      </c>
      <c r="C103" t="s">
        <v>645</v>
      </c>
      <c r="D103" t="s">
        <v>646</v>
      </c>
      <c r="E103" t="s">
        <v>643</v>
      </c>
      <c r="F103" t="s">
        <v>74</v>
      </c>
      <c r="G103" t="s">
        <v>310</v>
      </c>
      <c r="H103" t="s">
        <v>259</v>
      </c>
      <c r="J103" t="s">
        <v>139</v>
      </c>
      <c r="L103" t="s">
        <v>310</v>
      </c>
    </row>
    <row r="104" spans="1:12" x14ac:dyDescent="0.35">
      <c r="A104" t="s">
        <v>264</v>
      </c>
      <c r="B104" t="s">
        <v>647</v>
      </c>
      <c r="C104" t="s">
        <v>648</v>
      </c>
      <c r="D104" t="s">
        <v>649</v>
      </c>
      <c r="E104" t="s">
        <v>622</v>
      </c>
      <c r="F104" t="s">
        <v>74</v>
      </c>
      <c r="G104" t="s">
        <v>198</v>
      </c>
      <c r="H104" t="s">
        <v>132</v>
      </c>
      <c r="J104" t="s">
        <v>139</v>
      </c>
      <c r="K104" t="s">
        <v>78</v>
      </c>
      <c r="L104" t="s">
        <v>310</v>
      </c>
    </row>
    <row r="105" spans="1:12" x14ac:dyDescent="0.35">
      <c r="A105" t="s">
        <v>249</v>
      </c>
      <c r="B105" t="s">
        <v>650</v>
      </c>
      <c r="C105" t="s">
        <v>651</v>
      </c>
      <c r="D105" t="s">
        <v>652</v>
      </c>
      <c r="E105" t="s">
        <v>653</v>
      </c>
      <c r="F105" t="s">
        <v>74</v>
      </c>
      <c r="G105" t="s">
        <v>173</v>
      </c>
      <c r="H105" t="s">
        <v>236</v>
      </c>
      <c r="J105" t="s">
        <v>139</v>
      </c>
      <c r="L105" t="s">
        <v>310</v>
      </c>
    </row>
    <row r="106" spans="1:12" x14ac:dyDescent="0.35">
      <c r="A106" t="s">
        <v>498</v>
      </c>
      <c r="B106" t="s">
        <v>654</v>
      </c>
      <c r="C106" t="s">
        <v>655</v>
      </c>
      <c r="D106" t="s">
        <v>656</v>
      </c>
      <c r="E106" t="s">
        <v>657</v>
      </c>
      <c r="F106" t="s">
        <v>74</v>
      </c>
      <c r="G106" t="s">
        <v>322</v>
      </c>
      <c r="H106" t="s">
        <v>115</v>
      </c>
      <c r="J106" t="s">
        <v>139</v>
      </c>
      <c r="L106" t="s">
        <v>310</v>
      </c>
    </row>
    <row r="107" spans="1:12" x14ac:dyDescent="0.35">
      <c r="A107" t="s">
        <v>265</v>
      </c>
      <c r="B107" t="s">
        <v>658</v>
      </c>
      <c r="C107" t="s">
        <v>659</v>
      </c>
      <c r="D107" t="s">
        <v>660</v>
      </c>
      <c r="E107" t="s">
        <v>632</v>
      </c>
      <c r="F107" t="s">
        <v>74</v>
      </c>
      <c r="G107" t="s">
        <v>220</v>
      </c>
      <c r="H107" t="s">
        <v>141</v>
      </c>
      <c r="J107" t="s">
        <v>139</v>
      </c>
      <c r="K107" t="s">
        <v>78</v>
      </c>
      <c r="L107" t="s">
        <v>310</v>
      </c>
    </row>
    <row r="108" spans="1:12" x14ac:dyDescent="0.35">
      <c r="A108" t="s">
        <v>431</v>
      </c>
      <c r="B108" t="s">
        <v>661</v>
      </c>
      <c r="C108" t="s">
        <v>662</v>
      </c>
      <c r="D108" t="s">
        <v>663</v>
      </c>
      <c r="E108" t="s">
        <v>664</v>
      </c>
      <c r="F108" t="s">
        <v>74</v>
      </c>
      <c r="G108" t="s">
        <v>301</v>
      </c>
      <c r="H108" t="s">
        <v>99</v>
      </c>
      <c r="J108" t="s">
        <v>139</v>
      </c>
      <c r="K108" t="s">
        <v>78</v>
      </c>
      <c r="L108" t="s">
        <v>310</v>
      </c>
    </row>
    <row r="109" spans="1:12" x14ac:dyDescent="0.35">
      <c r="A109" t="s">
        <v>250</v>
      </c>
      <c r="B109" t="s">
        <v>665</v>
      </c>
      <c r="C109" t="s">
        <v>666</v>
      </c>
      <c r="D109" t="s">
        <v>667</v>
      </c>
      <c r="E109" t="s">
        <v>668</v>
      </c>
      <c r="F109" t="s">
        <v>74</v>
      </c>
      <c r="G109" t="s">
        <v>243</v>
      </c>
      <c r="H109" t="s">
        <v>123</v>
      </c>
      <c r="J109" t="s">
        <v>669</v>
      </c>
      <c r="K109" t="s">
        <v>78</v>
      </c>
      <c r="L109" t="s">
        <v>310</v>
      </c>
    </row>
    <row r="110" spans="1:12" x14ac:dyDescent="0.35">
      <c r="A110" t="s">
        <v>426</v>
      </c>
      <c r="B110" t="s">
        <v>670</v>
      </c>
      <c r="C110" t="s">
        <v>671</v>
      </c>
      <c r="D110" t="s">
        <v>672</v>
      </c>
      <c r="E110" t="s">
        <v>653</v>
      </c>
      <c r="F110" t="s">
        <v>74</v>
      </c>
      <c r="G110" t="s">
        <v>190</v>
      </c>
      <c r="H110" t="s">
        <v>75</v>
      </c>
      <c r="J110" t="s">
        <v>139</v>
      </c>
      <c r="K110" t="s">
        <v>78</v>
      </c>
      <c r="L110" t="s">
        <v>310</v>
      </c>
    </row>
    <row r="111" spans="1:12" x14ac:dyDescent="0.35">
      <c r="A111" t="s">
        <v>487</v>
      </c>
      <c r="B111" t="s">
        <v>673</v>
      </c>
      <c r="C111" t="s">
        <v>674</v>
      </c>
      <c r="D111" t="s">
        <v>675</v>
      </c>
      <c r="E111" t="s">
        <v>676</v>
      </c>
      <c r="F111" t="s">
        <v>74</v>
      </c>
      <c r="G111" t="s">
        <v>212</v>
      </c>
      <c r="H111" t="s">
        <v>234</v>
      </c>
      <c r="J111" t="s">
        <v>139</v>
      </c>
      <c r="K111" t="s">
        <v>78</v>
      </c>
      <c r="L111" t="s">
        <v>310</v>
      </c>
    </row>
    <row r="112" spans="1:12" x14ac:dyDescent="0.35">
      <c r="A112" t="s">
        <v>482</v>
      </c>
      <c r="B112" t="s">
        <v>677</v>
      </c>
      <c r="C112" t="s">
        <v>678</v>
      </c>
      <c r="D112" t="s">
        <v>679</v>
      </c>
      <c r="E112" t="s">
        <v>653</v>
      </c>
      <c r="F112" t="s">
        <v>84</v>
      </c>
      <c r="G112" t="s">
        <v>112</v>
      </c>
      <c r="H112" t="s">
        <v>425</v>
      </c>
      <c r="J112" t="s">
        <v>139</v>
      </c>
      <c r="K112" t="s">
        <v>78</v>
      </c>
      <c r="L112" t="s">
        <v>310</v>
      </c>
    </row>
    <row r="113" spans="1:12" x14ac:dyDescent="0.35">
      <c r="A113" t="s">
        <v>425</v>
      </c>
      <c r="B113" t="s">
        <v>680</v>
      </c>
      <c r="C113" t="s">
        <v>681</v>
      </c>
      <c r="D113" t="s">
        <v>682</v>
      </c>
      <c r="E113" t="s">
        <v>632</v>
      </c>
      <c r="F113" t="s">
        <v>74</v>
      </c>
      <c r="G113" t="s">
        <v>115</v>
      </c>
      <c r="H113" t="s">
        <v>90</v>
      </c>
      <c r="J113" t="s">
        <v>683</v>
      </c>
      <c r="K113" t="s">
        <v>78</v>
      </c>
      <c r="L113" t="s">
        <v>310</v>
      </c>
    </row>
    <row r="114" spans="1:12" x14ac:dyDescent="0.35">
      <c r="A114" t="s">
        <v>111</v>
      </c>
      <c r="B114" t="s">
        <v>684</v>
      </c>
      <c r="C114" t="s">
        <v>685</v>
      </c>
      <c r="D114" t="s">
        <v>686</v>
      </c>
      <c r="E114" t="s">
        <v>664</v>
      </c>
      <c r="F114" t="s">
        <v>74</v>
      </c>
      <c r="G114" t="s">
        <v>244</v>
      </c>
      <c r="H114" t="s">
        <v>225</v>
      </c>
      <c r="J114" t="s">
        <v>77</v>
      </c>
      <c r="K114" t="s">
        <v>78</v>
      </c>
      <c r="L114" t="s">
        <v>310</v>
      </c>
    </row>
    <row r="115" spans="1:12" x14ac:dyDescent="0.35">
      <c r="A115" t="s">
        <v>146</v>
      </c>
      <c r="B115" t="s">
        <v>687</v>
      </c>
      <c r="C115" t="s">
        <v>688</v>
      </c>
      <c r="D115" t="s">
        <v>689</v>
      </c>
      <c r="E115" t="s">
        <v>632</v>
      </c>
      <c r="F115" t="s">
        <v>74</v>
      </c>
      <c r="G115" t="s">
        <v>229</v>
      </c>
      <c r="H115" t="s">
        <v>412</v>
      </c>
      <c r="J115" t="s">
        <v>139</v>
      </c>
      <c r="K115" t="s">
        <v>78</v>
      </c>
      <c r="L115" t="s">
        <v>310</v>
      </c>
    </row>
    <row r="116" spans="1:12" x14ac:dyDescent="0.35">
      <c r="A116" t="s">
        <v>112</v>
      </c>
      <c r="B116" t="s">
        <v>690</v>
      </c>
      <c r="C116" t="s">
        <v>691</v>
      </c>
      <c r="D116" t="s">
        <v>692</v>
      </c>
      <c r="E116" t="s">
        <v>676</v>
      </c>
      <c r="F116" t="s">
        <v>74</v>
      </c>
      <c r="G116" t="s">
        <v>236</v>
      </c>
      <c r="H116" t="s">
        <v>280</v>
      </c>
      <c r="J116" t="s">
        <v>77</v>
      </c>
      <c r="K116" t="s">
        <v>78</v>
      </c>
      <c r="L116" t="s">
        <v>310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64C-59C9-4C34-BB79-718AFB60C2BF}">
  <dimension ref="A1:E28"/>
  <sheetViews>
    <sheetView workbookViewId="0">
      <selection activeCell="H17" sqref="H17"/>
    </sheetView>
  </sheetViews>
  <sheetFormatPr defaultRowHeight="14.5" x14ac:dyDescent="0.35"/>
  <cols>
    <col min="1" max="1" width="23.08984375" customWidth="1"/>
    <col min="2" max="2" width="22.90625" customWidth="1"/>
    <col min="3" max="3" width="21.36328125" customWidth="1"/>
    <col min="4" max="4" width="14.90625" customWidth="1"/>
    <col min="5" max="5" width="14.36328125" customWidth="1"/>
  </cols>
  <sheetData>
    <row r="1" spans="1:5" ht="15.5" x14ac:dyDescent="0.35">
      <c r="A1" s="4" t="s">
        <v>22</v>
      </c>
      <c r="B1" s="5" t="s">
        <v>23</v>
      </c>
      <c r="C1" s="6" t="s">
        <v>24</v>
      </c>
      <c r="D1" s="7" t="s">
        <v>25</v>
      </c>
      <c r="E1" s="6" t="s">
        <v>26</v>
      </c>
    </row>
    <row r="2" spans="1:5" x14ac:dyDescent="0.35">
      <c r="A2" s="1">
        <v>45564</v>
      </c>
      <c r="B2" s="8" t="s">
        <v>36</v>
      </c>
      <c r="C2" s="9" t="s">
        <v>54</v>
      </c>
      <c r="D2" s="10">
        <v>1074</v>
      </c>
      <c r="E2" s="22" t="s">
        <v>55</v>
      </c>
    </row>
    <row r="3" spans="1:5" x14ac:dyDescent="0.35">
      <c r="A3" s="1">
        <v>44955</v>
      </c>
      <c r="B3" s="8" t="s">
        <v>36</v>
      </c>
      <c r="C3" s="9" t="s">
        <v>52</v>
      </c>
      <c r="D3" s="10">
        <v>1650</v>
      </c>
      <c r="E3" s="22" t="s">
        <v>55</v>
      </c>
    </row>
    <row r="4" spans="1:5" x14ac:dyDescent="0.35">
      <c r="A4" s="1">
        <v>44936</v>
      </c>
      <c r="B4" s="8" t="s">
        <v>36</v>
      </c>
      <c r="C4" s="9" t="s">
        <v>37</v>
      </c>
      <c r="D4" s="10">
        <v>16000</v>
      </c>
      <c r="E4" s="22" t="s">
        <v>55</v>
      </c>
    </row>
    <row r="5" spans="1:5" x14ac:dyDescent="0.35">
      <c r="A5" s="1">
        <v>44948</v>
      </c>
      <c r="B5" s="8" t="s">
        <v>47</v>
      </c>
      <c r="C5" s="9" t="s">
        <v>48</v>
      </c>
      <c r="D5" s="10">
        <v>1890</v>
      </c>
      <c r="E5" s="22" t="s">
        <v>55</v>
      </c>
    </row>
    <row r="6" spans="1:5" x14ac:dyDescent="0.35">
      <c r="A6" s="1">
        <v>44941</v>
      </c>
      <c r="B6" s="8" t="s">
        <v>32</v>
      </c>
      <c r="C6" s="9" t="s">
        <v>40</v>
      </c>
      <c r="D6" s="10">
        <v>50</v>
      </c>
      <c r="E6" s="22" t="s">
        <v>55</v>
      </c>
    </row>
    <row r="7" spans="1:5" x14ac:dyDescent="0.35">
      <c r="A7" s="1">
        <v>44932</v>
      </c>
      <c r="B7" s="8" t="s">
        <v>32</v>
      </c>
      <c r="C7" s="9" t="s">
        <v>33</v>
      </c>
      <c r="D7" s="10">
        <v>120</v>
      </c>
      <c r="E7" s="22" t="s">
        <v>55</v>
      </c>
    </row>
    <row r="8" spans="1:5" x14ac:dyDescent="0.35">
      <c r="A8" s="1">
        <v>44946</v>
      </c>
      <c r="B8" s="8" t="s">
        <v>32</v>
      </c>
      <c r="C8" s="9" t="s">
        <v>45</v>
      </c>
      <c r="D8" s="10">
        <v>780</v>
      </c>
      <c r="E8" s="22" t="s">
        <v>55</v>
      </c>
    </row>
    <row r="9" spans="1:5" x14ac:dyDescent="0.35">
      <c r="A9" s="1">
        <v>44952</v>
      </c>
      <c r="B9" s="8" t="s">
        <v>29</v>
      </c>
      <c r="C9" s="9" t="s">
        <v>39</v>
      </c>
      <c r="D9" s="10">
        <v>10</v>
      </c>
      <c r="E9" s="22" t="s">
        <v>55</v>
      </c>
    </row>
    <row r="10" spans="1:5" x14ac:dyDescent="0.35">
      <c r="A10" s="1">
        <v>44953</v>
      </c>
      <c r="B10" s="8" t="s">
        <v>29</v>
      </c>
      <c r="C10" s="9" t="s">
        <v>39</v>
      </c>
      <c r="D10" s="10">
        <v>10</v>
      </c>
      <c r="E10" s="22" t="s">
        <v>55</v>
      </c>
    </row>
    <row r="11" spans="1:5" x14ac:dyDescent="0.35">
      <c r="A11" s="1">
        <v>44938</v>
      </c>
      <c r="B11" s="8" t="s">
        <v>29</v>
      </c>
      <c r="C11" s="9" t="s">
        <v>39</v>
      </c>
      <c r="D11" s="10">
        <v>15</v>
      </c>
      <c r="E11" s="22" t="s">
        <v>55</v>
      </c>
    </row>
    <row r="12" spans="1:5" x14ac:dyDescent="0.35">
      <c r="A12" s="1">
        <v>44944</v>
      </c>
      <c r="B12" s="8" t="s">
        <v>29</v>
      </c>
      <c r="C12" s="9" t="s">
        <v>31</v>
      </c>
      <c r="D12" s="10">
        <v>230</v>
      </c>
      <c r="E12" s="22" t="s">
        <v>55</v>
      </c>
    </row>
    <row r="13" spans="1:5" x14ac:dyDescent="0.35">
      <c r="A13" s="1">
        <v>44953</v>
      </c>
      <c r="B13" s="8" t="s">
        <v>29</v>
      </c>
      <c r="C13" s="9" t="s">
        <v>31</v>
      </c>
      <c r="D13" s="10">
        <v>300</v>
      </c>
      <c r="E13" s="22" t="s">
        <v>55</v>
      </c>
    </row>
    <row r="14" spans="1:5" x14ac:dyDescent="0.35">
      <c r="A14" s="1">
        <v>44945</v>
      </c>
      <c r="B14" s="8" t="s">
        <v>27</v>
      </c>
      <c r="C14" s="9" t="s">
        <v>44</v>
      </c>
      <c r="D14" s="10">
        <v>26</v>
      </c>
      <c r="E14" s="22" t="s">
        <v>55</v>
      </c>
    </row>
    <row r="15" spans="1:5" x14ac:dyDescent="0.35">
      <c r="A15" s="1">
        <v>44936</v>
      </c>
      <c r="B15" s="8" t="s">
        <v>27</v>
      </c>
      <c r="C15" s="9" t="s">
        <v>38</v>
      </c>
      <c r="D15" s="10">
        <v>70</v>
      </c>
      <c r="E15" s="22" t="s">
        <v>55</v>
      </c>
    </row>
    <row r="16" spans="1:5" x14ac:dyDescent="0.35">
      <c r="A16" s="1">
        <v>44943</v>
      </c>
      <c r="B16" s="8" t="s">
        <v>27</v>
      </c>
      <c r="C16" s="9" t="s">
        <v>41</v>
      </c>
      <c r="D16" s="10">
        <v>100</v>
      </c>
      <c r="E16" s="22" t="s">
        <v>55</v>
      </c>
    </row>
    <row r="17" spans="1:5" x14ac:dyDescent="0.35">
      <c r="A17" s="1">
        <v>44952</v>
      </c>
      <c r="B17" s="11" t="s">
        <v>27</v>
      </c>
      <c r="C17" s="12" t="s">
        <v>50</v>
      </c>
      <c r="D17" s="13">
        <v>140</v>
      </c>
      <c r="E17" s="23" t="s">
        <v>55</v>
      </c>
    </row>
    <row r="18" spans="1:5" x14ac:dyDescent="0.35">
      <c r="A18" s="1">
        <v>44944</v>
      </c>
      <c r="B18" s="8" t="s">
        <v>32</v>
      </c>
      <c r="C18" s="15" t="s">
        <v>43</v>
      </c>
      <c r="D18" s="16">
        <v>120</v>
      </c>
      <c r="E18" s="18" t="s">
        <v>42</v>
      </c>
    </row>
    <row r="19" spans="1:5" x14ac:dyDescent="0.35">
      <c r="A19" s="1">
        <v>44946</v>
      </c>
      <c r="B19" s="8" t="s">
        <v>32</v>
      </c>
      <c r="C19" s="15" t="s">
        <v>46</v>
      </c>
      <c r="D19" s="16">
        <v>890</v>
      </c>
      <c r="E19" s="19" t="s">
        <v>28</v>
      </c>
    </row>
    <row r="20" spans="1:5" x14ac:dyDescent="0.35">
      <c r="A20" s="1">
        <v>44954</v>
      </c>
      <c r="B20" s="8" t="s">
        <v>32</v>
      </c>
      <c r="C20" s="15" t="s">
        <v>51</v>
      </c>
      <c r="D20" s="16">
        <v>1025</v>
      </c>
      <c r="E20" s="20" t="s">
        <v>28</v>
      </c>
    </row>
    <row r="21" spans="1:5" x14ac:dyDescent="0.35">
      <c r="A21" s="1">
        <v>44932</v>
      </c>
      <c r="B21" s="8" t="s">
        <v>32</v>
      </c>
      <c r="C21" s="15" t="s">
        <v>34</v>
      </c>
      <c r="D21" s="16">
        <v>1500</v>
      </c>
      <c r="E21" s="19" t="s">
        <v>28</v>
      </c>
    </row>
    <row r="22" spans="1:5" x14ac:dyDescent="0.35">
      <c r="A22" s="1">
        <v>44950</v>
      </c>
      <c r="B22" s="8" t="s">
        <v>29</v>
      </c>
      <c r="C22" s="15" t="s">
        <v>35</v>
      </c>
      <c r="D22" s="16">
        <v>530</v>
      </c>
      <c r="E22" s="19" t="s">
        <v>28</v>
      </c>
    </row>
    <row r="23" spans="1:5" x14ac:dyDescent="0.35">
      <c r="A23" s="1">
        <v>44943</v>
      </c>
      <c r="B23" s="8" t="s">
        <v>29</v>
      </c>
      <c r="C23" s="15" t="s">
        <v>30</v>
      </c>
      <c r="D23" s="16">
        <v>780</v>
      </c>
      <c r="E23" s="17" t="s">
        <v>42</v>
      </c>
    </row>
    <row r="24" spans="1:5" x14ac:dyDescent="0.35">
      <c r="A24" s="1">
        <v>45564</v>
      </c>
      <c r="B24" s="8" t="s">
        <v>27</v>
      </c>
      <c r="C24" s="15" t="s">
        <v>27</v>
      </c>
      <c r="D24" s="16">
        <v>30</v>
      </c>
      <c r="E24" s="20" t="s">
        <v>28</v>
      </c>
    </row>
    <row r="25" spans="1:5" x14ac:dyDescent="0.35">
      <c r="A25" s="1">
        <v>44949</v>
      </c>
      <c r="B25" s="8" t="s">
        <v>27</v>
      </c>
      <c r="C25" t="s">
        <v>49</v>
      </c>
      <c r="D25" s="14">
        <v>56</v>
      </c>
      <c r="E25" s="20" t="s">
        <v>28</v>
      </c>
    </row>
    <row r="26" spans="1:5" x14ac:dyDescent="0.35">
      <c r="A26" s="1">
        <v>44955</v>
      </c>
      <c r="B26" s="8" t="s">
        <v>27</v>
      </c>
      <c r="C26" s="15" t="s">
        <v>53</v>
      </c>
      <c r="D26" s="16">
        <v>150</v>
      </c>
      <c r="E26" s="19" t="s">
        <v>28</v>
      </c>
    </row>
    <row r="27" spans="1:5" x14ac:dyDescent="0.35">
      <c r="A27" s="1">
        <v>44935</v>
      </c>
      <c r="B27" s="8" t="s">
        <v>27</v>
      </c>
      <c r="C27" s="15" t="s">
        <v>35</v>
      </c>
      <c r="D27" s="16">
        <v>456</v>
      </c>
      <c r="E27" s="20" t="s">
        <v>28</v>
      </c>
    </row>
    <row r="28" spans="1:5" x14ac:dyDescent="0.35">
      <c r="E28" s="21"/>
    </row>
  </sheetData>
  <conditionalFormatting sqref="A1:A1048576">
    <cfRule type="timePeriod" dxfId="2" priority="5" timePeriod="today">
      <formula>FLOOR(A1,1)=TODAY()</formula>
    </cfRule>
  </conditionalFormatting>
  <conditionalFormatting sqref="A1">
    <cfRule type="timePeriod" dxfId="1" priority="2" timePeriod="yesterday">
      <formula>FLOOR(A1,1)=TODAY()-1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FBEFA5F-87D1-4BCA-8CF3-C3014933D35B}">
            <xm:f>NOT(ISERROR(SEARCH($B$12,B2)))</xm:f>
            <xm:f>$B$12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8772-274D-4C43-8CCA-643F498D43B0}">
  <dimension ref="D1:L29"/>
  <sheetViews>
    <sheetView topLeftCell="A9" workbookViewId="0">
      <selection activeCell="H7" sqref="H7"/>
    </sheetView>
  </sheetViews>
  <sheetFormatPr defaultRowHeight="14.5" x14ac:dyDescent="0.35"/>
  <cols>
    <col min="5" max="5" width="14.54296875" customWidth="1"/>
    <col min="10" max="10" width="9.36328125" bestFit="1" customWidth="1"/>
  </cols>
  <sheetData>
    <row r="1" spans="4:12" ht="23.5" x14ac:dyDescent="0.55000000000000004">
      <c r="F1" s="31" t="s">
        <v>715</v>
      </c>
      <c r="G1" s="31"/>
      <c r="H1" s="31"/>
      <c r="I1" s="31"/>
      <c r="J1" s="31"/>
    </row>
    <row r="2" spans="4:12" x14ac:dyDescent="0.35">
      <c r="D2" s="30" t="s">
        <v>723</v>
      </c>
      <c r="E2" s="30" t="s">
        <v>716</v>
      </c>
      <c r="F2" s="30" t="s">
        <v>717</v>
      </c>
      <c r="G2" s="30" t="s">
        <v>718</v>
      </c>
      <c r="H2" s="30" t="s">
        <v>719</v>
      </c>
      <c r="I2" s="30" t="s">
        <v>720</v>
      </c>
      <c r="J2" s="30" t="s">
        <v>721</v>
      </c>
      <c r="K2" s="30" t="s">
        <v>722</v>
      </c>
      <c r="L2" s="30" t="s">
        <v>693</v>
      </c>
    </row>
    <row r="3" spans="4:12" x14ac:dyDescent="0.35">
      <c r="D3" s="2">
        <v>1</v>
      </c>
      <c r="E3" s="2" t="s">
        <v>1</v>
      </c>
      <c r="F3" s="2">
        <v>100</v>
      </c>
      <c r="G3" s="2">
        <v>50</v>
      </c>
      <c r="H3" s="2">
        <v>78</v>
      </c>
      <c r="I3" s="2">
        <f>SUM(F3:H3)</f>
        <v>228</v>
      </c>
      <c r="J3" s="29">
        <f>I3/300*100</f>
        <v>76</v>
      </c>
      <c r="K3" s="2" t="str">
        <f>IF(J3&gt;=80,"A1",IF(J3&gt;=70,"A",IF(J3&gt;=60,"B",IF(J3&gt;=50,"C","Fail"))))</f>
        <v>A</v>
      </c>
      <c r="L3" s="2" t="str">
        <f>IF(F3&lt;40,"Fail",IF(G3&lt;40,"Fail",IF(H3&lt;40,"Fail","Passed")))</f>
        <v>Passed</v>
      </c>
    </row>
    <row r="4" spans="4:12" x14ac:dyDescent="0.35">
      <c r="D4" s="2">
        <v>2</v>
      </c>
      <c r="E4" s="2" t="s">
        <v>2</v>
      </c>
      <c r="F4" s="2">
        <v>51</v>
      </c>
      <c r="G4" s="2">
        <v>51</v>
      </c>
      <c r="H4" s="2">
        <v>79</v>
      </c>
      <c r="I4" s="2">
        <f t="shared" ref="I4:I21" si="0">SUM(F4:H4)</f>
        <v>181</v>
      </c>
      <c r="J4" s="29">
        <f t="shared" ref="J4:J21" si="1">I4/300*100</f>
        <v>60.333333333333336</v>
      </c>
      <c r="K4" s="2" t="str">
        <f t="shared" ref="K4:K21" si="2">IF(J4&gt;=80,"A1",IF(J4&gt;=70,"A",IF(J4&gt;=60,"B",IF(J4&gt;=50,"C","Fail"))))</f>
        <v>B</v>
      </c>
      <c r="L4" s="2" t="str">
        <f t="shared" ref="L4:L21" si="3">IF(F4&lt;40,"Fail",IF(G4&lt;40,"Fail",IF(H4&lt;40,"Fail","Passed")))</f>
        <v>Passed</v>
      </c>
    </row>
    <row r="5" spans="4:12" x14ac:dyDescent="0.35">
      <c r="D5" s="2">
        <v>3</v>
      </c>
      <c r="E5" s="2" t="s">
        <v>3</v>
      </c>
      <c r="F5" s="2">
        <v>52</v>
      </c>
      <c r="G5" s="2">
        <v>52</v>
      </c>
      <c r="H5" s="2">
        <v>80</v>
      </c>
      <c r="I5" s="2">
        <f t="shared" si="0"/>
        <v>184</v>
      </c>
      <c r="J5" s="29">
        <f t="shared" si="1"/>
        <v>61.333333333333329</v>
      </c>
      <c r="K5" s="2" t="str">
        <f t="shared" si="2"/>
        <v>B</v>
      </c>
      <c r="L5" s="2" t="str">
        <f t="shared" si="3"/>
        <v>Passed</v>
      </c>
    </row>
    <row r="6" spans="4:12" x14ac:dyDescent="0.35">
      <c r="D6" s="2">
        <v>4</v>
      </c>
      <c r="E6" s="2" t="s">
        <v>4</v>
      </c>
      <c r="F6" s="2">
        <v>53</v>
      </c>
      <c r="G6" s="2">
        <v>53</v>
      </c>
      <c r="H6" s="2">
        <v>81</v>
      </c>
      <c r="I6" s="2">
        <f t="shared" si="0"/>
        <v>187</v>
      </c>
      <c r="J6" s="29">
        <f t="shared" si="1"/>
        <v>62.333333333333329</v>
      </c>
      <c r="K6" s="2" t="str">
        <f t="shared" si="2"/>
        <v>B</v>
      </c>
      <c r="L6" s="2" t="str">
        <f t="shared" si="3"/>
        <v>Passed</v>
      </c>
    </row>
    <row r="7" spans="4:12" x14ac:dyDescent="0.35">
      <c r="D7" s="2">
        <v>5</v>
      </c>
      <c r="E7" s="2" t="s">
        <v>0</v>
      </c>
      <c r="F7" s="2">
        <v>54</v>
      </c>
      <c r="G7" s="2">
        <v>54</v>
      </c>
      <c r="H7" s="2">
        <v>82</v>
      </c>
      <c r="I7" s="2">
        <f t="shared" si="0"/>
        <v>190</v>
      </c>
      <c r="J7" s="29">
        <f t="shared" si="1"/>
        <v>63.333333333333329</v>
      </c>
      <c r="K7" s="2" t="str">
        <f t="shared" si="2"/>
        <v>B</v>
      </c>
      <c r="L7" s="2" t="str">
        <f t="shared" si="3"/>
        <v>Passed</v>
      </c>
    </row>
    <row r="8" spans="4:12" x14ac:dyDescent="0.35">
      <c r="D8" s="2">
        <v>6</v>
      </c>
      <c r="E8" s="2" t="s">
        <v>5</v>
      </c>
      <c r="F8" s="2">
        <v>55</v>
      </c>
      <c r="G8" s="2">
        <v>55</v>
      </c>
      <c r="H8" s="2">
        <v>83</v>
      </c>
      <c r="I8" s="2">
        <f t="shared" si="0"/>
        <v>193</v>
      </c>
      <c r="J8" s="29">
        <f t="shared" si="1"/>
        <v>64.333333333333329</v>
      </c>
      <c r="K8" s="2" t="str">
        <f t="shared" si="2"/>
        <v>B</v>
      </c>
      <c r="L8" s="2" t="str">
        <f t="shared" si="3"/>
        <v>Passed</v>
      </c>
    </row>
    <row r="9" spans="4:12" x14ac:dyDescent="0.35">
      <c r="D9" s="2">
        <v>7</v>
      </c>
      <c r="E9" s="2" t="s">
        <v>6</v>
      </c>
      <c r="F9" s="2">
        <v>56</v>
      </c>
      <c r="G9" s="2">
        <v>56</v>
      </c>
      <c r="H9" s="2">
        <v>84</v>
      </c>
      <c r="I9" s="2">
        <f t="shared" si="0"/>
        <v>196</v>
      </c>
      <c r="J9" s="29">
        <f t="shared" si="1"/>
        <v>65.333333333333329</v>
      </c>
      <c r="K9" s="2" t="str">
        <f t="shared" si="2"/>
        <v>B</v>
      </c>
      <c r="L9" s="2" t="str">
        <f t="shared" si="3"/>
        <v>Passed</v>
      </c>
    </row>
    <row r="10" spans="4:12" x14ac:dyDescent="0.35">
      <c r="D10" s="2">
        <v>8</v>
      </c>
      <c r="E10" s="2" t="s">
        <v>1</v>
      </c>
      <c r="F10" s="2">
        <v>56</v>
      </c>
      <c r="G10" s="2">
        <v>57</v>
      </c>
      <c r="H10" s="2">
        <v>85</v>
      </c>
      <c r="I10" s="2">
        <f t="shared" si="0"/>
        <v>198</v>
      </c>
      <c r="J10" s="29">
        <f t="shared" si="1"/>
        <v>66</v>
      </c>
      <c r="K10" s="2" t="str">
        <f t="shared" si="2"/>
        <v>B</v>
      </c>
      <c r="L10" s="2" t="str">
        <f t="shared" si="3"/>
        <v>Passed</v>
      </c>
    </row>
    <row r="11" spans="4:12" x14ac:dyDescent="0.35">
      <c r="D11" s="2">
        <v>9</v>
      </c>
      <c r="E11" s="2" t="s">
        <v>2</v>
      </c>
      <c r="F11" s="2">
        <v>58</v>
      </c>
      <c r="G11" s="2">
        <v>58</v>
      </c>
      <c r="H11" s="2">
        <v>86</v>
      </c>
      <c r="I11" s="2">
        <f t="shared" si="0"/>
        <v>202</v>
      </c>
      <c r="J11" s="29">
        <f t="shared" si="1"/>
        <v>67.333333333333329</v>
      </c>
      <c r="K11" s="2" t="str">
        <f t="shared" si="2"/>
        <v>B</v>
      </c>
      <c r="L11" s="2" t="str">
        <f t="shared" si="3"/>
        <v>Passed</v>
      </c>
    </row>
    <row r="12" spans="4:12" x14ac:dyDescent="0.35">
      <c r="D12" s="2">
        <v>10</v>
      </c>
      <c r="E12" s="2" t="s">
        <v>3</v>
      </c>
      <c r="F12" s="2">
        <v>34</v>
      </c>
      <c r="G12" s="2">
        <v>59</v>
      </c>
      <c r="H12" s="2">
        <v>87</v>
      </c>
      <c r="I12" s="2">
        <f t="shared" si="0"/>
        <v>180</v>
      </c>
      <c r="J12" s="29">
        <f t="shared" si="1"/>
        <v>60</v>
      </c>
      <c r="K12" s="2" t="str">
        <f t="shared" si="2"/>
        <v>B</v>
      </c>
      <c r="L12" s="2" t="str">
        <f t="shared" si="3"/>
        <v>Fail</v>
      </c>
    </row>
    <row r="13" spans="4:12" x14ac:dyDescent="0.35">
      <c r="D13" s="2">
        <v>11</v>
      </c>
      <c r="E13" s="2" t="s">
        <v>0</v>
      </c>
      <c r="F13" s="2">
        <v>60</v>
      </c>
      <c r="G13" s="2">
        <v>60</v>
      </c>
      <c r="H13" s="2">
        <v>88</v>
      </c>
      <c r="I13" s="2">
        <f t="shared" si="0"/>
        <v>208</v>
      </c>
      <c r="J13" s="29">
        <f t="shared" si="1"/>
        <v>69.333333333333343</v>
      </c>
      <c r="K13" s="2" t="str">
        <f t="shared" si="2"/>
        <v>B</v>
      </c>
      <c r="L13" s="2" t="str">
        <f t="shared" si="3"/>
        <v>Passed</v>
      </c>
    </row>
    <row r="14" spans="4:12" x14ac:dyDescent="0.35">
      <c r="D14" s="2">
        <v>12</v>
      </c>
      <c r="E14" s="2" t="s">
        <v>5</v>
      </c>
      <c r="F14" s="2">
        <v>61</v>
      </c>
      <c r="G14" s="2">
        <v>61</v>
      </c>
      <c r="H14" s="2">
        <v>89</v>
      </c>
      <c r="I14" s="2">
        <f t="shared" si="0"/>
        <v>211</v>
      </c>
      <c r="J14" s="29">
        <f t="shared" si="1"/>
        <v>70.333333333333343</v>
      </c>
      <c r="K14" s="2" t="str">
        <f t="shared" si="2"/>
        <v>A</v>
      </c>
      <c r="L14" s="2" t="str">
        <f t="shared" si="3"/>
        <v>Passed</v>
      </c>
    </row>
    <row r="15" spans="4:12" x14ac:dyDescent="0.35">
      <c r="D15" s="2">
        <v>13</v>
      </c>
      <c r="E15" s="2" t="s">
        <v>6</v>
      </c>
      <c r="F15" s="2">
        <v>62</v>
      </c>
      <c r="G15" s="2">
        <v>62</v>
      </c>
      <c r="H15" s="2">
        <v>90</v>
      </c>
      <c r="I15" s="2">
        <f t="shared" si="0"/>
        <v>214</v>
      </c>
      <c r="J15" s="29">
        <f t="shared" si="1"/>
        <v>71.333333333333343</v>
      </c>
      <c r="K15" s="2" t="str">
        <f t="shared" si="2"/>
        <v>A</v>
      </c>
      <c r="L15" s="2" t="str">
        <f t="shared" si="3"/>
        <v>Passed</v>
      </c>
    </row>
    <row r="16" spans="4:12" x14ac:dyDescent="0.35">
      <c r="D16" s="2">
        <v>14</v>
      </c>
      <c r="E16" s="2" t="s">
        <v>1</v>
      </c>
      <c r="F16" s="2">
        <v>63</v>
      </c>
      <c r="G16" s="2">
        <v>63</v>
      </c>
      <c r="H16" s="2">
        <v>91</v>
      </c>
      <c r="I16" s="2">
        <f t="shared" si="0"/>
        <v>217</v>
      </c>
      <c r="J16" s="29">
        <f t="shared" si="1"/>
        <v>72.333333333333343</v>
      </c>
      <c r="K16" s="2" t="str">
        <f t="shared" si="2"/>
        <v>A</v>
      </c>
      <c r="L16" s="2" t="str">
        <f t="shared" si="3"/>
        <v>Passed</v>
      </c>
    </row>
    <row r="17" spans="4:12" x14ac:dyDescent="0.35">
      <c r="D17" s="2">
        <v>15</v>
      </c>
      <c r="E17" s="2" t="s">
        <v>2</v>
      </c>
      <c r="F17" s="2">
        <v>64</v>
      </c>
      <c r="G17" s="2">
        <v>64</v>
      </c>
      <c r="H17" s="2">
        <v>92</v>
      </c>
      <c r="I17" s="2">
        <f t="shared" si="0"/>
        <v>220</v>
      </c>
      <c r="J17" s="29">
        <f t="shared" si="1"/>
        <v>73.333333333333329</v>
      </c>
      <c r="K17" s="2" t="str">
        <f t="shared" si="2"/>
        <v>A</v>
      </c>
      <c r="L17" s="2" t="str">
        <f t="shared" si="3"/>
        <v>Passed</v>
      </c>
    </row>
    <row r="18" spans="4:12" x14ac:dyDescent="0.35">
      <c r="D18" s="2">
        <v>16</v>
      </c>
      <c r="E18" s="2" t="s">
        <v>3</v>
      </c>
      <c r="F18" s="2">
        <v>65</v>
      </c>
      <c r="G18" s="2">
        <v>65</v>
      </c>
      <c r="H18" s="2">
        <v>93</v>
      </c>
      <c r="I18" s="2">
        <f t="shared" si="0"/>
        <v>223</v>
      </c>
      <c r="J18" s="29">
        <f t="shared" si="1"/>
        <v>74.333333333333329</v>
      </c>
      <c r="K18" s="2" t="str">
        <f t="shared" si="2"/>
        <v>A</v>
      </c>
      <c r="L18" s="2" t="str">
        <f t="shared" si="3"/>
        <v>Passed</v>
      </c>
    </row>
    <row r="19" spans="4:12" x14ac:dyDescent="0.35">
      <c r="D19" s="2">
        <v>17</v>
      </c>
      <c r="E19" s="2" t="s">
        <v>4</v>
      </c>
      <c r="F19" s="2">
        <v>66</v>
      </c>
      <c r="G19" s="2">
        <v>66</v>
      </c>
      <c r="H19" s="2">
        <v>94</v>
      </c>
      <c r="I19" s="2">
        <f t="shared" si="0"/>
        <v>226</v>
      </c>
      <c r="J19" s="29">
        <f t="shared" si="1"/>
        <v>75.333333333333329</v>
      </c>
      <c r="K19" s="2" t="str">
        <f t="shared" si="2"/>
        <v>A</v>
      </c>
      <c r="L19" s="2" t="str">
        <f t="shared" si="3"/>
        <v>Passed</v>
      </c>
    </row>
    <row r="20" spans="4:12" x14ac:dyDescent="0.35">
      <c r="D20" s="2">
        <v>18</v>
      </c>
      <c r="E20" s="2" t="s">
        <v>0</v>
      </c>
      <c r="F20" s="2">
        <v>67</v>
      </c>
      <c r="G20" s="2">
        <v>67</v>
      </c>
      <c r="H20" s="2">
        <v>95</v>
      </c>
      <c r="I20" s="2">
        <f t="shared" si="0"/>
        <v>229</v>
      </c>
      <c r="J20" s="29">
        <f t="shared" si="1"/>
        <v>76.333333333333329</v>
      </c>
      <c r="K20" s="2" t="str">
        <f t="shared" si="2"/>
        <v>A</v>
      </c>
      <c r="L20" s="2" t="str">
        <f t="shared" si="3"/>
        <v>Passed</v>
      </c>
    </row>
    <row r="21" spans="4:12" x14ac:dyDescent="0.35">
      <c r="D21" s="2">
        <v>19</v>
      </c>
      <c r="E21" s="2" t="s">
        <v>5</v>
      </c>
      <c r="F21" s="2">
        <v>68</v>
      </c>
      <c r="G21" s="2">
        <v>68</v>
      </c>
      <c r="H21" s="2">
        <v>96</v>
      </c>
      <c r="I21" s="2">
        <f t="shared" si="0"/>
        <v>232</v>
      </c>
      <c r="J21" s="29">
        <f t="shared" si="1"/>
        <v>77.333333333333329</v>
      </c>
      <c r="K21" s="2" t="str">
        <f t="shared" si="2"/>
        <v>A</v>
      </c>
      <c r="L21" s="2" t="str">
        <f t="shared" si="3"/>
        <v>Passed</v>
      </c>
    </row>
    <row r="29" spans="4:12" x14ac:dyDescent="0.35">
      <c r="E29">
        <v>100</v>
      </c>
      <c r="F29">
        <v>34</v>
      </c>
      <c r="G29">
        <f>E29+F29</f>
        <v>134</v>
      </c>
    </row>
  </sheetData>
  <mergeCells count="1">
    <mergeCell ref="F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N H 4 9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D R + P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f j 1 Z y d P R u J Y B A A B + B Q A A E w A c A E Z v c m 1 1 b G F z L 1 N l Y 3 R p b 2 4 x L m 0 g o h g A K K A U A A A A A A A A A A A A A A A A A A A A A A A A A A A A 7 V I 9 b 9 s w E N 0 N + D 8 c 6 M E S Y N h p m i 4 t M h R u l 6 I f a W y g g 2 A I Z + k s E a Z J l T y l d Q z / o u 5 d M x R d + q t 6 j A M 0 h e I 9 Q 7 R Q v H v v 3 v H u B S p Y O w u z w / n s V b / X 7 4 U a P Z U w a z 3 W A c 7 B E P d 7 I N / M t b 4 g i X y h 5 f g C K 0 r i z 9 R Z J s s h U T V z E 1 5 O J m T H 3 / R a N 1 R q H D t f T e J t 8 l 4 H z t 0 q L 2 p s m H z I t c 2 5 p v y z 6 F i V p q O D y B t k P B G N g 9 j u Z J / F y O I u O 1 D T G m 0 l 7 c 2 3 D S n B z X F p a D y X G m H l / G b q T L u x M R m S 2 1 K j 3 U 4 N 1 A h Y Q s D 0 n f c j 2 K n X t j K 6 0 N d S i D U b S k L a x X h c 6 u J 4 / m 2 s E e r j g I / t Z k k e 3 A q u 5 L 0 U I P k X u W z X v 3 / 8 u X m A d W F Q h h w h d E U G 4 1 6 6 0 t W 2 Y Y 2 y O E Z b o i 9 h W n t n n X G V L t D A J 1 + S z 0 4 X 2 f N F d r b o N v b r p y l p T c N w h N d h f G i / I j M O k S H R w U l b M j k x R l x k m r 3 o E u Z x K O B p J Q B g 1 y 2 I 2 o K s f 3 N / c m i 3 t 8 l 3 7 f X w P 8 Y + 7 f e 0 f d A C 9 y 0 7 U H e m T U 5 T 9 e T c J + c + b u f + B V B L A Q I t A B Q A A g A I A D R + P V n b y C I I p Q A A A P c A A A A S A A A A A A A A A A A A A A A A A A A A A A B D b 2 5 m a W c v U G F j a 2 F n Z S 5 4 b W x Q S w E C L Q A U A A I A C A A 0 f j 1 Z D 8 r p q 6 Q A A A D p A A A A E w A A A A A A A A A A A A A A A A D x A A A A W 0 N v b n R l b n R f V H l w Z X N d L n h t b F B L A Q I t A B Q A A g A I A D R + P V n J 0 9 G 4 l g E A A H 4 F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e A A A A A A A A l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m F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c m F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T A 6 N D E 6 M z Q u M z Q 1 O D c 0 N V o i I C 8 + P E V u d H J 5 I F R 5 c G U 9 I k Z p b G x D b 2 x 1 b W 5 U e X B l c y I g V m F s d W U 9 I n N C Z 1 l H Q m d Z R 0 J n W U d C Z 0 F H I i A v P j x F b n R y e S B U e X B l P S J G a W x s Q 2 9 s d W 1 u T m F t Z X M i I F Z h b H V l P S J z W y Z x d W 9 0 O y M m c X V v d D s s J n F 1 b 3 Q 7 Q W 5 n b G l j a X p l Z C B 0 a X R s Z S h z K S Z x d W 9 0 O y w m c X V v d D t B c m F i a W M g d G l 0 b G U o c y k m c X V v d D s s J n F 1 b 3 Q 7 R W 5 n b G l z a C B 0 a X R s Z S h z K S Z x d W 9 0 O y w m c X V v d D t O d W 1 i Z X I g b 2 Y g d m V y c 2 V z I C h O d W 1 i Z X I g b 2 Y g U n V r x a v K v 3 M p J n F 1 b 3 Q 7 L C Z x d W 9 0 O 1 B s Y W N l I G 9 m I F J l d m V s Y X R p b 2 4 m c X V v d D s s J n F 1 b 3 Q 7 R W d 5 c H R p Y W 4 g U 3 R h b m R h c m Q g Q 2 h y b 2 5 v b G 9 n a W N h b C B P c m R l c l s y X V s z X V s 0 X S Z x d W 9 0 O y w m c X V v d D t O w 7 Z s Z G V r Z V x 1 M D A y N 3 M g Q 2 h y b 2 5 v b G 9 n a W N h b C B P c m R l c l s y X S Z x d W 9 0 O y w m c X V v d D t N d X F h d H R h X H U w M D I 3 Y X Q g K G l z b 2 x h d G V k I G x l d H R l c n M p W z V d J n F 1 b 3 Q 7 L C Z x d W 9 0 O 1 R p d G x l I H J l Z m V y c y B 0 b y Z x d W 9 0 O y w m c X V v d D t N Y W l u I H R o Z W 1 l K H M p J n F 1 b 3 Q 7 L C Z x d W 9 0 O 0 p 1 e l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h a H M v Q 2 h h b m d l Z C B U e X B l L n s j L D B 9 J n F 1 b 3 Q 7 L C Z x d W 9 0 O 1 N l Y 3 R p b 2 4 x L 1 N 1 c m F o c y 9 D a G F u Z 2 V k I F R 5 c G U u e 0 F u Z 2 x p Y 2 l 6 Z W Q g d G l 0 b G U o c y k s M X 0 m c X V v d D s s J n F 1 b 3 Q 7 U 2 V j d G l v b j E v U 3 V y Y W h z L 0 N o Y W 5 n Z W Q g V H l w Z S 5 7 Q X J h Y m l j I H R p d G x l K H M p L D J 9 J n F 1 b 3 Q 7 L C Z x d W 9 0 O 1 N l Y 3 R p b 2 4 x L 1 N 1 c m F o c y 9 D a G F u Z 2 V k I F R 5 c G U u e 0 V u Z 2 x p c 2 g g d G l 0 b G U o c y k s M 3 0 m c X V v d D s s J n F 1 b 3 Q 7 U 2 V j d G l v b j E v U 3 V y Y W h z L 0 N o Y W 5 n Z W Q g V H l w Z S 5 7 T n V t Y m V y I G 9 m I H Z l c n N l c y A o T n V t Y m V y I G 9 m I F J 1 a 8 W r y r 9 z K S w 0 f S Z x d W 9 0 O y w m c X V v d D t T Z W N 0 a W 9 u M S 9 T d X J h a H M v Q 2 h h b m d l Z C B U e X B l L n t Q b G F j Z S B v Z i B S Z X Z l b G F 0 a W 9 u L D V 9 J n F 1 b 3 Q 7 L C Z x d W 9 0 O 1 N l Y 3 R p b 2 4 x L 1 N 1 c m F o c y 9 D a G F u Z 2 V k I F R 5 c G U u e 0 V n e X B 0 a W F u I F N 0 Y W 5 k Y X J k I E N o c m 9 u b 2 x v Z 2 l j Y W w g T 3 J k Z X J b M l 1 b M 1 1 b N F 0 s N n 0 m c X V v d D s s J n F 1 b 3 Q 7 U 2 V j d G l v b j E v U 3 V y Y W h z L 0 N o Y W 5 n Z W Q g V H l w Z S 5 7 T s O 2 b G R l a 2 V c d T A w M j d z I E N o c m 9 u b 2 x v Z 2 l j Y W w g T 3 J k Z X J b M l 0 s N 3 0 m c X V v d D s s J n F 1 b 3 Q 7 U 2 V j d G l v b j E v U 3 V y Y W h z L 0 N o Y W 5 n Z W Q g V H l w Z S 5 7 T X V x Y X R 0 Y V x 1 M D A y N 2 F 0 I C h p c 2 9 s Y X R l Z C B s Z X R 0 Z X J z K V s 1 X S w 4 f S Z x d W 9 0 O y w m c X V v d D t T Z W N 0 a W 9 u M S 9 T d X J h a H M v Q 2 h h b m d l Z C B U e X B l L n t U a X R s Z S B y Z W Z l c n M g d G 8 s O X 0 m c X V v d D s s J n F 1 b 3 Q 7 U 2 V j d G l v b j E v U 3 V y Y W h z L 0 N o Y W 5 n Z W Q g V H l w Z S 5 7 T W F p b i B 0 a G V t Z S h z K S w x M H 0 m c X V v d D s s J n F 1 b 3 Q 7 U 2 V j d G l v b j E v U 3 V y Y W h z L 0 N o Y W 5 n Z W Q g V H l w Z S 5 7 S n V 6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V y Y W h z L 0 N o Y W 5 n Z W Q g V H l w Z S 5 7 I y w w f S Z x d W 9 0 O y w m c X V v d D t T Z W N 0 a W 9 u M S 9 T d X J h a H M v Q 2 h h b m d l Z C B U e X B l L n t B b m d s a W N p e m V k I H R p d G x l K H M p L D F 9 J n F 1 b 3 Q 7 L C Z x d W 9 0 O 1 N l Y 3 R p b 2 4 x L 1 N 1 c m F o c y 9 D a G F u Z 2 V k I F R 5 c G U u e 0 F y Y W J p Y y B 0 a X R s Z S h z K S w y f S Z x d W 9 0 O y w m c X V v d D t T Z W N 0 a W 9 u M S 9 T d X J h a H M v Q 2 h h b m d l Z C B U e X B l L n t F b m d s a X N o I H R p d G x l K H M p L D N 9 J n F 1 b 3 Q 7 L C Z x d W 9 0 O 1 N l Y 3 R p b 2 4 x L 1 N 1 c m F o c y 9 D a G F u Z 2 V k I F R 5 c G U u e 0 5 1 b W J l c i B v Z i B 2 Z X J z Z X M g K E 5 1 b W J l c i B v Z i B S d W v F q 8 q / c y k s N H 0 m c X V v d D s s J n F 1 b 3 Q 7 U 2 V j d G l v b j E v U 3 V y Y W h z L 0 N o Y W 5 n Z W Q g V H l w Z S 5 7 U G x h Y 2 U g b 2 Y g U m V 2 Z W x h d G l v b i w 1 f S Z x d W 9 0 O y w m c X V v d D t T Z W N 0 a W 9 u M S 9 T d X J h a H M v Q 2 h h b m d l Z C B U e X B l L n t F Z 3 l w d G l h b i B T d G F u Z G F y Z C B D a H J v b m 9 s b 2 d p Y 2 F s I E 9 y Z G V y W z J d W z N d W z R d L D Z 9 J n F 1 b 3 Q 7 L C Z x d W 9 0 O 1 N l Y 3 R p b 2 4 x L 1 N 1 c m F o c y 9 D a G F u Z 2 V k I F R 5 c G U u e 0 7 D t m x k Z W t l X H U w M D I 3 c y B D a H J v b m 9 s b 2 d p Y 2 F s I E 9 y Z G V y W z J d L D d 9 J n F 1 b 3 Q 7 L C Z x d W 9 0 O 1 N l Y 3 R p b 2 4 x L 1 N 1 c m F o c y 9 D a G F u Z 2 V k I F R 5 c G U u e 0 1 1 c W F 0 d G F c d T A w M j d h d C A o a X N v b G F 0 Z W Q g b G V 0 d G V y c y l b N V 0 s O H 0 m c X V v d D s s J n F 1 b 3 Q 7 U 2 V j d G l v b j E v U 3 V y Y W h z L 0 N o Y W 5 n Z W Q g V H l w Z S 5 7 V G l 0 b G U g c m V m Z X J z I H R v L D l 9 J n F 1 b 3 Q 7 L C Z x d W 9 0 O 1 N l Y 3 R p b 2 4 x L 1 N 1 c m F o c y 9 D a G F u Z 2 V k I F R 5 c G U u e 0 1 h a W 4 g d G h l b W U o c y k s M T B 9 J n F 1 b 3 Q 7 L C Z x d W 9 0 O 1 N l Y 3 R p b 2 4 x L 1 N 1 c m F o c y 9 D a G F u Z 2 V k I F R 5 c G U u e 0 p 1 e l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F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T A 6 N D k 6 N D E u M T Q z M z k 0 N l o i I C 8 + P E V u d H J 5 I F R 5 c G U 9 I k Z p b G x D b 2 x 1 b W 5 U e X B l c y I g V m F s d W U 9 I n N C Z 1 l H Q m d Z R 0 J n W U d C Z 0 F H I i A v P j x F b n R y e S B U e X B l P S J G a W x s Q 2 9 s d W 1 u T m F t Z X M i I F Z h b H V l P S J z W y Z x d W 9 0 O y M m c X V v d D s s J n F 1 b 3 Q 7 Q W 5 n b G l j a X p l Z C B 0 a X R s Z S h z K S Z x d W 9 0 O y w m c X V v d D t B c m F i a W M g d G l 0 b G U o c y k m c X V v d D s s J n F 1 b 3 Q 7 R W 5 n b G l z a C B 0 a X R s Z S h z K S Z x d W 9 0 O y w m c X V v d D t O d W 1 i Z X I g b 2 Y g d m V y c 2 V z I C h O d W 1 i Z X I g b 2 Y g U n V r x a v K v 3 M p J n F 1 b 3 Q 7 L C Z x d W 9 0 O 1 B s Y W N l I G 9 m I F J l d m V s Y X R p b 2 4 m c X V v d D s s J n F 1 b 3 Q 7 R W d 5 c H R p Y W 4 g U 3 R h b m R h c m Q g Q 2 h y b 2 5 v b G 9 n a W N h b C B P c m R l c l s y X V s z X V s 0 X S Z x d W 9 0 O y w m c X V v d D t O w 7 Z s Z G V r Z V x 1 M D A y N 3 M g Q 2 h y b 2 5 v b G 9 n a W N h b C B P c m R l c l s y X S Z x d W 9 0 O y w m c X V v d D t N d X F h d H R h X H U w M D I 3 Y X Q g K G l z b 2 x h d G V k I G x l d H R l c n M p W z V d J n F 1 b 3 Q 7 L C Z x d W 9 0 O 1 R p d G x l I H J l Z m V y c y B 0 b y Z x d W 9 0 O y w m c X V v d D t N Y W l u I H R o Z W 1 l K H M p J n F 1 b 3 Q 7 L C Z x d W 9 0 O 0 p 1 e l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h a H M g K D I p L 0 N o Y W 5 n Z W Q g V H l w Z S 5 7 I y w w f S Z x d W 9 0 O y w m c X V v d D t T Z W N 0 a W 9 u M S 9 T d X J h a H M g K D I p L 0 N o Y W 5 n Z W Q g V H l w Z S 5 7 Q W 5 n b G l j a X p l Z C B 0 a X R s Z S h z K S w x f S Z x d W 9 0 O y w m c X V v d D t T Z W N 0 a W 9 u M S 9 T d X J h a H M g K D I p L 0 N o Y W 5 n Z W Q g V H l w Z S 5 7 Q X J h Y m l j I H R p d G x l K H M p L D J 9 J n F 1 b 3 Q 7 L C Z x d W 9 0 O 1 N l Y 3 R p b 2 4 x L 1 N 1 c m F o c y A o M i k v Q 2 h h b m d l Z C B U e X B l L n t F b m d s a X N o I H R p d G x l K H M p L D N 9 J n F 1 b 3 Q 7 L C Z x d W 9 0 O 1 N l Y 3 R p b 2 4 x L 1 N 1 c m F o c y A o M i k v Q 2 h h b m d l Z C B U e X B l L n t O d W 1 i Z X I g b 2 Y g d m V y c 2 V z I C h O d W 1 i Z X I g b 2 Y g U n V r x a v K v 3 M p L D R 9 J n F 1 b 3 Q 7 L C Z x d W 9 0 O 1 N l Y 3 R p b 2 4 x L 1 N 1 c m F o c y A o M i k v Q 2 h h b m d l Z C B U e X B l L n t Q b G F j Z S B v Z i B S Z X Z l b G F 0 a W 9 u L D V 9 J n F 1 b 3 Q 7 L C Z x d W 9 0 O 1 N l Y 3 R p b 2 4 x L 1 N 1 c m F o c y A o M i k v Q 2 h h b m d l Z C B U e X B l L n t F Z 3 l w d G l h b i B T d G F u Z G F y Z C B D a H J v b m 9 s b 2 d p Y 2 F s I E 9 y Z G V y W z J d W z N d W z R d L D Z 9 J n F 1 b 3 Q 7 L C Z x d W 9 0 O 1 N l Y 3 R p b 2 4 x L 1 N 1 c m F o c y A o M i k v Q 2 h h b m d l Z C B U e X B l L n t O w 7 Z s Z G V r Z V x 1 M D A y N 3 M g Q 2 h y b 2 5 v b G 9 n a W N h b C B P c m R l c l s y X S w 3 f S Z x d W 9 0 O y w m c X V v d D t T Z W N 0 a W 9 u M S 9 T d X J h a H M g K D I p L 0 N o Y W 5 n Z W Q g V H l w Z S 5 7 T X V x Y X R 0 Y V x 1 M D A y N 2 F 0 I C h p c 2 9 s Y X R l Z C B s Z X R 0 Z X J z K V s 1 X S w 4 f S Z x d W 9 0 O y w m c X V v d D t T Z W N 0 a W 9 u M S 9 T d X J h a H M g K D I p L 0 N o Y W 5 n Z W Q g V H l w Z S 5 7 V G l 0 b G U g c m V m Z X J z I H R v L D l 9 J n F 1 b 3 Q 7 L C Z x d W 9 0 O 1 N l Y 3 R p b 2 4 x L 1 N 1 c m F o c y A o M i k v Q 2 h h b m d l Z C B U e X B l L n t N Y W l u I H R o Z W 1 l K H M p L D E w f S Z x d W 9 0 O y w m c X V v d D t T Z W N 0 a W 9 u M S 9 T d X J h a H M g K D I p L 0 N o Y W 5 n Z W Q g V H l w Z S 5 7 S n V 6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V y Y W h z I C g y K S 9 D a G F u Z 2 V k I F R 5 c G U u e y M s M H 0 m c X V v d D s s J n F 1 b 3 Q 7 U 2 V j d G l v b j E v U 3 V y Y W h z I C g y K S 9 D a G F u Z 2 V k I F R 5 c G U u e 0 F u Z 2 x p Y 2 l 6 Z W Q g d G l 0 b G U o c y k s M X 0 m c X V v d D s s J n F 1 b 3 Q 7 U 2 V j d G l v b j E v U 3 V y Y W h z I C g y K S 9 D a G F u Z 2 V k I F R 5 c G U u e 0 F y Y W J p Y y B 0 a X R s Z S h z K S w y f S Z x d W 9 0 O y w m c X V v d D t T Z W N 0 a W 9 u M S 9 T d X J h a H M g K D I p L 0 N o Y W 5 n Z W Q g V H l w Z S 5 7 R W 5 n b G l z a C B 0 a X R s Z S h z K S w z f S Z x d W 9 0 O y w m c X V v d D t T Z W N 0 a W 9 u M S 9 T d X J h a H M g K D I p L 0 N o Y W 5 n Z W Q g V H l w Z S 5 7 T n V t Y m V y I G 9 m I H Z l c n N l c y A o T n V t Y m V y I G 9 m I F J 1 a 8 W r y r 9 z K S w 0 f S Z x d W 9 0 O y w m c X V v d D t T Z W N 0 a W 9 u M S 9 T d X J h a H M g K D I p L 0 N o Y W 5 n Z W Q g V H l w Z S 5 7 U G x h Y 2 U g b 2 Y g U m V 2 Z W x h d G l v b i w 1 f S Z x d W 9 0 O y w m c X V v d D t T Z W N 0 a W 9 u M S 9 T d X J h a H M g K D I p L 0 N o Y W 5 n Z W Q g V H l w Z S 5 7 R W d 5 c H R p Y W 4 g U 3 R h b m R h c m Q g Q 2 h y b 2 5 v b G 9 n a W N h b C B P c m R l c l s y X V s z X V s 0 X S w 2 f S Z x d W 9 0 O y w m c X V v d D t T Z W N 0 a W 9 u M S 9 T d X J h a H M g K D I p L 0 N o Y W 5 n Z W Q g V H l w Z S 5 7 T s O 2 b G R l a 2 V c d T A w M j d z I E N o c m 9 u b 2 x v Z 2 l j Y W w g T 3 J k Z X J b M l 0 s N 3 0 m c X V v d D s s J n F 1 b 3 Q 7 U 2 V j d G l v b j E v U 3 V y Y W h z I C g y K S 9 D a G F u Z 2 V k I F R 5 c G U u e 0 1 1 c W F 0 d G F c d T A w M j d h d C A o a X N v b G F 0 Z W Q g b G V 0 d G V y c y l b N V 0 s O H 0 m c X V v d D s s J n F 1 b 3 Q 7 U 2 V j d G l v b j E v U 3 V y Y W h z I C g y K S 9 D a G F u Z 2 V k I F R 5 c G U u e 1 R p d G x l I H J l Z m V y c y B 0 b y w 5 f S Z x d W 9 0 O y w m c X V v d D t T Z W N 0 a W 9 u M S 9 T d X J h a H M g K D I p L 0 N o Y W 5 n Z W Q g V H l w Z S 5 7 T W F p b i B 0 a G V t Z S h z K S w x M H 0 m c X V v d D s s J n F 1 b 3 Q 7 U 2 V j d G l v b j E v U 3 V y Y W h z I C g y K S 9 D a G F u Z 2 V k I F R 5 c G U u e 0 p 1 e l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F o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h a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c c / G A P i s 0 W z q 1 F + 0 C E c j Q A A A A A C A A A A A A A Q Z g A A A A E A A C A A A A B C R p h n M R n d O W Q w m 3 0 k k u r N a j B H D 7 I t X 2 K D q o c X w u j H H A A A A A A O g A A A A A I A A C A A A A C 2 5 K w q 4 Y Z r w H j f N p 9 / w h h S X V d C a 4 7 A + y i l f l 3 9 e O c + W 1 A A A A B m c 7 s a V q Y H o y p / 4 k B / Q 5 p J H I H H V / M G F x a d / + N 6 i i Y X 0 4 L N T N k 0 q l x 2 a 6 b D D i P 5 / u C o H z S D e C 8 M k c 4 U d S 2 / 3 Q u w z e 5 N w j i O q l m l L u k v S + D K v 0 A A A A C B f k Y H T + s 1 r q B d l V I f e F h K W e m S Y x g W V 5 S w p 1 R b s 6 L W X U V I 8 w q b c 6 u S P d N x 0 A 2 t Z y C o A r 2 w Z d N a 1 6 6 b 3 Y i j Z + R v < / D a t a M a s h u p > 
</file>

<file path=customXml/itemProps1.xml><?xml version="1.0" encoding="utf-8"?>
<ds:datastoreItem xmlns:ds="http://schemas.openxmlformats.org/officeDocument/2006/customXml" ds:itemID="{3D540EE2-7967-43BA-B1B8-F5233C692F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Blanks Values </vt:lpstr>
      <vt:lpstr>Text Functions</vt:lpstr>
      <vt:lpstr>Get Data FromWeb</vt:lpstr>
      <vt:lpstr>Conditional Formatting &amp; Sort</vt:lpstr>
      <vt:lpstr>Sum and nested ifelse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Arsalan Shah</dc:creator>
  <cp:lastModifiedBy>S M Arsalan Shah</cp:lastModifiedBy>
  <dcterms:created xsi:type="dcterms:W3CDTF">2024-09-29T08:54:45Z</dcterms:created>
  <dcterms:modified xsi:type="dcterms:W3CDTF">2024-09-29T13:19:45Z</dcterms:modified>
</cp:coreProperties>
</file>