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ScienceCourse\Excel\"/>
    </mc:Choice>
  </mc:AlternateContent>
  <xr:revisionPtr revIDLastSave="0" documentId="8_{A31B72E3-66E5-44CB-A898-BAC345D6E29E}" xr6:coauthVersionLast="36" xr6:coauthVersionMax="36" xr10:uidLastSave="{00000000-0000-0000-0000-000000000000}"/>
  <bookViews>
    <workbookView xWindow="0" yWindow="0" windowWidth="19200" windowHeight="6520" activeTab="2" xr2:uid="{B72282F6-2ECA-4394-846C-79C03F40F6ED}"/>
  </bookViews>
  <sheets>
    <sheet name="V&amp;H-Lookup" sheetId="1" r:id="rId1"/>
    <sheet name="Count CountA and Count If" sheetId="2" r:id="rId2"/>
    <sheet name="SUM and SUM if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3" l="1"/>
  <c r="J8" i="3"/>
  <c r="J7" i="3"/>
  <c r="E19" i="1"/>
  <c r="D17" i="2"/>
  <c r="E17" i="2"/>
  <c r="F19" i="1"/>
  <c r="G19" i="1"/>
  <c r="H19" i="1"/>
  <c r="I19" i="1"/>
  <c r="J19" i="1"/>
  <c r="G36" i="2" l="1"/>
  <c r="G35" i="2"/>
  <c r="P5" i="2"/>
  <c r="P6" i="2"/>
  <c r="P7" i="2"/>
  <c r="P8" i="2"/>
  <c r="P9" i="2"/>
  <c r="P10" i="2"/>
  <c r="P11" i="2"/>
  <c r="P12" i="2"/>
  <c r="O6" i="2"/>
  <c r="O7" i="2"/>
  <c r="O8" i="2"/>
  <c r="O9" i="2"/>
  <c r="O10" i="2"/>
  <c r="O11" i="2"/>
  <c r="O12" i="2"/>
  <c r="N6" i="2"/>
  <c r="N7" i="2"/>
  <c r="N8" i="2"/>
  <c r="N9" i="2"/>
  <c r="N10" i="2"/>
  <c r="N11" i="2"/>
  <c r="N12" i="2"/>
  <c r="N5" i="2"/>
  <c r="O5" i="2"/>
  <c r="M17" i="1"/>
  <c r="M8" i="1"/>
  <c r="M7" i="1"/>
  <c r="I6" i="1"/>
  <c r="I7" i="1"/>
  <c r="I8" i="1"/>
  <c r="I9" i="1"/>
  <c r="I10" i="1"/>
  <c r="O7" i="1" s="1"/>
  <c r="I5" i="1"/>
  <c r="M16" i="1"/>
</calcChain>
</file>

<file path=xl/sharedStrings.xml><?xml version="1.0" encoding="utf-8"?>
<sst xmlns="http://schemas.openxmlformats.org/spreadsheetml/2006/main" count="212" uniqueCount="67">
  <si>
    <t>saad</t>
  </si>
  <si>
    <t>summaiya</t>
  </si>
  <si>
    <t>hadiqa</t>
  </si>
  <si>
    <t>Ali</t>
  </si>
  <si>
    <t>Baneen</t>
  </si>
  <si>
    <t>Ayan</t>
  </si>
  <si>
    <t>Sufiyan</t>
  </si>
  <si>
    <t xml:space="preserve">count </t>
  </si>
  <si>
    <t>CountA</t>
  </si>
  <si>
    <t>Saad</t>
  </si>
  <si>
    <t>Saif</t>
  </si>
  <si>
    <t>Ahsan</t>
  </si>
  <si>
    <t>Hadiqa</t>
  </si>
  <si>
    <t xml:space="preserve">Zoya </t>
  </si>
  <si>
    <t>Sumaiyya</t>
  </si>
  <si>
    <t>L</t>
  </si>
  <si>
    <t>P</t>
  </si>
  <si>
    <t>A</t>
  </si>
  <si>
    <t>islamabad</t>
  </si>
  <si>
    <t>lahore</t>
  </si>
  <si>
    <t>karachi</t>
  </si>
  <si>
    <t>peshawar</t>
  </si>
  <si>
    <t>Total</t>
  </si>
  <si>
    <t>SNO</t>
  </si>
  <si>
    <t>NAME</t>
  </si>
  <si>
    <t>ENGLISH</t>
  </si>
  <si>
    <t>MATH</t>
  </si>
  <si>
    <t>URDU</t>
  </si>
  <si>
    <t>TOTAL</t>
  </si>
  <si>
    <t>Search By Number</t>
  </si>
  <si>
    <t>Name</t>
  </si>
  <si>
    <t>Search ByName</t>
  </si>
  <si>
    <t>V-lookup</t>
  </si>
  <si>
    <t>H-Lookup</t>
  </si>
  <si>
    <t>Count CountA and Count If</t>
  </si>
  <si>
    <t>Category</t>
  </si>
  <si>
    <t xml:space="preserve">Sub-Category </t>
  </si>
  <si>
    <t>Amount</t>
  </si>
  <si>
    <t>Bills</t>
  </si>
  <si>
    <t>Cylinder</t>
  </si>
  <si>
    <t xml:space="preserve">Mobile </t>
  </si>
  <si>
    <t>House Rent</t>
  </si>
  <si>
    <t>Clothes</t>
  </si>
  <si>
    <t>Dress</t>
  </si>
  <si>
    <t>Essentials</t>
  </si>
  <si>
    <t>Salt and Sugar</t>
  </si>
  <si>
    <t>Diary</t>
  </si>
  <si>
    <t>Shampoo</t>
  </si>
  <si>
    <t>Food</t>
  </si>
  <si>
    <t>Chai</t>
  </si>
  <si>
    <t>Zomato</t>
  </si>
  <si>
    <t>Grocery</t>
  </si>
  <si>
    <t>Milk</t>
  </si>
  <si>
    <t>Tomato KetchUp</t>
  </si>
  <si>
    <t>Chocolate</t>
  </si>
  <si>
    <t>Maggi</t>
  </si>
  <si>
    <t>Food Oil</t>
  </si>
  <si>
    <t>Lunch Box</t>
  </si>
  <si>
    <t>Bedsheets</t>
  </si>
  <si>
    <t>Perfume</t>
  </si>
  <si>
    <t>Fruits and Veggies</t>
  </si>
  <si>
    <t>Restaurant</t>
  </si>
  <si>
    <t>Bread and Milk</t>
  </si>
  <si>
    <t>Daal</t>
  </si>
  <si>
    <t>Total Sum</t>
  </si>
  <si>
    <t>Sum by Condition</t>
  </si>
  <si>
    <t>Sum by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</si>
</sst>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1" fillId="2" borderId="0" xfId="0" applyFont="1" applyFill="1"/>
    <xf numFmtId="0" fontId="1" fillId="0" borderId="0" xfId="0" applyFont="1" applyFill="1"/>
    <xf numFmtId="0" fontId="1" fillId="4" borderId="0" xfId="0" applyFont="1" applyFill="1" applyAlignment="1">
      <alignment horizontal="center" vertic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2AE5A-6C78-46E5-8B29-CEC5D0D8A4A4}">
  <dimension ref="D4:O19"/>
  <sheetViews>
    <sheetView topLeftCell="B5" workbookViewId="0">
      <selection activeCell="L18" sqref="L18"/>
    </sheetView>
  </sheetViews>
  <sheetFormatPr defaultRowHeight="14.5" x14ac:dyDescent="0.35"/>
  <cols>
    <col min="5" max="5" width="13.1796875" customWidth="1"/>
    <col min="6" max="6" width="8.7265625" customWidth="1"/>
    <col min="9" max="9" width="16.81640625" customWidth="1"/>
    <col min="10" max="10" width="11.1796875" customWidth="1"/>
    <col min="12" max="12" width="16.1796875" bestFit="1" customWidth="1"/>
    <col min="13" max="13" width="17.54296875" customWidth="1"/>
    <col min="14" max="14" width="18.26953125" customWidth="1"/>
    <col min="15" max="15" width="9.36328125" bestFit="1" customWidth="1"/>
  </cols>
  <sheetData>
    <row r="4" spans="4:15" x14ac:dyDescent="0.35">
      <c r="D4" s="3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/>
      <c r="L4" s="8" t="s">
        <v>32</v>
      </c>
      <c r="M4" s="8"/>
      <c r="N4" s="8"/>
    </row>
    <row r="5" spans="4:15" x14ac:dyDescent="0.35">
      <c r="D5" s="2">
        <v>1</v>
      </c>
      <c r="E5" s="2" t="s">
        <v>0</v>
      </c>
      <c r="F5" s="2">
        <v>75</v>
      </c>
      <c r="G5" s="2">
        <v>78</v>
      </c>
      <c r="H5" s="2">
        <v>68</v>
      </c>
      <c r="I5" s="2">
        <f>SUM(F5:H5)</f>
        <v>221</v>
      </c>
      <c r="J5" s="2"/>
      <c r="L5" s="8"/>
      <c r="M5" s="8"/>
      <c r="N5" s="8"/>
    </row>
    <row r="6" spans="4:15" x14ac:dyDescent="0.35">
      <c r="D6" s="2">
        <v>2</v>
      </c>
      <c r="E6" s="2" t="s">
        <v>1</v>
      </c>
      <c r="F6" s="2">
        <v>76</v>
      </c>
      <c r="G6" s="2">
        <v>79</v>
      </c>
      <c r="H6" s="2">
        <v>69</v>
      </c>
      <c r="I6" s="2">
        <f t="shared" ref="I6:I10" si="0">SUM(F6:H6)</f>
        <v>224</v>
      </c>
      <c r="J6" s="2"/>
      <c r="L6" s="6" t="s">
        <v>29</v>
      </c>
      <c r="M6">
        <v>6</v>
      </c>
      <c r="N6" s="6" t="s">
        <v>31</v>
      </c>
      <c r="O6" t="s">
        <v>5</v>
      </c>
    </row>
    <row r="7" spans="4:15" x14ac:dyDescent="0.35">
      <c r="D7" s="2">
        <v>3</v>
      </c>
      <c r="E7" s="2" t="s">
        <v>2</v>
      </c>
      <c r="F7" s="2">
        <v>77</v>
      </c>
      <c r="G7" s="2">
        <v>80</v>
      </c>
      <c r="H7" s="2">
        <v>70</v>
      </c>
      <c r="I7" s="2">
        <f t="shared" si="0"/>
        <v>227</v>
      </c>
      <c r="J7" s="2"/>
      <c r="L7" s="4" t="s">
        <v>30</v>
      </c>
      <c r="M7" t="str">
        <f>VLOOKUP(M6,D4:I17,2)</f>
        <v>Ayan</v>
      </c>
      <c r="N7" s="4" t="s">
        <v>22</v>
      </c>
      <c r="O7">
        <f>VLOOKUP(O6,E4:I10,5,FALSE)</f>
        <v>236</v>
      </c>
    </row>
    <row r="8" spans="4:15" x14ac:dyDescent="0.35">
      <c r="D8" s="2">
        <v>4</v>
      </c>
      <c r="E8" s="2" t="s">
        <v>3</v>
      </c>
      <c r="F8" s="2">
        <v>78</v>
      </c>
      <c r="G8" s="2">
        <v>81</v>
      </c>
      <c r="H8" s="2">
        <v>71</v>
      </c>
      <c r="I8" s="2">
        <f t="shared" si="0"/>
        <v>230</v>
      </c>
      <c r="J8" s="2"/>
      <c r="L8" s="4" t="s">
        <v>22</v>
      </c>
      <c r="M8">
        <f>VLOOKUP(M6,D4:I17,6)</f>
        <v>236</v>
      </c>
      <c r="N8" s="7"/>
    </row>
    <row r="9" spans="4:15" x14ac:dyDescent="0.35">
      <c r="D9" s="2">
        <v>5</v>
      </c>
      <c r="E9" s="2" t="s">
        <v>4</v>
      </c>
      <c r="F9" s="2">
        <v>79</v>
      </c>
      <c r="G9" s="2">
        <v>82</v>
      </c>
      <c r="H9" s="2">
        <v>72</v>
      </c>
      <c r="I9" s="2">
        <f t="shared" si="0"/>
        <v>233</v>
      </c>
      <c r="J9" s="2"/>
    </row>
    <row r="10" spans="4:15" x14ac:dyDescent="0.35">
      <c r="D10" s="2">
        <v>6</v>
      </c>
      <c r="E10" s="2" t="s">
        <v>5</v>
      </c>
      <c r="F10" s="2">
        <v>80</v>
      </c>
      <c r="G10" s="2">
        <v>83</v>
      </c>
      <c r="H10" s="2">
        <v>73</v>
      </c>
      <c r="I10" s="2">
        <f t="shared" si="0"/>
        <v>236</v>
      </c>
      <c r="J10" s="2"/>
    </row>
    <row r="14" spans="4:15" x14ac:dyDescent="0.35">
      <c r="D14" s="5" t="s">
        <v>23</v>
      </c>
      <c r="E14" s="1">
        <v>1</v>
      </c>
      <c r="F14" s="1">
        <v>2</v>
      </c>
      <c r="G14" s="1">
        <v>3</v>
      </c>
      <c r="H14" s="1">
        <v>4</v>
      </c>
      <c r="I14" s="1">
        <v>5</v>
      </c>
      <c r="J14" s="1">
        <v>6</v>
      </c>
      <c r="L14" s="8" t="s">
        <v>33</v>
      </c>
      <c r="M14" s="8"/>
    </row>
    <row r="15" spans="4:15" x14ac:dyDescent="0.35">
      <c r="D15" s="5" t="s">
        <v>24</v>
      </c>
      <c r="E15" s="1" t="s">
        <v>0</v>
      </c>
      <c r="F15" s="1" t="s">
        <v>1</v>
      </c>
      <c r="G15" s="1" t="s">
        <v>2</v>
      </c>
      <c r="H15" s="1" t="s">
        <v>3</v>
      </c>
      <c r="I15" s="1" t="s">
        <v>4</v>
      </c>
      <c r="J15" s="1" t="s">
        <v>5</v>
      </c>
      <c r="L15" s="8"/>
      <c r="M15" s="8"/>
    </row>
    <row r="16" spans="4:15" x14ac:dyDescent="0.35">
      <c r="D16" s="5" t="s">
        <v>25</v>
      </c>
      <c r="E16" s="1">
        <v>75</v>
      </c>
      <c r="F16" s="1">
        <v>76</v>
      </c>
      <c r="G16" s="1">
        <v>77</v>
      </c>
      <c r="H16" s="1">
        <v>78</v>
      </c>
      <c r="I16" s="1">
        <v>79</v>
      </c>
      <c r="J16" s="1">
        <v>80</v>
      </c>
      <c r="L16" s="4" t="s">
        <v>30</v>
      </c>
      <c r="M16" t="str">
        <f>HLOOKUP(M6,D14:J19,2,FALSE)</f>
        <v>Ayan</v>
      </c>
    </row>
    <row r="17" spans="4:13" x14ac:dyDescent="0.35">
      <c r="D17" s="5" t="s">
        <v>26</v>
      </c>
      <c r="E17" s="1">
        <v>78</v>
      </c>
      <c r="F17" s="1">
        <v>79</v>
      </c>
      <c r="G17" s="1">
        <v>80</v>
      </c>
      <c r="H17" s="1">
        <v>81</v>
      </c>
      <c r="I17" s="1">
        <v>82</v>
      </c>
      <c r="J17" s="1">
        <v>83</v>
      </c>
      <c r="L17" s="4" t="s">
        <v>22</v>
      </c>
      <c r="M17">
        <f>HLOOKUP(O6,D15:J19,5,FALSE)</f>
        <v>236</v>
      </c>
    </row>
    <row r="18" spans="4:13" x14ac:dyDescent="0.35">
      <c r="D18" s="5" t="s">
        <v>27</v>
      </c>
      <c r="E18" s="1">
        <v>68</v>
      </c>
      <c r="F18" s="1">
        <v>69</v>
      </c>
      <c r="G18" s="1">
        <v>70</v>
      </c>
      <c r="H18" s="1">
        <v>71</v>
      </c>
      <c r="I18" s="1">
        <v>72</v>
      </c>
      <c r="J18" s="1">
        <v>73</v>
      </c>
    </row>
    <row r="19" spans="4:13" x14ac:dyDescent="0.35">
      <c r="D19" s="5" t="s">
        <v>28</v>
      </c>
      <c r="E19" s="1">
        <f t="shared" ref="E19:K19" si="1">SUM(E16:E18)</f>
        <v>221</v>
      </c>
      <c r="F19" s="1">
        <f t="shared" si="1"/>
        <v>224</v>
      </c>
      <c r="G19" s="1">
        <f t="shared" si="1"/>
        <v>227</v>
      </c>
      <c r="H19" s="1">
        <f t="shared" si="1"/>
        <v>230</v>
      </c>
      <c r="I19" s="1">
        <f t="shared" si="1"/>
        <v>233</v>
      </c>
      <c r="J19" s="1">
        <f>SUM(J16:J18)</f>
        <v>236</v>
      </c>
    </row>
  </sheetData>
  <mergeCells count="2">
    <mergeCell ref="L4:N5"/>
    <mergeCell ref="L14:M15"/>
  </mergeCells>
  <dataValidations count="2">
    <dataValidation type="list" allowBlank="1" showInputMessage="1" showErrorMessage="1" sqref="M6" xr:uid="{AC9B51A9-7BDA-40D9-B5F4-CD76E33863CC}">
      <formula1>$D$5:$D$17</formula1>
    </dataValidation>
    <dataValidation type="list" allowBlank="1" showInputMessage="1" showErrorMessage="1" sqref="O6" xr:uid="{6AD9CCE9-A565-4772-96C8-1FB61C03FDD9}">
      <formula1>$E$5:$E$10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A1C0-70E0-4A2D-9733-3A47030A6D16}">
  <dimension ref="D2:S36"/>
  <sheetViews>
    <sheetView workbookViewId="0">
      <selection activeCell="D2" sqref="D2:P3"/>
    </sheetView>
  </sheetViews>
  <sheetFormatPr defaultRowHeight="14.5" x14ac:dyDescent="0.35"/>
  <cols>
    <col min="6" max="6" width="16.26953125" customWidth="1"/>
  </cols>
  <sheetData>
    <row r="2" spans="4:16" x14ac:dyDescent="0.35">
      <c r="D2" s="8" t="s">
        <v>34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4:16" x14ac:dyDescent="0.35"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4:16" x14ac:dyDescent="0.35">
      <c r="D4" s="2" t="s">
        <v>7</v>
      </c>
      <c r="E4" s="2" t="s">
        <v>8</v>
      </c>
      <c r="F4" s="2">
        <v>1</v>
      </c>
      <c r="G4" s="2">
        <v>2</v>
      </c>
      <c r="H4" s="2">
        <v>3</v>
      </c>
      <c r="I4" s="2">
        <v>4</v>
      </c>
      <c r="J4" s="2">
        <v>5</v>
      </c>
      <c r="K4" s="2">
        <v>6</v>
      </c>
      <c r="L4" s="2">
        <v>7</v>
      </c>
      <c r="M4" s="2">
        <v>8</v>
      </c>
      <c r="N4" s="2" t="s">
        <v>15</v>
      </c>
      <c r="O4" s="2" t="s">
        <v>16</v>
      </c>
      <c r="P4" t="s">
        <v>17</v>
      </c>
    </row>
    <row r="5" spans="4:16" x14ac:dyDescent="0.35">
      <c r="D5" s="2">
        <v>1</v>
      </c>
      <c r="E5" s="2" t="s">
        <v>9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15</v>
      </c>
      <c r="K5" s="2" t="s">
        <v>15</v>
      </c>
      <c r="L5" s="2" t="s">
        <v>16</v>
      </c>
      <c r="M5" s="2" t="s">
        <v>16</v>
      </c>
      <c r="N5" s="2">
        <f>COUNTIF(F5:M5,"L")</f>
        <v>2</v>
      </c>
      <c r="O5" s="2">
        <f>COUNTIF(F5:M5,"P")</f>
        <v>2</v>
      </c>
      <c r="P5">
        <f>COUNTIF(F5:M5,"A")</f>
        <v>4</v>
      </c>
    </row>
    <row r="6" spans="4:16" x14ac:dyDescent="0.35">
      <c r="D6" s="2">
        <v>2</v>
      </c>
      <c r="E6" s="2" t="s">
        <v>5</v>
      </c>
      <c r="F6" s="2" t="s">
        <v>16</v>
      </c>
      <c r="G6" s="2" t="s">
        <v>16</v>
      </c>
      <c r="H6" s="2" t="s">
        <v>16</v>
      </c>
      <c r="I6" s="2" t="s">
        <v>15</v>
      </c>
      <c r="J6" s="2" t="s">
        <v>15</v>
      </c>
      <c r="K6" s="2" t="s">
        <v>15</v>
      </c>
      <c r="L6" s="2" t="s">
        <v>17</v>
      </c>
      <c r="M6" s="2" t="s">
        <v>17</v>
      </c>
      <c r="N6" s="2">
        <f t="shared" ref="N6:N16" si="0">COUNTIF(F6:M6,"L")</f>
        <v>3</v>
      </c>
      <c r="O6" s="2">
        <f t="shared" ref="O6:O16" si="1">COUNTIF(F6:M6,"P")</f>
        <v>3</v>
      </c>
      <c r="P6">
        <f t="shared" ref="P6:P16" si="2">COUNTIF(F6:M6,"A")</f>
        <v>2</v>
      </c>
    </row>
    <row r="7" spans="4:16" x14ac:dyDescent="0.35">
      <c r="D7" s="2">
        <v>3</v>
      </c>
      <c r="E7" s="2" t="s">
        <v>10</v>
      </c>
      <c r="F7" s="2" t="s">
        <v>15</v>
      </c>
      <c r="G7" s="2" t="s">
        <v>15</v>
      </c>
      <c r="H7" s="2" t="s">
        <v>15</v>
      </c>
      <c r="I7" s="2" t="s">
        <v>16</v>
      </c>
      <c r="J7" s="2" t="s">
        <v>16</v>
      </c>
      <c r="K7" s="2" t="s">
        <v>16</v>
      </c>
      <c r="L7" s="2" t="s">
        <v>17</v>
      </c>
      <c r="M7" s="2" t="s">
        <v>17</v>
      </c>
      <c r="N7" s="2">
        <f t="shared" si="0"/>
        <v>3</v>
      </c>
      <c r="O7" s="2">
        <f t="shared" si="1"/>
        <v>3</v>
      </c>
      <c r="P7">
        <f t="shared" si="2"/>
        <v>2</v>
      </c>
    </row>
    <row r="8" spans="4:16" x14ac:dyDescent="0.35">
      <c r="D8" s="2">
        <v>4</v>
      </c>
      <c r="E8" s="2" t="s">
        <v>6</v>
      </c>
      <c r="F8" s="2" t="s">
        <v>15</v>
      </c>
      <c r="G8" s="2" t="s">
        <v>15</v>
      </c>
      <c r="H8" s="2" t="s">
        <v>15</v>
      </c>
      <c r="I8" s="2" t="s">
        <v>16</v>
      </c>
      <c r="J8" s="2" t="s">
        <v>16</v>
      </c>
      <c r="K8" s="2" t="s">
        <v>16</v>
      </c>
      <c r="L8" s="2" t="s">
        <v>17</v>
      </c>
      <c r="M8" s="2" t="s">
        <v>17</v>
      </c>
      <c r="N8" s="2">
        <f t="shared" si="0"/>
        <v>3</v>
      </c>
      <c r="O8" s="2">
        <f t="shared" si="1"/>
        <v>3</v>
      </c>
      <c r="P8">
        <f t="shared" si="2"/>
        <v>2</v>
      </c>
    </row>
    <row r="9" spans="4:16" x14ac:dyDescent="0.35">
      <c r="D9" s="2">
        <v>5</v>
      </c>
      <c r="E9" s="2" t="s">
        <v>11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16</v>
      </c>
      <c r="K9" s="2" t="s">
        <v>16</v>
      </c>
      <c r="L9" s="2" t="s">
        <v>17</v>
      </c>
      <c r="M9" s="2" t="s">
        <v>17</v>
      </c>
      <c r="N9" s="2">
        <f t="shared" si="0"/>
        <v>4</v>
      </c>
      <c r="O9" s="2">
        <f t="shared" si="1"/>
        <v>2</v>
      </c>
      <c r="P9">
        <f t="shared" si="2"/>
        <v>2</v>
      </c>
    </row>
    <row r="10" spans="4:16" x14ac:dyDescent="0.35">
      <c r="D10" s="2">
        <v>6</v>
      </c>
      <c r="E10" s="2" t="s">
        <v>12</v>
      </c>
      <c r="F10" s="2" t="s">
        <v>15</v>
      </c>
      <c r="G10" s="2" t="s">
        <v>15</v>
      </c>
      <c r="H10" s="2" t="s">
        <v>15</v>
      </c>
      <c r="I10" s="2" t="s">
        <v>16</v>
      </c>
      <c r="J10" s="2" t="s">
        <v>16</v>
      </c>
      <c r="K10" s="2" t="s">
        <v>16</v>
      </c>
      <c r="L10" s="2" t="s">
        <v>17</v>
      </c>
      <c r="M10" s="2" t="s">
        <v>17</v>
      </c>
      <c r="N10" s="2">
        <f t="shared" si="0"/>
        <v>3</v>
      </c>
      <c r="O10" s="2">
        <f t="shared" si="1"/>
        <v>3</v>
      </c>
      <c r="P10">
        <f t="shared" si="2"/>
        <v>2</v>
      </c>
    </row>
    <row r="11" spans="4:16" x14ac:dyDescent="0.35">
      <c r="D11" s="2">
        <v>7</v>
      </c>
      <c r="E11" s="2" t="s">
        <v>13</v>
      </c>
      <c r="F11" s="2" t="s">
        <v>15</v>
      </c>
      <c r="G11" s="2" t="s">
        <v>15</v>
      </c>
      <c r="H11" s="2" t="s">
        <v>15</v>
      </c>
      <c r="I11" s="2" t="s">
        <v>16</v>
      </c>
      <c r="J11" s="2" t="s">
        <v>16</v>
      </c>
      <c r="K11" s="2" t="s">
        <v>16</v>
      </c>
      <c r="L11" s="2" t="s">
        <v>17</v>
      </c>
      <c r="M11" s="2" t="s">
        <v>17</v>
      </c>
      <c r="N11" s="2">
        <f t="shared" si="0"/>
        <v>3</v>
      </c>
      <c r="O11" s="2">
        <f t="shared" si="1"/>
        <v>3</v>
      </c>
      <c r="P11">
        <f t="shared" si="2"/>
        <v>2</v>
      </c>
    </row>
    <row r="12" spans="4:16" x14ac:dyDescent="0.35">
      <c r="D12" s="2">
        <v>8</v>
      </c>
      <c r="E12" s="2" t="s">
        <v>14</v>
      </c>
      <c r="F12" s="2" t="s">
        <v>15</v>
      </c>
      <c r="G12" s="2" t="s">
        <v>15</v>
      </c>
      <c r="H12" s="2" t="s">
        <v>15</v>
      </c>
      <c r="I12" s="2" t="s">
        <v>16</v>
      </c>
      <c r="J12" s="2" t="s">
        <v>16</v>
      </c>
      <c r="K12" s="2" t="s">
        <v>16</v>
      </c>
      <c r="L12" s="2" t="s">
        <v>17</v>
      </c>
      <c r="M12" s="2" t="s">
        <v>17</v>
      </c>
      <c r="N12" s="2">
        <f t="shared" si="0"/>
        <v>3</v>
      </c>
      <c r="O12" s="2">
        <f t="shared" si="1"/>
        <v>3</v>
      </c>
      <c r="P12">
        <f t="shared" si="2"/>
        <v>2</v>
      </c>
    </row>
    <row r="17" spans="4:19" x14ac:dyDescent="0.35">
      <c r="D17">
        <f>COUNT(D5:D16)</f>
        <v>8</v>
      </c>
      <c r="E17">
        <f>COUNTA(E5:E16)</f>
        <v>8</v>
      </c>
    </row>
    <row r="25" spans="4:19" x14ac:dyDescent="0.35">
      <c r="E25" t="s">
        <v>0</v>
      </c>
      <c r="F25" t="s">
        <v>20</v>
      </c>
      <c r="G25">
        <v>150000</v>
      </c>
    </row>
    <row r="26" spans="4:19" x14ac:dyDescent="0.35">
      <c r="E26" t="s">
        <v>1</v>
      </c>
      <c r="F26" t="s">
        <v>19</v>
      </c>
      <c r="G26">
        <v>200000</v>
      </c>
      <c r="J26" t="s">
        <v>0</v>
      </c>
      <c r="K26" t="s">
        <v>1</v>
      </c>
      <c r="L26" t="s">
        <v>2</v>
      </c>
      <c r="M26" t="s">
        <v>3</v>
      </c>
      <c r="N26" t="s">
        <v>4</v>
      </c>
      <c r="O26" t="s">
        <v>5</v>
      </c>
      <c r="P26" t="s">
        <v>6</v>
      </c>
      <c r="Q26" t="s">
        <v>0</v>
      </c>
      <c r="R26" t="s">
        <v>1</v>
      </c>
      <c r="S26" t="s">
        <v>2</v>
      </c>
    </row>
    <row r="27" spans="4:19" x14ac:dyDescent="0.35">
      <c r="E27" t="s">
        <v>2</v>
      </c>
      <c r="F27" t="s">
        <v>18</v>
      </c>
      <c r="G27">
        <v>250000</v>
      </c>
      <c r="J27" t="s">
        <v>20</v>
      </c>
      <c r="K27" t="s">
        <v>19</v>
      </c>
      <c r="L27" t="s">
        <v>18</v>
      </c>
      <c r="M27" t="s">
        <v>21</v>
      </c>
      <c r="N27" t="s">
        <v>20</v>
      </c>
      <c r="O27" t="s">
        <v>19</v>
      </c>
      <c r="P27" t="s">
        <v>18</v>
      </c>
      <c r="Q27" t="s">
        <v>21</v>
      </c>
      <c r="R27" t="s">
        <v>20</v>
      </c>
      <c r="S27" t="s">
        <v>19</v>
      </c>
    </row>
    <row r="28" spans="4:19" x14ac:dyDescent="0.35">
      <c r="E28" t="s">
        <v>3</v>
      </c>
      <c r="F28" t="s">
        <v>21</v>
      </c>
      <c r="G28">
        <v>300000</v>
      </c>
      <c r="J28">
        <v>150000</v>
      </c>
      <c r="K28">
        <v>200000</v>
      </c>
      <c r="L28">
        <v>250000</v>
      </c>
      <c r="M28">
        <v>300000</v>
      </c>
      <c r="N28">
        <v>350000</v>
      </c>
      <c r="O28">
        <v>400000</v>
      </c>
      <c r="P28">
        <v>450000</v>
      </c>
      <c r="Q28">
        <v>500000</v>
      </c>
      <c r="R28">
        <v>550000</v>
      </c>
      <c r="S28">
        <v>600000</v>
      </c>
    </row>
    <row r="29" spans="4:19" x14ac:dyDescent="0.35">
      <c r="E29" t="s">
        <v>4</v>
      </c>
      <c r="F29" t="s">
        <v>20</v>
      </c>
      <c r="G29">
        <v>350000</v>
      </c>
    </row>
    <row r="30" spans="4:19" x14ac:dyDescent="0.35">
      <c r="E30" t="s">
        <v>5</v>
      </c>
      <c r="F30" t="s">
        <v>19</v>
      </c>
      <c r="G30">
        <v>400000</v>
      </c>
    </row>
    <row r="31" spans="4:19" x14ac:dyDescent="0.35">
      <c r="E31" t="s">
        <v>6</v>
      </c>
      <c r="F31" t="s">
        <v>18</v>
      </c>
      <c r="G31">
        <v>450000</v>
      </c>
    </row>
    <row r="32" spans="4:19" x14ac:dyDescent="0.35">
      <c r="E32" t="s">
        <v>0</v>
      </c>
      <c r="F32" t="s">
        <v>21</v>
      </c>
      <c r="G32">
        <v>500000</v>
      </c>
    </row>
    <row r="33" spans="5:7" x14ac:dyDescent="0.35">
      <c r="E33" t="s">
        <v>1</v>
      </c>
      <c r="F33" t="s">
        <v>20</v>
      </c>
      <c r="G33">
        <v>550000</v>
      </c>
    </row>
    <row r="34" spans="5:7" x14ac:dyDescent="0.35">
      <c r="E34" t="s">
        <v>2</v>
      </c>
      <c r="F34" t="s">
        <v>19</v>
      </c>
      <c r="G34">
        <v>600000</v>
      </c>
    </row>
    <row r="35" spans="5:7" x14ac:dyDescent="0.35">
      <c r="F35" t="s">
        <v>22</v>
      </c>
      <c r="G35">
        <f>SUM(G25:G34)</f>
        <v>3750000</v>
      </c>
    </row>
    <row r="36" spans="5:7" x14ac:dyDescent="0.35">
      <c r="G36">
        <f>SUMIF(F25:F34,"karachi",G25:G34)</f>
        <v>1050000</v>
      </c>
    </row>
  </sheetData>
  <mergeCells count="1">
    <mergeCell ref="D2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AA28A-5CA7-40B0-8D9C-9CE24233A997}">
  <dimension ref="D4:J30"/>
  <sheetViews>
    <sheetView tabSelected="1" workbookViewId="0">
      <selection activeCell="F5" sqref="F5"/>
    </sheetView>
  </sheetViews>
  <sheetFormatPr defaultRowHeight="14.5" x14ac:dyDescent="0.35"/>
  <cols>
    <col min="4" max="4" width="19.81640625" customWidth="1"/>
    <col min="5" max="5" width="18.453125" customWidth="1"/>
    <col min="6" max="6" width="16.81640625" customWidth="1"/>
    <col min="9" max="9" width="19.81640625" customWidth="1"/>
    <col min="10" max="10" width="16.26953125" customWidth="1"/>
  </cols>
  <sheetData>
    <row r="4" spans="4:10" x14ac:dyDescent="0.35">
      <c r="D4" s="3" t="s">
        <v>35</v>
      </c>
      <c r="E4" s="3" t="s">
        <v>36</v>
      </c>
      <c r="F4" s="3" t="s">
        <v>37</v>
      </c>
    </row>
    <row r="5" spans="4:10" x14ac:dyDescent="0.35">
      <c r="D5" s="2" t="s">
        <v>38</v>
      </c>
      <c r="E5" s="2" t="s">
        <v>39</v>
      </c>
      <c r="F5" s="2">
        <v>1074</v>
      </c>
    </row>
    <row r="6" spans="4:10" x14ac:dyDescent="0.35">
      <c r="D6" s="2" t="s">
        <v>38</v>
      </c>
      <c r="E6" s="2" t="s">
        <v>40</v>
      </c>
      <c r="F6" s="2">
        <v>1650</v>
      </c>
    </row>
    <row r="7" spans="4:10" x14ac:dyDescent="0.35">
      <c r="D7" s="2" t="s">
        <v>38</v>
      </c>
      <c r="E7" s="2" t="s">
        <v>41</v>
      </c>
      <c r="F7" s="2">
        <v>16000</v>
      </c>
      <c r="I7" s="9" t="s">
        <v>64</v>
      </c>
      <c r="J7">
        <f>SUM(F5:F30)</f>
        <v>28002</v>
      </c>
    </row>
    <row r="8" spans="4:10" x14ac:dyDescent="0.35">
      <c r="D8" s="2" t="s">
        <v>42</v>
      </c>
      <c r="E8" s="2" t="s">
        <v>43</v>
      </c>
      <c r="F8" s="2">
        <v>1890</v>
      </c>
      <c r="I8" s="9" t="s">
        <v>66</v>
      </c>
      <c r="J8">
        <f>SUMIF(F5:F30,"&gt;=16000",F5:F30)</f>
        <v>16000</v>
      </c>
    </row>
    <row r="9" spans="4:10" x14ac:dyDescent="0.35">
      <c r="D9" s="2" t="s">
        <v>44</v>
      </c>
      <c r="E9" s="2" t="s">
        <v>45</v>
      </c>
      <c r="F9" s="2">
        <v>50</v>
      </c>
      <c r="I9" s="9" t="s">
        <v>65</v>
      </c>
      <c r="J9" s="4" t="s">
        <v>42</v>
      </c>
    </row>
    <row r="10" spans="4:10" x14ac:dyDescent="0.35">
      <c r="D10" s="2" t="s">
        <v>44</v>
      </c>
      <c r="E10" s="2" t="s">
        <v>46</v>
      </c>
      <c r="F10" s="2">
        <v>120</v>
      </c>
      <c r="J10">
        <f>SUMIF(D5:D30,J9,F5:F30)</f>
        <v>1890</v>
      </c>
    </row>
    <row r="11" spans="4:10" x14ac:dyDescent="0.35">
      <c r="D11" s="2" t="s">
        <v>44</v>
      </c>
      <c r="E11" s="2" t="s">
        <v>47</v>
      </c>
      <c r="F11" s="2">
        <v>780</v>
      </c>
    </row>
    <row r="12" spans="4:10" x14ac:dyDescent="0.35">
      <c r="D12" s="2" t="s">
        <v>48</v>
      </c>
      <c r="E12" s="2" t="s">
        <v>49</v>
      </c>
      <c r="F12" s="2">
        <v>10</v>
      </c>
    </row>
    <row r="13" spans="4:10" x14ac:dyDescent="0.35">
      <c r="D13" s="2" t="s">
        <v>48</v>
      </c>
      <c r="E13" s="2" t="s">
        <v>49</v>
      </c>
      <c r="F13" s="2">
        <v>10</v>
      </c>
    </row>
    <row r="14" spans="4:10" x14ac:dyDescent="0.35">
      <c r="D14" s="2" t="s">
        <v>48</v>
      </c>
      <c r="E14" s="2" t="s">
        <v>49</v>
      </c>
      <c r="F14" s="2">
        <v>15</v>
      </c>
    </row>
    <row r="15" spans="4:10" x14ac:dyDescent="0.35">
      <c r="D15" s="2" t="s">
        <v>48</v>
      </c>
      <c r="E15" s="2" t="s">
        <v>50</v>
      </c>
      <c r="F15" s="2">
        <v>230</v>
      </c>
    </row>
    <row r="16" spans="4:10" x14ac:dyDescent="0.35">
      <c r="D16" s="2" t="s">
        <v>48</v>
      </c>
      <c r="E16" s="2" t="s">
        <v>50</v>
      </c>
      <c r="F16" s="2">
        <v>300</v>
      </c>
    </row>
    <row r="17" spans="4:6" x14ac:dyDescent="0.35">
      <c r="D17" s="2" t="s">
        <v>51</v>
      </c>
      <c r="E17" s="2" t="s">
        <v>52</v>
      </c>
      <c r="F17" s="2">
        <v>26</v>
      </c>
    </row>
    <row r="18" spans="4:6" x14ac:dyDescent="0.35">
      <c r="D18" s="2" t="s">
        <v>51</v>
      </c>
      <c r="E18" s="2" t="s">
        <v>53</v>
      </c>
      <c r="F18" s="2">
        <v>70</v>
      </c>
    </row>
    <row r="19" spans="4:6" x14ac:dyDescent="0.35">
      <c r="D19" s="2" t="s">
        <v>51</v>
      </c>
      <c r="E19" s="2" t="s">
        <v>54</v>
      </c>
      <c r="F19" s="2">
        <v>100</v>
      </c>
    </row>
    <row r="20" spans="4:6" x14ac:dyDescent="0.35">
      <c r="D20" s="2" t="s">
        <v>51</v>
      </c>
      <c r="E20" s="2" t="s">
        <v>55</v>
      </c>
      <c r="F20" s="2">
        <v>140</v>
      </c>
    </row>
    <row r="21" spans="4:6" x14ac:dyDescent="0.35">
      <c r="D21" s="2" t="s">
        <v>44</v>
      </c>
      <c r="E21" s="2" t="s">
        <v>56</v>
      </c>
      <c r="F21" s="2">
        <v>120</v>
      </c>
    </row>
    <row r="22" spans="4:6" x14ac:dyDescent="0.35">
      <c r="D22" s="2" t="s">
        <v>44</v>
      </c>
      <c r="E22" s="2" t="s">
        <v>57</v>
      </c>
      <c r="F22" s="2">
        <v>890</v>
      </c>
    </row>
    <row r="23" spans="4:6" x14ac:dyDescent="0.35">
      <c r="D23" s="2" t="s">
        <v>44</v>
      </c>
      <c r="E23" s="2" t="s">
        <v>58</v>
      </c>
      <c r="F23" s="2">
        <v>1025</v>
      </c>
    </row>
    <row r="24" spans="4:6" x14ac:dyDescent="0.35">
      <c r="D24" s="2" t="s">
        <v>44</v>
      </c>
      <c r="E24" s="2" t="s">
        <v>59</v>
      </c>
      <c r="F24" s="2">
        <v>1500</v>
      </c>
    </row>
    <row r="25" spans="4:6" x14ac:dyDescent="0.35">
      <c r="D25" s="2" t="s">
        <v>48</v>
      </c>
      <c r="E25" s="2" t="s">
        <v>60</v>
      </c>
      <c r="F25" s="2">
        <v>530</v>
      </c>
    </row>
    <row r="26" spans="4:6" x14ac:dyDescent="0.35">
      <c r="D26" s="2" t="s">
        <v>48</v>
      </c>
      <c r="E26" s="2" t="s">
        <v>61</v>
      </c>
      <c r="F26" s="2">
        <v>780</v>
      </c>
    </row>
    <row r="27" spans="4:6" x14ac:dyDescent="0.35">
      <c r="D27" s="2" t="s">
        <v>51</v>
      </c>
      <c r="E27" s="2" t="s">
        <v>51</v>
      </c>
      <c r="F27" s="2">
        <v>30</v>
      </c>
    </row>
    <row r="28" spans="4:6" x14ac:dyDescent="0.35">
      <c r="D28" s="2" t="s">
        <v>51</v>
      </c>
      <c r="E28" s="2" t="s">
        <v>62</v>
      </c>
      <c r="F28" s="2">
        <v>56</v>
      </c>
    </row>
    <row r="29" spans="4:6" x14ac:dyDescent="0.35">
      <c r="D29" s="2" t="s">
        <v>51</v>
      </c>
      <c r="E29" s="2" t="s">
        <v>63</v>
      </c>
      <c r="F29" s="2">
        <v>150</v>
      </c>
    </row>
    <row r="30" spans="4:6" x14ac:dyDescent="0.35">
      <c r="D30" s="2" t="s">
        <v>51</v>
      </c>
      <c r="E30" s="2" t="s">
        <v>60</v>
      </c>
      <c r="F30" s="2">
        <v>456</v>
      </c>
    </row>
  </sheetData>
  <dataValidations count="1">
    <dataValidation type="list" allowBlank="1" showInputMessage="1" showErrorMessage="1" sqref="J9" xr:uid="{E2C36F6F-FCC6-45B1-B54F-8E0883840E1D}">
      <formula1>"Bills,Clothes,Essentials,Food,Grocery"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V&amp;H-Lookup</vt:lpstr>
      <vt:lpstr>Count CountA and Count If</vt:lpstr>
      <vt:lpstr>SUM and SUM 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Arsalan Shah</dc:creator>
  <cp:lastModifiedBy>S M Arsalan Shah</cp:lastModifiedBy>
  <dcterms:created xsi:type="dcterms:W3CDTF">2024-10-05T08:22:01Z</dcterms:created>
  <dcterms:modified xsi:type="dcterms:W3CDTF">2024-10-06T17:34:11Z</dcterms:modified>
</cp:coreProperties>
</file>