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307839D3-BD96-43D1-A8CE-6DA39A71FFC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8" r:id="rId1"/>
    <sheet name="Weekly Schedule Planner" sheetId="6" r:id="rId2"/>
    <sheet name="Sheet1" sheetId="7" r:id="rId3"/>
  </sheets>
  <definedNames>
    <definedName name="StartDate">'Weekly Schedule Planner'!$V$4</definedName>
    <definedName name="WeekStart">'Weekly Schedule Planner'!#REF!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24" i="7" l="1"/>
  <c r="G24" i="7"/>
  <c r="E24" i="7"/>
  <c r="F24" i="7"/>
  <c r="D23" i="7"/>
  <c r="J23" i="7"/>
  <c r="J24" i="7" s="1"/>
  <c r="E23" i="7"/>
  <c r="F23" i="7"/>
  <c r="G23" i="7"/>
  <c r="H23" i="7"/>
  <c r="H24" i="7" s="1"/>
  <c r="I23" i="7"/>
  <c r="I24" i="7" s="1"/>
  <c r="A24" i="7" l="1"/>
  <c r="V4" i="6"/>
  <c r="AJ15" i="6" l="1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<sst xmlns="http://schemas.openxmlformats.org/spreadsheetml/2006/main" count="208" uniqueCount="70">
  <si>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</si>
  <si>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</si>
  <si>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</si>
  <si>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</si>
  <si>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</si>
  <si>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</si>
  <si>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</si>
  <si>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</si>
  <si>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Catergory</t>
  </si>
  <si>
    <t>Time Spend</t>
  </si>
  <si>
    <t>Sleep</t>
  </si>
  <si>
    <t>Excel</t>
  </si>
  <si>
    <t>Mon - Apr 19th</t>
  </si>
  <si>
    <t>Tue - Apr 20th</t>
  </si>
  <si>
    <t>Wed - Apr 21st</t>
  </si>
  <si>
    <t>Thur - Apr 22nd</t>
  </si>
  <si>
    <t>Fri - Apr 23rd</t>
  </si>
  <si>
    <t>Sat - Apr 24th</t>
  </si>
  <si>
    <t>Sun - Apr 25th</t>
  </si>
  <si>
    <t>Fajr Namaz</t>
  </si>
  <si>
    <t>Freshen up</t>
  </si>
  <si>
    <t>Zuhr Namaz</t>
  </si>
  <si>
    <t>Tableau</t>
  </si>
  <si>
    <t>Quran</t>
  </si>
  <si>
    <t>Asar Namaz</t>
  </si>
  <si>
    <t>Iftar</t>
  </si>
  <si>
    <t>Maghrib Namaz</t>
  </si>
  <si>
    <t>Isha Namaz</t>
  </si>
  <si>
    <t>Workout</t>
  </si>
  <si>
    <t>Shower</t>
  </si>
  <si>
    <t>Tang</t>
  </si>
  <si>
    <t>Sehri</t>
  </si>
  <si>
    <t>Green Tea</t>
  </si>
  <si>
    <t>30 min</t>
  </si>
  <si>
    <t>Time Provided</t>
  </si>
  <si>
    <t>4:45 - 5:20</t>
  </si>
  <si>
    <t>5:20 - 12</t>
  </si>
  <si>
    <t>12 - 1:00</t>
  </si>
  <si>
    <t>1:00 - 1:20</t>
  </si>
  <si>
    <t>YES</t>
  </si>
  <si>
    <t>Total Markings</t>
  </si>
  <si>
    <t>1:20 - 3:30</t>
  </si>
  <si>
    <t>3:30 - 5:30</t>
  </si>
  <si>
    <t>5:30 - 5:40</t>
  </si>
  <si>
    <t>5:40 - 7</t>
  </si>
  <si>
    <t>7 - 7:20</t>
  </si>
  <si>
    <t>9:00  - 10:00</t>
  </si>
  <si>
    <t>10:00 - 10:30</t>
  </si>
  <si>
    <t>10:30 - 11</t>
  </si>
  <si>
    <t>11:00 - 2</t>
  </si>
  <si>
    <t>2:00 - 4</t>
  </si>
  <si>
    <t>4 - 4:45</t>
  </si>
  <si>
    <t>7 hrs 40 min</t>
  </si>
  <si>
    <t>1 hr</t>
  </si>
  <si>
    <t>20 min</t>
  </si>
  <si>
    <t>35 min</t>
  </si>
  <si>
    <t>1 hr 10 min</t>
  </si>
  <si>
    <t>2 hr</t>
  </si>
  <si>
    <t>10 min</t>
  </si>
  <si>
    <t>1 hr 20 min</t>
  </si>
  <si>
    <t>15 min</t>
  </si>
  <si>
    <t>3 hr</t>
  </si>
  <si>
    <t>45 min</t>
  </si>
  <si>
    <t>7:20 - 8:45</t>
  </si>
  <si>
    <t>8:45 - 9</t>
  </si>
  <si>
    <t>1 hr 25 min</t>
  </si>
  <si>
    <t>(MORNING)</t>
  </si>
  <si>
    <t>(EVENING)</t>
  </si>
  <si>
    <t>(NIGHT)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</si>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</sst>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[$-F400]h:mm:ss\ AM/PM"/>
    <numFmt numFmtId="166" formatCode="[$-F800]dddd\,\ mmmm\ dd\,\ yyyy"/>
  </numFmts>
  <fonts count="27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4"/>
      <color rgb="FFFBFBFB"/>
      <name val="Calibri"/>
      <family val="2"/>
      <scheme val="minor"/>
    </font>
    <font>
      <sz val="14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9" fontId="5" fillId="0" borderId="0" applyFont="0" applyFill="0" applyBorder="0" applyAlignment="0" applyProtection="0"/>
  </cellStyleXfs>
  <cellXfs count="128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0" fillId="0" borderId="0" xfId="0" applyNumberFormat="1"/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left" vertical="center" indent="1"/>
    </xf>
    <xf numFmtId="0" fontId="25" fillId="14" borderId="0" xfId="0" applyFont="1" applyFill="1" applyAlignment="1">
      <alignment horizontal="left" vertical="center" indent="71"/>
    </xf>
    <xf numFmtId="0" fontId="25" fillId="14" borderId="0" xfId="0" applyFont="1" applyFill="1" applyAlignment="1">
      <alignment horizontal="left" vertical="center" indent="72"/>
    </xf>
    <xf numFmtId="0" fontId="25" fillId="14" borderId="0" xfId="0" applyFont="1" applyFill="1" applyAlignment="1">
      <alignment horizontal="left" vertical="center" indent="73"/>
    </xf>
    <xf numFmtId="0" fontId="26" fillId="0" borderId="0" xfId="0" applyFont="1"/>
    <xf numFmtId="165" fontId="26" fillId="0" borderId="0" xfId="0" applyNumberFormat="1" applyFont="1"/>
    <xf numFmtId="1" fontId="26" fillId="0" borderId="0" xfId="0" applyNumberFormat="1" applyFont="1"/>
    <xf numFmtId="9" fontId="26" fillId="0" borderId="0" xfId="18" applyFont="1"/>
    <xf numFmtId="0" fontId="22" fillId="0" borderId="0" xfId="0" applyFont="1"/>
    <xf numFmtId="165" fontId="22" fillId="0" borderId="0" xfId="0" applyNumberFormat="1" applyFont="1"/>
    <xf numFmtId="9" fontId="0" fillId="0" borderId="0" xfId="0" applyNumberFormat="1"/>
    <xf numFmtId="9" fontId="26" fillId="0" borderId="0" xfId="0" applyNumberFormat="1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9" fontId="0" fillId="0" borderId="0" xfId="18" applyFont="1"/>
    <xf numFmtId="166" fontId="24" fillId="0" borderId="0" xfId="0" applyNumberFormat="1" applyFont="1" applyAlignment="1">
      <alignment horizontal="center" vertical="center"/>
    </xf>
    <xf numFmtId="0" fontId="0" fillId="0" borderId="0" xfId="0" applyBorder="1"/>
    <xf numFmtId="9" fontId="22" fillId="0" borderId="0" xfId="0" applyNumberFormat="1" applyFont="1"/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  <xf numFmtId="0" fontId="0" fillId="0" borderId="32" xfId="0" applyFont="1" applyBorder="1" applyAlignment="1" applyProtection="1">
      <alignment horizontal="left"/>
      <protection locked="0"/>
    </xf>
    <xf numFmtId="0" fontId="15" fillId="10" borderId="0" xfId="0" applyFont="1" applyFill="1" applyAlignment="1" applyProtection="1">
      <alignment horizontal="right" vertical="center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</cellXfs>
  <cellStyles count="19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8" builtinId="5"/>
    <cellStyle name="Table Details" xfId="10" xr:uid="{00000000-0005-0000-0000-000010000000}"/>
    <cellStyle name="Title" xfId="1" builtinId="15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3"/>
    </tableStyle>
  </tableStyles>
  <colors>
    <mruColors>
      <color rgb="FFFBFBFB"/>
      <color rgb="FFE5F3E9"/>
      <color rgb="FFE8F4EB"/>
      <color rgb="FF248851"/>
      <color rgb="FF1D6F42"/>
      <color rgb="FF3F752B"/>
      <color rgb="FF62983E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27939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0861" y="8354485"/>
          <a:ext cx="1211503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138244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67759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616310532409" createdVersion="7" refreshedVersion="7" minRefreshableVersion="3" recordCount="21" xr:uid="{FAF8C650-03EB-49EB-9861-DE5546E91E70}">
  <cacheSource type="worksheet">
    <worksheetSource ref="A1:J22" sheet="Sheet1"/>
  </cacheSource>
  <cacheFields count="10">
    <cacheField name="Catergory" numFmtId="0">
      <sharedItems count="20">
        <s v="Total Markings"/>
        <s v="(MORNING)"/>
        <s v="Fajr Namaz"/>
        <s v="Sleep"/>
        <s v="Freshen up"/>
        <s v="Zuhr Namaz"/>
        <s v="Tableau"/>
        <s v="Quran"/>
        <s v="Asar Namaz"/>
        <s v="(EVENING)"/>
        <s v="Iftar"/>
        <s v="Maghrib Namaz"/>
        <s v="Excel"/>
        <s v="(NIGHT)"/>
        <s v="Isha Namaz"/>
        <s v="Workout"/>
        <s v="Shower"/>
        <s v="Tang"/>
        <s v="Sehri"/>
        <s v="Green Tea"/>
      </sharedItems>
    </cacheField>
    <cacheField name="Time Provided" numFmtId="0">
      <sharedItems containsBlank="1"/>
    </cacheField>
    <cacheField name="Time Spend" numFmtId="0">
      <sharedItems containsBlank="1"/>
    </cacheField>
    <cacheField name="Mon - Apr 19th" numFmtId="0">
      <sharedItems containsBlank="1" containsMixedTypes="1" containsNumber="1" containsInteger="1" minValue="16" maxValue="16"/>
    </cacheField>
    <cacheField name="Tue - Apr 20th" numFmtId="0">
      <sharedItems containsBlank="1" containsMixedTypes="1" containsNumber="1" containsInteger="1" minValue="16" maxValue="16"/>
    </cacheField>
    <cacheField name="Wed - Apr 21st" numFmtId="0">
      <sharedItems containsBlank="1" containsMixedTypes="1" containsNumber="1" containsInteger="1" minValue="16" maxValue="16"/>
    </cacheField>
    <cacheField name="Thur - Apr 22nd" numFmtId="0">
      <sharedItems containsString="0" containsBlank="1" containsNumber="1" containsInteger="1" minValue="16" maxValue="16"/>
    </cacheField>
    <cacheField name="Fri - Apr 23rd" numFmtId="0">
      <sharedItems containsString="0" containsBlank="1" containsNumber="1" containsInteger="1" minValue="16" maxValue="16"/>
    </cacheField>
    <cacheField name="Sat - Apr 24th" numFmtId="0">
      <sharedItems containsString="0" containsBlank="1" containsNumber="1" containsInteger="1" minValue="16" maxValue="16"/>
    </cacheField>
    <cacheField name="Sun - Apr 25th" numFmtId="0">
      <sharedItems containsString="0" containsBlank="1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m/>
    <n v="16"/>
    <n v="16"/>
    <n v="16"/>
    <n v="16"/>
    <n v="16"/>
    <n v="16"/>
    <n v="16"/>
  </r>
  <r>
    <x v="1"/>
    <m/>
    <m/>
    <m/>
    <m/>
    <m/>
    <m/>
    <m/>
    <m/>
    <m/>
  </r>
  <r>
    <x v="2"/>
    <s v="4:45 - 5:20"/>
    <s v="35 min"/>
    <s v="YES"/>
    <s v="YES"/>
    <s v="YES"/>
    <m/>
    <m/>
    <m/>
    <m/>
  </r>
  <r>
    <x v="3"/>
    <s v="5:20 - 12"/>
    <s v="7 hrs 40 min"/>
    <s v="YES"/>
    <m/>
    <m/>
    <m/>
    <m/>
    <m/>
    <m/>
  </r>
  <r>
    <x v="4"/>
    <s v="12 - 1:00"/>
    <s v="1 hr"/>
    <s v="YES"/>
    <m/>
    <m/>
    <m/>
    <m/>
    <m/>
    <m/>
  </r>
  <r>
    <x v="5"/>
    <s v="1:00 - 1:20"/>
    <s v="20 min"/>
    <s v="YES"/>
    <m/>
    <m/>
    <m/>
    <m/>
    <m/>
    <m/>
  </r>
  <r>
    <x v="6"/>
    <s v="1:20 - 3:30"/>
    <s v="1 hr 10 min"/>
    <m/>
    <m/>
    <m/>
    <m/>
    <m/>
    <m/>
    <m/>
  </r>
  <r>
    <x v="7"/>
    <s v="3:30 - 5:30"/>
    <s v="2 hr"/>
    <m/>
    <m/>
    <m/>
    <m/>
    <m/>
    <m/>
    <m/>
  </r>
  <r>
    <x v="8"/>
    <s v="5:30 - 5:40"/>
    <s v="10 min"/>
    <m/>
    <m/>
    <m/>
    <m/>
    <m/>
    <m/>
    <m/>
  </r>
  <r>
    <x v="9"/>
    <m/>
    <m/>
    <m/>
    <m/>
    <m/>
    <m/>
    <m/>
    <m/>
    <m/>
  </r>
  <r>
    <x v="10"/>
    <s v="5:40 - 7"/>
    <s v="1 hr 20 min"/>
    <m/>
    <m/>
    <m/>
    <m/>
    <m/>
    <m/>
    <m/>
  </r>
  <r>
    <x v="11"/>
    <s v="7 - 7:20"/>
    <s v="20 min"/>
    <m/>
    <m/>
    <m/>
    <m/>
    <m/>
    <m/>
    <m/>
  </r>
  <r>
    <x v="12"/>
    <s v="7:20 - 8:45"/>
    <s v="1 hr 25 min"/>
    <m/>
    <m/>
    <m/>
    <m/>
    <m/>
    <m/>
    <m/>
  </r>
  <r>
    <x v="13"/>
    <m/>
    <m/>
    <m/>
    <m/>
    <m/>
    <m/>
    <m/>
    <m/>
    <m/>
  </r>
  <r>
    <x v="14"/>
    <s v="8:45 - 9"/>
    <s v="15 min"/>
    <m/>
    <m/>
    <m/>
    <m/>
    <m/>
    <m/>
    <m/>
  </r>
  <r>
    <x v="15"/>
    <s v="9:00  - 10:00"/>
    <s v="1 hr"/>
    <m/>
    <m/>
    <m/>
    <m/>
    <m/>
    <m/>
    <m/>
  </r>
  <r>
    <x v="16"/>
    <s v="10:00 - 10:30"/>
    <s v="30 min"/>
    <m/>
    <m/>
    <m/>
    <m/>
    <m/>
    <m/>
    <m/>
  </r>
  <r>
    <x v="17"/>
    <s v="10:30 - 11"/>
    <s v="30 min"/>
    <m/>
    <m/>
    <m/>
    <m/>
    <m/>
    <m/>
    <m/>
  </r>
  <r>
    <x v="6"/>
    <s v="11:00 - 2"/>
    <s v="3 hr"/>
    <m/>
    <m/>
    <m/>
    <m/>
    <m/>
    <m/>
    <m/>
  </r>
  <r>
    <x v="18"/>
    <s v="2:00 - 4"/>
    <s v="2 hr"/>
    <m/>
    <m/>
    <m/>
    <m/>
    <m/>
    <m/>
    <m/>
  </r>
  <r>
    <x v="19"/>
    <s v="4 - 4:45"/>
    <s v="45 min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4BFAE-D7E2-4A9A-83CD-6D6FEE7DBD0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10">
    <pivotField showAll="0">
      <items count="21">
        <item h="1" x="9"/>
        <item h="1" x="1"/>
        <item h="1" x="13"/>
        <item h="1" x="8"/>
        <item h="1" x="12"/>
        <item x="2"/>
        <item h="1" x="4"/>
        <item h="1" x="19"/>
        <item h="1" x="10"/>
        <item h="1" x="14"/>
        <item h="1" x="11"/>
        <item h="1" x="7"/>
        <item h="1" x="18"/>
        <item h="1" x="16"/>
        <item h="1" x="3"/>
        <item h="1" x="6"/>
        <item h="1" x="17"/>
        <item h="1" x="0"/>
        <item h="1" x="15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838A-61CA-4535-B799-C8FA419100F3}" name="Table1" displayName="Table1" ref="A1:J24" totalsRowCount="1" headerRowDxfId="19">
  <tableColumns count="10">
    <tableColumn id="1" xr3:uid="{657D9B9F-9709-4F9E-A69E-6A980B7C869E}" name="Catergory" totalsRowFunction="custom" dataDxfId="18" totalsRowDxfId="9">
      <totalsRowFormula>SUM(Table1[[#Totals],[Mon - Apr 19th]:[Sun - Apr 25th]])/7</totalsRowFormula>
    </tableColumn>
    <tableColumn id="2" xr3:uid="{D4A3FF5C-5A8B-4D44-8009-3097C44B145F}" name="Time Provided" dataDxfId="17" totalsRowDxfId="8"/>
    <tableColumn id="3" xr3:uid="{42D401BF-C18C-4329-8EEA-09422E34AB6E}" name="Time Spend" dataDxfId="16" totalsRowDxfId="7"/>
    <tableColumn id="4" xr3:uid="{3254F6A1-9E73-49D6-B15C-0C47B8CF4358}" name="Mon - Apr 19th" totalsRowFunction="custom" dataDxfId="15" totalsRowDxfId="6">
      <totalsRowFormula>SUM(D23)/17</totalsRowFormula>
    </tableColumn>
    <tableColumn id="5" xr3:uid="{8E90A1E1-1406-4FD8-8174-71E13CB568A3}" name="Tue - Apr 20th" totalsRowFunction="custom" dataDxfId="14" totalsRowDxfId="5">
      <totalsRowFormula>SUM(E23)/17</totalsRowFormula>
    </tableColumn>
    <tableColumn id="6" xr3:uid="{A91295AC-F05E-4783-9319-698D8DDA4148}" name="Wed - Apr 21st" totalsRowFunction="custom" dataDxfId="13" totalsRowDxfId="4">
      <totalsRowFormula>SUM(F23)/17</totalsRowFormula>
    </tableColumn>
    <tableColumn id="7" xr3:uid="{9838E1E5-3657-427E-8F45-059AAB6CEF9E}" name="Thur - Apr 22nd" totalsRowFunction="custom" dataDxfId="12" totalsRowDxfId="3">
      <totalsRowFormula>SUM(G23)/17</totalsRowFormula>
    </tableColumn>
    <tableColumn id="8" xr3:uid="{3EC1A6D2-6803-4EA4-A3BD-54150D63681E}" name="Fri - Apr 23rd" totalsRowFunction="custom" dataDxfId="11" totalsRowDxfId="2">
      <totalsRowFormula>SUM(H23)/17</totalsRowFormula>
    </tableColumn>
    <tableColumn id="9" xr3:uid="{E0F3C162-BFC5-416E-A9C2-884519778D18}" name="Sat - Apr 24th" totalsRowFunction="custom" dataDxfId="10" totalsRowDxfId="1">
      <totalsRowFormula>SUM(I23)/17</totalsRowFormula>
    </tableColumn>
    <tableColumn id="10" xr3:uid="{A7EDFBD9-3A91-4DF4-B4F3-E02574CA6563}" name="Sun - Apr 25th" totalsRowFunction="custom" totalsRowDxfId="0">
      <totalsRowFormula>SUM(J23)/17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125A-664A-4E58-AA29-8662C806CA1F}">
  <dimension ref="A1:G18"/>
  <sheetViews>
    <sheetView workbookViewId="0"/>
  </sheetViews>
  <sheetFormatPr defaultRowHeight="14.4" x14ac:dyDescent="0.3"/>
  <cols>
    <col min="1" max="4" width="21.44140625" bestFit="1" customWidth="1"/>
  </cols>
  <sheetData>
    <row r="1" spans="1:7" x14ac:dyDescent="0.3">
      <c r="A1" s="65"/>
      <c r="B1" s="66"/>
      <c r="C1" s="67"/>
    </row>
    <row r="2" spans="1:7" x14ac:dyDescent="0.3">
      <c r="A2" s="68"/>
      <c r="B2" s="69"/>
      <c r="C2" s="70"/>
    </row>
    <row r="3" spans="1:7" x14ac:dyDescent="0.3">
      <c r="A3" s="68"/>
      <c r="B3" s="69"/>
      <c r="C3" s="70"/>
      <c r="F3" s="74"/>
      <c r="G3" s="63"/>
    </row>
    <row r="4" spans="1:7" x14ac:dyDescent="0.3">
      <c r="A4" s="68"/>
      <c r="B4" s="69"/>
      <c r="C4" s="70"/>
    </row>
    <row r="5" spans="1:7" x14ac:dyDescent="0.3">
      <c r="A5" s="68"/>
      <c r="B5" s="69"/>
      <c r="C5" s="70"/>
    </row>
    <row r="6" spans="1:7" x14ac:dyDescent="0.3">
      <c r="A6" s="68"/>
      <c r="B6" s="69"/>
      <c r="C6" s="70"/>
    </row>
    <row r="7" spans="1:7" x14ac:dyDescent="0.3">
      <c r="A7" s="68"/>
      <c r="B7" s="69"/>
      <c r="C7" s="70"/>
    </row>
    <row r="8" spans="1:7" x14ac:dyDescent="0.3">
      <c r="A8" s="68"/>
      <c r="B8" s="69"/>
      <c r="C8" s="70"/>
    </row>
    <row r="9" spans="1:7" x14ac:dyDescent="0.3">
      <c r="A9" s="68"/>
      <c r="B9" s="69"/>
      <c r="C9" s="70"/>
    </row>
    <row r="10" spans="1:7" x14ac:dyDescent="0.3">
      <c r="A10" s="68"/>
      <c r="B10" s="69"/>
      <c r="C10" s="70"/>
    </row>
    <row r="11" spans="1:7" x14ac:dyDescent="0.3">
      <c r="A11" s="68"/>
      <c r="B11" s="69"/>
      <c r="C11" s="70"/>
    </row>
    <row r="12" spans="1:7" x14ac:dyDescent="0.3">
      <c r="A12" s="68"/>
      <c r="B12" s="69"/>
      <c r="C12" s="70"/>
    </row>
    <row r="13" spans="1:7" x14ac:dyDescent="0.3">
      <c r="A13" s="68"/>
      <c r="B13" s="69"/>
      <c r="C13" s="70"/>
    </row>
    <row r="14" spans="1:7" x14ac:dyDescent="0.3">
      <c r="A14" s="68"/>
      <c r="B14" s="69"/>
      <c r="C14" s="70"/>
    </row>
    <row r="15" spans="1:7" x14ac:dyDescent="0.3">
      <c r="A15" s="68"/>
      <c r="B15" s="69"/>
      <c r="C15" s="70"/>
    </row>
    <row r="16" spans="1:7" x14ac:dyDescent="0.3">
      <c r="A16" s="68"/>
      <c r="B16" s="69"/>
      <c r="C16" s="70"/>
    </row>
    <row r="17" spans="1:3" x14ac:dyDescent="0.3">
      <c r="A17" s="68"/>
      <c r="B17" s="69"/>
      <c r="C17" s="70"/>
    </row>
    <row r="18" spans="1:3" x14ac:dyDescent="0.3">
      <c r="A18" s="71"/>
      <c r="B18" s="72"/>
      <c r="C18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C1" zoomScaleNormal="100" workbookViewId="0">
      <selection activeCell="C27" sqref="C2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14" customWidth="1"/>
    <col min="13" max="13" width="8.33203125" style="14" customWidth="1"/>
    <col min="14" max="16" width="4.44140625" style="14" customWidth="1"/>
    <col min="17" max="17" width="5.6640625" style="14" customWidth="1"/>
    <col min="18" max="18" width="6.5546875" style="14" customWidth="1"/>
    <col min="19" max="20" width="4.44140625" style="14" customWidth="1"/>
    <col min="21" max="21" width="4.5546875" style="14" customWidth="1"/>
    <col min="22" max="22" width="4.44140625" style="14" customWidth="1"/>
    <col min="23" max="23" width="6.88671875" style="14" customWidth="1"/>
    <col min="24" max="27" width="4.44140625" style="14" customWidth="1"/>
    <col min="28" max="28" width="7.109375" style="14" customWidth="1"/>
    <col min="29" max="32" width="4.44140625" style="14" customWidth="1"/>
    <col min="33" max="33" width="6.6640625" style="14" customWidth="1"/>
    <col min="34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114" t="s">
        <v>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105" t="s">
        <v>1</v>
      </c>
      <c r="R4" s="105"/>
      <c r="S4" s="105"/>
      <c r="T4" s="105"/>
      <c r="U4" s="105"/>
      <c r="V4" s="108">
        <f ca="1">TODAY()-WEEKDAY(TODAY(),2)+1</f>
        <v>44305</v>
      </c>
      <c r="W4" s="108"/>
      <c r="X4" s="108"/>
      <c r="Y4" s="108"/>
      <c r="Z4" s="108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116" t="s">
        <v>2</v>
      </c>
      <c r="D6" s="117"/>
      <c r="E6" s="117"/>
      <c r="F6" s="117"/>
      <c r="G6" s="117"/>
      <c r="H6" s="117"/>
      <c r="I6" s="117"/>
      <c r="J6" s="117"/>
      <c r="K6" s="117"/>
      <c r="L6" s="117"/>
      <c r="M6" s="118"/>
      <c r="N6" s="21"/>
      <c r="O6" s="17"/>
      <c r="P6" s="116" t="s">
        <v>3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17"/>
      <c r="AB6" s="17"/>
      <c r="AC6" s="116" t="s">
        <v>4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38"/>
      <c r="AO6" s="39"/>
      <c r="AP6" s="39"/>
    </row>
    <row r="7" spans="1:42" s="28" customFormat="1" ht="20.100000000000001" customHeight="1" x14ac:dyDescent="0.35">
      <c r="A7" s="24"/>
      <c r="B7" s="25"/>
      <c r="C7" s="83"/>
      <c r="D7" s="84"/>
      <c r="E7" s="84"/>
      <c r="F7" s="84"/>
      <c r="G7" s="84"/>
      <c r="H7" s="84"/>
      <c r="I7" s="84"/>
      <c r="J7" s="84"/>
      <c r="K7" s="84"/>
      <c r="L7" s="84"/>
      <c r="M7" s="85"/>
      <c r="N7" s="26"/>
      <c r="O7" s="27"/>
      <c r="P7" s="7"/>
      <c r="Q7" s="109"/>
      <c r="R7" s="109"/>
      <c r="S7" s="109"/>
      <c r="T7" s="109"/>
      <c r="U7" s="109"/>
      <c r="V7" s="109"/>
      <c r="W7" s="109"/>
      <c r="X7" s="109"/>
      <c r="Y7" s="109"/>
      <c r="Z7" s="110"/>
      <c r="AA7" s="27"/>
      <c r="AB7" s="27"/>
      <c r="AC7" s="83"/>
      <c r="AD7" s="84"/>
      <c r="AE7" s="84"/>
      <c r="AF7" s="84"/>
      <c r="AG7" s="84"/>
      <c r="AH7" s="84"/>
      <c r="AI7" s="84"/>
      <c r="AJ7" s="84"/>
      <c r="AK7" s="84"/>
      <c r="AL7" s="84"/>
      <c r="AM7" s="85"/>
      <c r="AN7" s="25"/>
      <c r="AO7" s="24"/>
      <c r="AP7" s="24"/>
    </row>
    <row r="8" spans="1:42" ht="18" customHeight="1" x14ac:dyDescent="0.3">
      <c r="A8" s="15"/>
      <c r="B8" s="16"/>
      <c r="C8" s="86"/>
      <c r="D8" s="87"/>
      <c r="E8" s="87"/>
      <c r="F8" s="87"/>
      <c r="G8" s="87"/>
      <c r="H8" s="87"/>
      <c r="I8" s="87"/>
      <c r="J8" s="87"/>
      <c r="K8" s="87"/>
      <c r="L8" s="87"/>
      <c r="M8" s="88"/>
      <c r="N8" s="6"/>
      <c r="O8" s="5"/>
      <c r="P8" s="8"/>
      <c r="Q8" s="96"/>
      <c r="R8" s="96"/>
      <c r="S8" s="96"/>
      <c r="T8" s="96"/>
      <c r="U8" s="96"/>
      <c r="V8" s="96"/>
      <c r="W8" s="96"/>
      <c r="X8" s="96"/>
      <c r="Y8" s="96"/>
      <c r="Z8" s="97"/>
      <c r="AA8" s="5"/>
      <c r="AB8" s="5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8"/>
      <c r="AN8" s="20"/>
      <c r="AO8" s="19"/>
      <c r="AP8" s="19"/>
    </row>
    <row r="9" spans="1:42" ht="18" customHeight="1" x14ac:dyDescent="0.3">
      <c r="A9" s="15"/>
      <c r="B9" s="16"/>
      <c r="C9" s="86"/>
      <c r="D9" s="87"/>
      <c r="E9" s="87"/>
      <c r="F9" s="87"/>
      <c r="G9" s="87"/>
      <c r="H9" s="87"/>
      <c r="I9" s="87"/>
      <c r="J9" s="87"/>
      <c r="K9" s="87"/>
      <c r="L9" s="87"/>
      <c r="M9" s="88"/>
      <c r="N9" s="6"/>
      <c r="O9" s="5"/>
      <c r="P9" s="8"/>
      <c r="Q9" s="96"/>
      <c r="R9" s="96"/>
      <c r="S9" s="96"/>
      <c r="T9" s="96"/>
      <c r="U9" s="96"/>
      <c r="V9" s="96"/>
      <c r="W9" s="96"/>
      <c r="X9" s="96"/>
      <c r="Y9" s="96"/>
      <c r="Z9" s="97"/>
      <c r="AA9" s="5"/>
      <c r="AB9" s="5"/>
      <c r="AC9" s="86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20"/>
      <c r="AO9" s="19"/>
      <c r="AP9" s="19"/>
    </row>
    <row r="10" spans="1:42" ht="18" customHeight="1" x14ac:dyDescent="0.3">
      <c r="A10" s="15"/>
      <c r="B10" s="1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8"/>
      <c r="N10" s="6"/>
      <c r="O10" s="5"/>
      <c r="P10" s="8"/>
      <c r="Q10" s="96"/>
      <c r="R10" s="96"/>
      <c r="S10" s="96"/>
      <c r="T10" s="96"/>
      <c r="U10" s="96"/>
      <c r="V10" s="96"/>
      <c r="W10" s="96"/>
      <c r="X10" s="96"/>
      <c r="Y10" s="96"/>
      <c r="Z10" s="97"/>
      <c r="AA10" s="5"/>
      <c r="AB10" s="5"/>
      <c r="AC10" s="86"/>
      <c r="AD10" s="87"/>
      <c r="AE10" s="87"/>
      <c r="AF10" s="87"/>
      <c r="AG10" s="87"/>
      <c r="AH10" s="87"/>
      <c r="AI10" s="87"/>
      <c r="AJ10" s="87"/>
      <c r="AK10" s="87"/>
      <c r="AL10" s="87"/>
      <c r="AM10" s="88"/>
      <c r="AN10" s="20"/>
      <c r="AO10" s="19"/>
      <c r="AP10" s="19"/>
    </row>
    <row r="11" spans="1:42" ht="18" customHeight="1" x14ac:dyDescent="0.3">
      <c r="A11" s="15"/>
      <c r="B11" s="1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8"/>
      <c r="N11" s="6"/>
      <c r="O11" s="5"/>
      <c r="P11" s="8"/>
      <c r="Q11" s="96"/>
      <c r="R11" s="96"/>
      <c r="S11" s="96"/>
      <c r="T11" s="96"/>
      <c r="U11" s="96"/>
      <c r="V11" s="96"/>
      <c r="W11" s="96"/>
      <c r="X11" s="96"/>
      <c r="Y11" s="96"/>
      <c r="Z11" s="97"/>
      <c r="AA11" s="5"/>
      <c r="AB11" s="5"/>
      <c r="AC11" s="86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20"/>
      <c r="AO11" s="19"/>
      <c r="AP11" s="19"/>
    </row>
    <row r="12" spans="1:42" ht="18" customHeight="1" thickBot="1" x14ac:dyDescent="0.35">
      <c r="A12" s="15"/>
      <c r="B12" s="16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6"/>
      <c r="O12" s="5"/>
      <c r="P12" s="9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5"/>
      <c r="AB12" s="5"/>
      <c r="AC12" s="89"/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3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92" t="str">
        <f ca="1">TEXT(StartDate+0,"dd")</f>
        <v>19</v>
      </c>
      <c r="D15" s="93"/>
      <c r="E15" s="100" t="str">
        <f ca="1">(TEXT(StartDate+0,"aaaa"))</f>
        <v>Monday</v>
      </c>
      <c r="F15" s="100"/>
      <c r="G15" s="100"/>
      <c r="H15" s="101"/>
      <c r="I15" s="81" t="str">
        <f ca="1">TEXT(StartDate+1,"dd")</f>
        <v>20</v>
      </c>
      <c r="J15" s="81"/>
      <c r="K15" s="100" t="str">
        <f ca="1">(TEXT(StartDate+1,"aaaa"))</f>
        <v>Tuesday</v>
      </c>
      <c r="L15" s="100"/>
      <c r="M15" s="100"/>
      <c r="N15" s="81" t="str">
        <f ca="1">TEXT(StartDate+2,"dd")</f>
        <v>21</v>
      </c>
      <c r="O15" s="81"/>
      <c r="P15" s="100" t="str">
        <f ca="1">(TEXT(StartDate+2,"aaaa"))</f>
        <v>Wednesday</v>
      </c>
      <c r="Q15" s="100"/>
      <c r="R15" s="100"/>
      <c r="S15" s="81" t="str">
        <f ca="1">TEXT(StartDate+3,"dd")</f>
        <v>22</v>
      </c>
      <c r="T15" s="81"/>
      <c r="U15" s="100" t="str">
        <f ca="1">(TEXT(StartDate+3,"aaaa"))</f>
        <v>Thursday</v>
      </c>
      <c r="V15" s="100"/>
      <c r="W15" s="100"/>
      <c r="X15" s="81" t="str">
        <f ca="1">TEXT(StartDate+4,"dd")</f>
        <v>23</v>
      </c>
      <c r="Y15" s="81"/>
      <c r="Z15" s="100" t="str">
        <f ca="1">(TEXT(StartDate+4,"aaaa"))</f>
        <v>Friday</v>
      </c>
      <c r="AA15" s="100"/>
      <c r="AB15" s="100"/>
      <c r="AC15" s="81" t="str">
        <f ca="1">TEXT(StartDate+5,"dd")</f>
        <v>24</v>
      </c>
      <c r="AD15" s="81"/>
      <c r="AE15" s="100" t="str">
        <f ca="1">(TEXT(StartDate+5,"aaaa"))</f>
        <v>Saturday</v>
      </c>
      <c r="AF15" s="100"/>
      <c r="AG15" s="100"/>
      <c r="AH15" s="81" t="str">
        <f ca="1">TEXT(StartDate+6,"dd")</f>
        <v>25</v>
      </c>
      <c r="AI15" s="81"/>
      <c r="AJ15" s="100" t="str">
        <f ca="1">(TEXT(StartDate+6,"aaaa"))</f>
        <v>Sunday</v>
      </c>
      <c r="AK15" s="100"/>
      <c r="AL15" s="100"/>
      <c r="AM15" s="31"/>
      <c r="AN15" s="20"/>
      <c r="AO15" s="19"/>
      <c r="AP15" s="19"/>
    </row>
    <row r="16" spans="1:42" ht="20.100000000000001" customHeight="1" x14ac:dyDescent="0.3">
      <c r="A16" s="15"/>
      <c r="B16" s="16"/>
      <c r="C16" s="94"/>
      <c r="D16" s="95"/>
      <c r="E16" s="102" t="str">
        <f ca="1">(TEXT(StartDate+0,"mmmm"))</f>
        <v>April</v>
      </c>
      <c r="F16" s="102"/>
      <c r="G16" s="102"/>
      <c r="H16" s="103"/>
      <c r="I16" s="82"/>
      <c r="J16" s="82"/>
      <c r="K16" s="102" t="str">
        <f ca="1">(TEXT(StartDate+1,"mmmm"))</f>
        <v>April</v>
      </c>
      <c r="L16" s="102"/>
      <c r="M16" s="102"/>
      <c r="N16" s="82"/>
      <c r="O16" s="82"/>
      <c r="P16" s="102" t="str">
        <f ca="1">(TEXT(StartDate+2,"mmmm"))</f>
        <v>April</v>
      </c>
      <c r="Q16" s="102"/>
      <c r="R16" s="102"/>
      <c r="S16" s="82"/>
      <c r="T16" s="82"/>
      <c r="U16" s="102" t="str">
        <f ca="1">(TEXT(StartDate+3,"mmmm"))</f>
        <v>April</v>
      </c>
      <c r="V16" s="102"/>
      <c r="W16" s="102"/>
      <c r="X16" s="82"/>
      <c r="Y16" s="82"/>
      <c r="Z16" s="102" t="str">
        <f ca="1">(TEXT(StartDate+4,"mmmm"))</f>
        <v>April</v>
      </c>
      <c r="AA16" s="102"/>
      <c r="AB16" s="102"/>
      <c r="AC16" s="82"/>
      <c r="AD16" s="82"/>
      <c r="AE16" s="102" t="str">
        <f ca="1">(TEXT(StartDate+5,"mmmm"))</f>
        <v>April</v>
      </c>
      <c r="AF16" s="102"/>
      <c r="AG16" s="102"/>
      <c r="AH16" s="82"/>
      <c r="AI16" s="82"/>
      <c r="AJ16" s="102" t="str">
        <f ca="1">(TEXT(StartDate+6,"mmmm"))</f>
        <v>April</v>
      </c>
      <c r="AK16" s="102"/>
      <c r="AL16" s="102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104"/>
      <c r="E17" s="104"/>
      <c r="F17" s="104"/>
      <c r="G17" s="104"/>
      <c r="H17" s="104"/>
      <c r="I17" s="11"/>
      <c r="J17" s="104"/>
      <c r="K17" s="104"/>
      <c r="L17" s="104"/>
      <c r="M17" s="104"/>
      <c r="N17" s="11"/>
      <c r="O17" s="104"/>
      <c r="P17" s="104"/>
      <c r="Q17" s="104"/>
      <c r="R17" s="104"/>
      <c r="S17" s="11"/>
      <c r="T17" s="104"/>
      <c r="U17" s="104"/>
      <c r="V17" s="104"/>
      <c r="W17" s="104"/>
      <c r="X17" s="11"/>
      <c r="Y17" s="104"/>
      <c r="Z17" s="104"/>
      <c r="AA17" s="104"/>
      <c r="AB17" s="104"/>
      <c r="AC17" s="11"/>
      <c r="AD17" s="104"/>
      <c r="AE17" s="104"/>
      <c r="AF17" s="104"/>
      <c r="AG17" s="104"/>
      <c r="AH17" s="11"/>
      <c r="AI17" s="104"/>
      <c r="AJ17" s="104"/>
      <c r="AK17" s="104"/>
      <c r="AL17" s="104"/>
      <c r="AM17" s="126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6</v>
      </c>
      <c r="D18" s="106"/>
      <c r="E18" s="106"/>
      <c r="F18" s="106"/>
      <c r="G18" s="106"/>
      <c r="H18" s="107"/>
      <c r="I18" s="12"/>
      <c r="J18" s="106"/>
      <c r="K18" s="106"/>
      <c r="L18" s="106"/>
      <c r="M18" s="106"/>
      <c r="N18" s="12"/>
      <c r="O18" s="106"/>
      <c r="P18" s="106"/>
      <c r="Q18" s="106"/>
      <c r="R18" s="106"/>
      <c r="S18" s="12"/>
      <c r="T18" s="106"/>
      <c r="U18" s="106"/>
      <c r="V18" s="106"/>
      <c r="W18" s="106"/>
      <c r="X18" s="12"/>
      <c r="Y18" s="106"/>
      <c r="Z18" s="106"/>
      <c r="AA18" s="106"/>
      <c r="AB18" s="106"/>
      <c r="AC18" s="12"/>
      <c r="AD18" s="106"/>
      <c r="AE18" s="106"/>
      <c r="AF18" s="106"/>
      <c r="AG18" s="106"/>
      <c r="AH18" s="12"/>
      <c r="AI18" s="106"/>
      <c r="AJ18" s="106"/>
      <c r="AK18" s="106"/>
      <c r="AL18" s="106"/>
      <c r="AM18" s="127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106"/>
      <c r="E19" s="106"/>
      <c r="F19" s="106"/>
      <c r="G19" s="106"/>
      <c r="H19" s="107"/>
      <c r="I19" s="12"/>
      <c r="J19" s="106"/>
      <c r="K19" s="106"/>
      <c r="L19" s="106"/>
      <c r="M19" s="106"/>
      <c r="N19" s="12"/>
      <c r="O19" s="106"/>
      <c r="P19" s="106"/>
      <c r="Q19" s="106"/>
      <c r="R19" s="106"/>
      <c r="S19" s="12"/>
      <c r="T19" s="106"/>
      <c r="U19" s="106"/>
      <c r="V19" s="106"/>
      <c r="W19" s="106"/>
      <c r="X19" s="12"/>
      <c r="Y19" s="106"/>
      <c r="Z19" s="106"/>
      <c r="AA19" s="106"/>
      <c r="AB19" s="106"/>
      <c r="AC19" s="12"/>
      <c r="AD19" s="106"/>
      <c r="AE19" s="106"/>
      <c r="AF19" s="106"/>
      <c r="AG19" s="106"/>
      <c r="AH19" s="12"/>
      <c r="AI19" s="106"/>
      <c r="AJ19" s="106"/>
      <c r="AK19" s="106"/>
      <c r="AL19" s="106"/>
      <c r="AM19" s="127"/>
      <c r="AN19" s="20"/>
      <c r="AO19" s="19"/>
      <c r="AP19" s="19"/>
    </row>
    <row r="20" spans="1:42" ht="18" customHeight="1" x14ac:dyDescent="0.3">
      <c r="A20" s="15"/>
      <c r="B20" s="16"/>
      <c r="C20" s="8"/>
      <c r="D20" s="106"/>
      <c r="E20" s="106"/>
      <c r="F20" s="106"/>
      <c r="G20" s="106"/>
      <c r="H20" s="107"/>
      <c r="I20" s="12"/>
      <c r="J20" s="106"/>
      <c r="K20" s="106"/>
      <c r="L20" s="106"/>
      <c r="M20" s="106"/>
      <c r="N20" s="12"/>
      <c r="O20" s="106"/>
      <c r="P20" s="106"/>
      <c r="Q20" s="106"/>
      <c r="R20" s="106"/>
      <c r="S20" s="12"/>
      <c r="T20" s="106"/>
      <c r="U20" s="106"/>
      <c r="V20" s="106"/>
      <c r="W20" s="106"/>
      <c r="X20" s="12"/>
      <c r="Y20" s="106"/>
      <c r="Z20" s="106"/>
      <c r="AA20" s="106"/>
      <c r="AB20" s="106"/>
      <c r="AC20" s="12"/>
      <c r="AD20" s="106"/>
      <c r="AE20" s="106"/>
      <c r="AF20" s="106"/>
      <c r="AG20" s="106"/>
      <c r="AH20" s="12"/>
      <c r="AI20" s="106"/>
      <c r="AJ20" s="106"/>
      <c r="AK20" s="106"/>
      <c r="AL20" s="106"/>
      <c r="AM20" s="127"/>
      <c r="AN20" s="20"/>
      <c r="AO20" s="19"/>
      <c r="AP20" s="19"/>
    </row>
    <row r="21" spans="1:42" ht="18" customHeight="1" x14ac:dyDescent="0.3">
      <c r="A21" s="15"/>
      <c r="B21" s="16"/>
      <c r="C21" s="8"/>
      <c r="D21" s="106"/>
      <c r="E21" s="106"/>
      <c r="F21" s="106"/>
      <c r="G21" s="106"/>
      <c r="H21" s="107"/>
      <c r="I21" s="12"/>
      <c r="J21" s="106"/>
      <c r="K21" s="106"/>
      <c r="L21" s="106"/>
      <c r="M21" s="106"/>
      <c r="N21" s="12"/>
      <c r="O21" s="106"/>
      <c r="P21" s="106"/>
      <c r="Q21" s="106"/>
      <c r="R21" s="106"/>
      <c r="S21" s="12"/>
      <c r="T21" s="106"/>
      <c r="U21" s="106"/>
      <c r="V21" s="106"/>
      <c r="W21" s="106"/>
      <c r="X21" s="12"/>
      <c r="Y21" s="106"/>
      <c r="Z21" s="106"/>
      <c r="AA21" s="106"/>
      <c r="AB21" s="106"/>
      <c r="AC21" s="12"/>
      <c r="AD21" s="106"/>
      <c r="AE21" s="106"/>
      <c r="AF21" s="106"/>
      <c r="AG21" s="106"/>
      <c r="AH21" s="12"/>
      <c r="AI21" s="106"/>
      <c r="AJ21" s="106"/>
      <c r="AK21" s="106"/>
      <c r="AL21" s="106"/>
      <c r="AM21" s="127"/>
      <c r="AN21" s="20"/>
      <c r="AO21" s="19"/>
      <c r="AP21" s="19"/>
    </row>
    <row r="22" spans="1:42" ht="18" customHeight="1" x14ac:dyDescent="0.3">
      <c r="A22" s="15"/>
      <c r="B22" s="16"/>
      <c r="C22" s="8"/>
      <c r="D22" s="106"/>
      <c r="E22" s="106"/>
      <c r="F22" s="106"/>
      <c r="G22" s="106"/>
      <c r="H22" s="106"/>
      <c r="I22" s="12"/>
      <c r="J22" s="106"/>
      <c r="K22" s="106"/>
      <c r="L22" s="106"/>
      <c r="M22" s="106"/>
      <c r="N22" s="12"/>
      <c r="O22" s="106"/>
      <c r="P22" s="106"/>
      <c r="Q22" s="106"/>
      <c r="R22" s="106"/>
      <c r="S22" s="12"/>
      <c r="T22" s="106"/>
      <c r="U22" s="106"/>
      <c r="V22" s="106"/>
      <c r="W22" s="106"/>
      <c r="X22" s="12"/>
      <c r="Y22" s="106"/>
      <c r="Z22" s="106"/>
      <c r="AA22" s="106"/>
      <c r="AB22" s="106"/>
      <c r="AC22" s="12"/>
      <c r="AD22" s="106"/>
      <c r="AE22" s="106"/>
      <c r="AF22" s="106"/>
      <c r="AG22" s="106"/>
      <c r="AH22" s="12"/>
      <c r="AI22" s="106"/>
      <c r="AJ22" s="106"/>
      <c r="AK22" s="106"/>
      <c r="AL22" s="106"/>
      <c r="AM22" s="127"/>
      <c r="AN22" s="20"/>
      <c r="AO22" s="19"/>
      <c r="AP22" s="19"/>
    </row>
    <row r="23" spans="1:42" ht="18" customHeight="1" x14ac:dyDescent="0.3">
      <c r="A23" s="15"/>
      <c r="B23" s="16"/>
      <c r="C23" s="8"/>
      <c r="D23" s="106"/>
      <c r="E23" s="106"/>
      <c r="F23" s="106"/>
      <c r="G23" s="106"/>
      <c r="H23" s="106"/>
      <c r="I23" s="12"/>
      <c r="J23" s="106"/>
      <c r="K23" s="106"/>
      <c r="L23" s="106"/>
      <c r="M23" s="106"/>
      <c r="N23" s="12"/>
      <c r="O23" s="106"/>
      <c r="P23" s="106"/>
      <c r="Q23" s="106"/>
      <c r="R23" s="106"/>
      <c r="S23" s="12"/>
      <c r="T23" s="106"/>
      <c r="U23" s="106"/>
      <c r="V23" s="106"/>
      <c r="W23" s="106"/>
      <c r="X23" s="12"/>
      <c r="Y23" s="106"/>
      <c r="Z23" s="106"/>
      <c r="AA23" s="106"/>
      <c r="AB23" s="106"/>
      <c r="AC23" s="12"/>
      <c r="AD23" s="106"/>
      <c r="AE23" s="106"/>
      <c r="AF23" s="106"/>
      <c r="AG23" s="106"/>
      <c r="AH23" s="12"/>
      <c r="AI23" s="106"/>
      <c r="AJ23" s="106"/>
      <c r="AK23" s="106"/>
      <c r="AL23" s="106"/>
      <c r="AM23" s="127"/>
      <c r="AN23" s="20"/>
      <c r="AO23" s="19"/>
      <c r="AP23" s="19"/>
    </row>
    <row r="24" spans="1:42" ht="18" customHeight="1" x14ac:dyDescent="0.3">
      <c r="A24" s="15"/>
      <c r="B24" s="16"/>
      <c r="C24" s="8"/>
      <c r="D24" s="106"/>
      <c r="E24" s="106"/>
      <c r="F24" s="106"/>
      <c r="G24" s="106"/>
      <c r="H24" s="106"/>
      <c r="I24" s="12"/>
      <c r="J24" s="106"/>
      <c r="K24" s="106"/>
      <c r="L24" s="106"/>
      <c r="M24" s="106"/>
      <c r="N24" s="12"/>
      <c r="O24" s="106"/>
      <c r="P24" s="106"/>
      <c r="Q24" s="106"/>
      <c r="R24" s="106"/>
      <c r="S24" s="12"/>
      <c r="T24" s="106"/>
      <c r="U24" s="106"/>
      <c r="V24" s="106"/>
      <c r="W24" s="106"/>
      <c r="X24" s="12"/>
      <c r="Y24" s="106"/>
      <c r="Z24" s="106"/>
      <c r="AA24" s="106"/>
      <c r="AB24" s="106"/>
      <c r="AC24" s="12"/>
      <c r="AD24" s="106"/>
      <c r="AE24" s="106"/>
      <c r="AF24" s="106"/>
      <c r="AG24" s="106"/>
      <c r="AH24" s="12"/>
      <c r="AI24" s="106"/>
      <c r="AJ24" s="106"/>
      <c r="AK24" s="106"/>
      <c r="AL24" s="106"/>
      <c r="AM24" s="127"/>
      <c r="AN24" s="20"/>
      <c r="AO24" s="19"/>
      <c r="AP24" s="19"/>
    </row>
    <row r="25" spans="1:42" ht="18" customHeight="1" x14ac:dyDescent="0.3">
      <c r="A25" s="15"/>
      <c r="B25" s="16"/>
      <c r="C25" s="8"/>
      <c r="D25" s="106"/>
      <c r="E25" s="106"/>
      <c r="F25" s="106"/>
      <c r="G25" s="106"/>
      <c r="H25" s="106"/>
      <c r="I25" s="12"/>
      <c r="J25" s="106"/>
      <c r="K25" s="106"/>
      <c r="L25" s="106"/>
      <c r="M25" s="106"/>
      <c r="N25" s="12"/>
      <c r="O25" s="106"/>
      <c r="P25" s="106"/>
      <c r="Q25" s="106"/>
      <c r="R25" s="106"/>
      <c r="S25" s="12"/>
      <c r="T25" s="106"/>
      <c r="U25" s="106"/>
      <c r="V25" s="106"/>
      <c r="W25" s="106"/>
      <c r="X25" s="12"/>
      <c r="Y25" s="106"/>
      <c r="Z25" s="106"/>
      <c r="AA25" s="106"/>
      <c r="AB25" s="106"/>
      <c r="AC25" s="12"/>
      <c r="AD25" s="106"/>
      <c r="AE25" s="106"/>
      <c r="AF25" s="106"/>
      <c r="AG25" s="106"/>
      <c r="AH25" s="12"/>
      <c r="AI25" s="106"/>
      <c r="AJ25" s="106"/>
      <c r="AK25" s="106"/>
      <c r="AL25" s="106"/>
      <c r="AM25" s="127"/>
      <c r="AN25" s="20"/>
      <c r="AO25" s="19"/>
      <c r="AP25" s="19"/>
    </row>
    <row r="26" spans="1:42" ht="18" customHeight="1" x14ac:dyDescent="0.3">
      <c r="A26" s="15"/>
      <c r="B26" s="16"/>
      <c r="C26" s="8"/>
      <c r="D26" s="106"/>
      <c r="E26" s="106"/>
      <c r="F26" s="106"/>
      <c r="G26" s="106"/>
      <c r="H26" s="106"/>
      <c r="I26" s="12"/>
      <c r="J26" s="106"/>
      <c r="K26" s="106"/>
      <c r="L26" s="106"/>
      <c r="M26" s="106"/>
      <c r="N26" s="12"/>
      <c r="O26" s="106"/>
      <c r="P26" s="106"/>
      <c r="Q26" s="106"/>
      <c r="R26" s="106"/>
      <c r="S26" s="12"/>
      <c r="T26" s="106"/>
      <c r="U26" s="106"/>
      <c r="V26" s="106"/>
      <c r="W26" s="106"/>
      <c r="X26" s="12"/>
      <c r="Y26" s="106"/>
      <c r="Z26" s="106"/>
      <c r="AA26" s="106"/>
      <c r="AB26" s="106"/>
      <c r="AC26" s="12"/>
      <c r="AD26" s="106"/>
      <c r="AE26" s="106"/>
      <c r="AF26" s="106"/>
      <c r="AG26" s="106"/>
      <c r="AH26" s="12"/>
      <c r="AI26" s="106"/>
      <c r="AJ26" s="106"/>
      <c r="AK26" s="106"/>
      <c r="AL26" s="106"/>
      <c r="AM26" s="127"/>
      <c r="AN26" s="20"/>
      <c r="AO26" s="19"/>
      <c r="AP26" s="19"/>
    </row>
    <row r="27" spans="1:42" ht="18" customHeight="1" x14ac:dyDescent="0.3">
      <c r="A27" s="15"/>
      <c r="B27" s="16"/>
      <c r="C27" s="8"/>
      <c r="D27" s="106"/>
      <c r="E27" s="106"/>
      <c r="F27" s="106"/>
      <c r="G27" s="106"/>
      <c r="H27" s="106"/>
      <c r="I27" s="12"/>
      <c r="J27" s="106"/>
      <c r="K27" s="106"/>
      <c r="L27" s="106"/>
      <c r="M27" s="106"/>
      <c r="N27" s="12"/>
      <c r="O27" s="106"/>
      <c r="P27" s="106"/>
      <c r="Q27" s="106"/>
      <c r="R27" s="106"/>
      <c r="S27" s="12"/>
      <c r="T27" s="106"/>
      <c r="U27" s="106"/>
      <c r="V27" s="106"/>
      <c r="W27" s="106"/>
      <c r="X27" s="12"/>
      <c r="Y27" s="106"/>
      <c r="Z27" s="106"/>
      <c r="AA27" s="106"/>
      <c r="AB27" s="106"/>
      <c r="AC27" s="12"/>
      <c r="AD27" s="106"/>
      <c r="AE27" s="106"/>
      <c r="AF27" s="106"/>
      <c r="AG27" s="106"/>
      <c r="AH27" s="12"/>
      <c r="AI27" s="106"/>
      <c r="AJ27" s="106"/>
      <c r="AK27" s="106"/>
      <c r="AL27" s="106"/>
      <c r="AM27" s="127"/>
      <c r="AN27" s="20"/>
      <c r="AO27" s="19"/>
      <c r="AP27" s="19"/>
    </row>
    <row r="28" spans="1:42" ht="18" customHeight="1" x14ac:dyDescent="0.3">
      <c r="A28" s="15"/>
      <c r="B28" s="16"/>
      <c r="C28" s="8"/>
      <c r="D28" s="106"/>
      <c r="E28" s="106"/>
      <c r="F28" s="106"/>
      <c r="G28" s="106"/>
      <c r="H28" s="106"/>
      <c r="I28" s="12"/>
      <c r="J28" s="106"/>
      <c r="K28" s="106"/>
      <c r="L28" s="106"/>
      <c r="M28" s="106"/>
      <c r="N28" s="12"/>
      <c r="O28" s="106"/>
      <c r="P28" s="106"/>
      <c r="Q28" s="106"/>
      <c r="R28" s="106"/>
      <c r="S28" s="12"/>
      <c r="T28" s="106"/>
      <c r="U28" s="106"/>
      <c r="V28" s="106"/>
      <c r="W28" s="106"/>
      <c r="X28" s="12"/>
      <c r="Y28" s="106"/>
      <c r="Z28" s="106"/>
      <c r="AA28" s="106"/>
      <c r="AB28" s="106"/>
      <c r="AC28" s="12"/>
      <c r="AD28" s="106"/>
      <c r="AE28" s="106"/>
      <c r="AF28" s="106"/>
      <c r="AG28" s="106"/>
      <c r="AH28" s="12"/>
      <c r="AI28" s="106"/>
      <c r="AJ28" s="106"/>
      <c r="AK28" s="106"/>
      <c r="AL28" s="106"/>
      <c r="AM28" s="127"/>
      <c r="AN28" s="20"/>
      <c r="AO28" s="19"/>
      <c r="AP28" s="19"/>
    </row>
    <row r="29" spans="1:42" ht="18" customHeight="1" x14ac:dyDescent="0.3">
      <c r="A29" s="15"/>
      <c r="B29" s="16"/>
      <c r="C29" s="8"/>
      <c r="D29" s="106"/>
      <c r="E29" s="106"/>
      <c r="F29" s="106"/>
      <c r="G29" s="106"/>
      <c r="H29" s="106"/>
      <c r="I29" s="12"/>
      <c r="J29" s="106"/>
      <c r="K29" s="106"/>
      <c r="L29" s="106"/>
      <c r="M29" s="106"/>
      <c r="N29" s="12"/>
      <c r="O29" s="106"/>
      <c r="P29" s="106"/>
      <c r="Q29" s="106"/>
      <c r="R29" s="106"/>
      <c r="S29" s="12"/>
      <c r="T29" s="106"/>
      <c r="U29" s="106"/>
      <c r="V29" s="106"/>
      <c r="W29" s="106"/>
      <c r="X29" s="12"/>
      <c r="Y29" s="106"/>
      <c r="Z29" s="106"/>
      <c r="AA29" s="106"/>
      <c r="AB29" s="106"/>
      <c r="AC29" s="12"/>
      <c r="AD29" s="106"/>
      <c r="AE29" s="106"/>
      <c r="AF29" s="106"/>
      <c r="AG29" s="106"/>
      <c r="AH29" s="12"/>
      <c r="AI29" s="106"/>
      <c r="AJ29" s="106"/>
      <c r="AK29" s="106"/>
      <c r="AL29" s="106"/>
      <c r="AM29" s="127"/>
      <c r="AN29" s="20"/>
      <c r="AO29" s="19"/>
      <c r="AP29" s="19"/>
    </row>
    <row r="30" spans="1:42" ht="18" customHeight="1" x14ac:dyDescent="0.3">
      <c r="A30" s="15"/>
      <c r="B30" s="16"/>
      <c r="C30" s="8"/>
      <c r="D30" s="111"/>
      <c r="E30" s="111"/>
      <c r="F30" s="111"/>
      <c r="G30" s="111"/>
      <c r="H30" s="111"/>
      <c r="I30" s="12"/>
      <c r="J30" s="111"/>
      <c r="K30" s="111"/>
      <c r="L30" s="111"/>
      <c r="M30" s="111"/>
      <c r="N30" s="12"/>
      <c r="O30" s="111"/>
      <c r="P30" s="111"/>
      <c r="Q30" s="111"/>
      <c r="R30" s="111"/>
      <c r="S30" s="12"/>
      <c r="T30" s="111"/>
      <c r="U30" s="111"/>
      <c r="V30" s="111"/>
      <c r="W30" s="111"/>
      <c r="X30" s="12"/>
      <c r="Y30" s="111"/>
      <c r="Z30" s="111"/>
      <c r="AA30" s="111"/>
      <c r="AB30" s="111"/>
      <c r="AC30" s="12"/>
      <c r="AD30" s="111"/>
      <c r="AE30" s="111"/>
      <c r="AF30" s="111"/>
      <c r="AG30" s="111"/>
      <c r="AH30" s="12"/>
      <c r="AI30" s="111"/>
      <c r="AJ30" s="111"/>
      <c r="AK30" s="111"/>
      <c r="AL30" s="111"/>
      <c r="AM30" s="113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112"/>
      <c r="E31" s="112"/>
      <c r="F31" s="112"/>
      <c r="G31" s="112"/>
      <c r="H31" s="112"/>
      <c r="I31" s="13"/>
      <c r="J31" s="112"/>
      <c r="K31" s="112"/>
      <c r="L31" s="112"/>
      <c r="M31" s="112"/>
      <c r="N31" s="13"/>
      <c r="O31" s="112"/>
      <c r="P31" s="112"/>
      <c r="Q31" s="112"/>
      <c r="R31" s="112"/>
      <c r="S31" s="13"/>
      <c r="T31" s="112"/>
      <c r="U31" s="112"/>
      <c r="V31" s="112"/>
      <c r="W31" s="112"/>
      <c r="X31" s="13"/>
      <c r="Y31" s="112"/>
      <c r="Z31" s="112"/>
      <c r="AA31" s="112"/>
      <c r="AB31" s="112"/>
      <c r="AC31" s="13"/>
      <c r="AD31" s="112"/>
      <c r="AE31" s="112"/>
      <c r="AF31" s="112"/>
      <c r="AG31" s="112"/>
      <c r="AH31" s="13"/>
      <c r="AI31" s="112"/>
      <c r="AJ31" s="112"/>
      <c r="AK31" s="112"/>
      <c r="AL31" s="112"/>
      <c r="AM31" s="125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119" t="s">
        <v>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20"/>
      <c r="AO34" s="19"/>
      <c r="AP34" s="19"/>
    </row>
    <row r="35" spans="1:42" s="28" customFormat="1" ht="21" customHeight="1" x14ac:dyDescent="0.35">
      <c r="A35" s="29"/>
      <c r="B35" s="30"/>
      <c r="C35" s="12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25"/>
      <c r="AO35" s="24"/>
      <c r="AP35" s="24"/>
    </row>
    <row r="36" spans="1:42" s="28" customFormat="1" ht="21" customHeight="1" x14ac:dyDescent="0.35">
      <c r="A36" s="29"/>
      <c r="B36" s="30"/>
      <c r="C36" s="7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80"/>
      <c r="AN36" s="25"/>
      <c r="AO36" s="24"/>
      <c r="AP36" s="24"/>
    </row>
    <row r="37" spans="1:42" ht="18" customHeight="1" x14ac:dyDescent="0.3">
      <c r="A37" s="15"/>
      <c r="B37" s="16"/>
      <c r="C37" s="123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20"/>
      <c r="AO37" s="19"/>
      <c r="AP37" s="19"/>
    </row>
    <row r="38" spans="1:42" ht="18" customHeight="1" thickBot="1" x14ac:dyDescent="0.35">
      <c r="A38" s="15"/>
      <c r="B38" s="16"/>
      <c r="C38" s="124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6:C12 C15 E15:E16 O13:AM13 C1:AM1 C17:D31 J17:J31 C35:C38 C43:AM1048576 C4:AM5 O6:O12 AA6:AB12">
    <cfRule type="cellIs" dxfId="92" priority="99" operator="equal">
      <formula>"✖"</formula>
    </cfRule>
  </conditionalFormatting>
  <conditionalFormatting sqref="C6:C12 C15 E15:E16 O13:AM13 C1:AM1 C17:D31 J17:J31 C35:C38 C43:AM1048576 C4:AM5 O6:O12 AA6:AB12">
    <cfRule type="cellIs" dxfId="91" priority="98" operator="equal">
      <formula>"✔"</formula>
    </cfRule>
  </conditionalFormatting>
  <conditionalFormatting sqref="P8">
    <cfRule type="cellIs" dxfId="90" priority="65" operator="equal">
      <formula>"✖"</formula>
    </cfRule>
  </conditionalFormatting>
  <conditionalFormatting sqref="P8">
    <cfRule type="cellIs" dxfId="89" priority="64" operator="equal">
      <formula>"✔"</formula>
    </cfRule>
  </conditionalFormatting>
  <conditionalFormatting sqref="P12">
    <cfRule type="cellIs" dxfId="88" priority="57" operator="equal">
      <formula>"✖"</formula>
    </cfRule>
  </conditionalFormatting>
  <conditionalFormatting sqref="P12">
    <cfRule type="cellIs" dxfId="87" priority="56" operator="equal">
      <formula>"✔"</formula>
    </cfRule>
  </conditionalFormatting>
  <conditionalFormatting sqref="P10">
    <cfRule type="cellIs" dxfId="86" priority="61" operator="equal">
      <formula>"✖"</formula>
    </cfRule>
  </conditionalFormatting>
  <conditionalFormatting sqref="P10">
    <cfRule type="cellIs" dxfId="85" priority="60" operator="equal">
      <formula>"✔"</formula>
    </cfRule>
  </conditionalFormatting>
  <conditionalFormatting sqref="P11">
    <cfRule type="cellIs" dxfId="84" priority="59" operator="equal">
      <formula>"✖"</formula>
    </cfRule>
  </conditionalFormatting>
  <conditionalFormatting sqref="P11">
    <cfRule type="cellIs" dxfId="83" priority="58" operator="equal">
      <formula>"✔"</formula>
    </cfRule>
  </conditionalFormatting>
  <conditionalFormatting sqref="N6:N13">
    <cfRule type="cellIs" dxfId="82" priority="85" operator="equal">
      <formula>"✖"</formula>
    </cfRule>
  </conditionalFormatting>
  <conditionalFormatting sqref="N6:N13">
    <cfRule type="cellIs" dxfId="81" priority="84" operator="equal">
      <formula>"✔"</formula>
    </cfRule>
  </conditionalFormatting>
  <conditionalFormatting sqref="AC7:AC12">
    <cfRule type="cellIs" dxfId="80" priority="68" operator="equal">
      <formula>"✔"</formula>
    </cfRule>
  </conditionalFormatting>
  <conditionalFormatting sqref="I15">
    <cfRule type="cellIs" dxfId="79" priority="83" operator="equal">
      <formula>"✖"</formula>
    </cfRule>
  </conditionalFormatting>
  <conditionalFormatting sqref="I15">
    <cfRule type="cellIs" dxfId="78" priority="82" operator="equal">
      <formula>"✔"</formula>
    </cfRule>
  </conditionalFormatting>
  <conditionalFormatting sqref="N15">
    <cfRule type="cellIs" dxfId="77" priority="81" operator="equal">
      <formula>"✖"</formula>
    </cfRule>
  </conditionalFormatting>
  <conditionalFormatting sqref="N15">
    <cfRule type="cellIs" dxfId="76" priority="80" operator="equal">
      <formula>"✔"</formula>
    </cfRule>
  </conditionalFormatting>
  <conditionalFormatting sqref="S15">
    <cfRule type="cellIs" dxfId="75" priority="79" operator="equal">
      <formula>"✖"</formula>
    </cfRule>
  </conditionalFormatting>
  <conditionalFormatting sqref="S15">
    <cfRule type="cellIs" dxfId="74" priority="78" operator="equal">
      <formula>"✔"</formula>
    </cfRule>
  </conditionalFormatting>
  <conditionalFormatting sqref="X15">
    <cfRule type="cellIs" dxfId="73" priority="77" operator="equal">
      <formula>"✖"</formula>
    </cfRule>
  </conditionalFormatting>
  <conditionalFormatting sqref="X15">
    <cfRule type="cellIs" dxfId="72" priority="76" operator="equal">
      <formula>"✔"</formula>
    </cfRule>
  </conditionalFormatting>
  <conditionalFormatting sqref="AC15">
    <cfRule type="cellIs" dxfId="71" priority="75" operator="equal">
      <formula>"✖"</formula>
    </cfRule>
  </conditionalFormatting>
  <conditionalFormatting sqref="AC15">
    <cfRule type="cellIs" dxfId="70" priority="74" operator="equal">
      <formula>"✔"</formula>
    </cfRule>
  </conditionalFormatting>
  <conditionalFormatting sqref="AH15">
    <cfRule type="cellIs" dxfId="69" priority="73" operator="equal">
      <formula>"✖"</formula>
    </cfRule>
  </conditionalFormatting>
  <conditionalFormatting sqref="AH15">
    <cfRule type="cellIs" dxfId="68" priority="72" operator="equal">
      <formula>"✔"</formula>
    </cfRule>
  </conditionalFormatting>
  <conditionalFormatting sqref="AC7:AC12">
    <cfRule type="cellIs" dxfId="67" priority="69" operator="equal">
      <formula>"✖"</formula>
    </cfRule>
  </conditionalFormatting>
  <conditionalFormatting sqref="P7">
    <cfRule type="cellIs" dxfId="66" priority="67" operator="equal">
      <formula>"✖"</formula>
    </cfRule>
  </conditionalFormatting>
  <conditionalFormatting sqref="P7">
    <cfRule type="cellIs" dxfId="65" priority="66" operator="equal">
      <formula>"✔"</formula>
    </cfRule>
  </conditionalFormatting>
  <conditionalFormatting sqref="P9">
    <cfRule type="cellIs" dxfId="64" priority="63" operator="equal">
      <formula>"✖"</formula>
    </cfRule>
  </conditionalFormatting>
  <conditionalFormatting sqref="P9">
    <cfRule type="cellIs" dxfId="63" priority="62" operator="equal">
      <formula>"✔"</formula>
    </cfRule>
  </conditionalFormatting>
  <conditionalFormatting sqref="I17:I31">
    <cfRule type="cellIs" dxfId="62" priority="26" operator="equal">
      <formula>"✔"</formula>
    </cfRule>
  </conditionalFormatting>
  <conditionalFormatting sqref="O17:O31">
    <cfRule type="cellIs" dxfId="61" priority="55" operator="equal">
      <formula>"✖"</formula>
    </cfRule>
  </conditionalFormatting>
  <conditionalFormatting sqref="O17:O31">
    <cfRule type="cellIs" dxfId="60" priority="54" operator="equal">
      <formula>"✔"</formula>
    </cfRule>
  </conditionalFormatting>
  <conditionalFormatting sqref="T17:T31">
    <cfRule type="cellIs" dxfId="59" priority="53" operator="equal">
      <formula>"✖"</formula>
    </cfRule>
  </conditionalFormatting>
  <conditionalFormatting sqref="T17:T31">
    <cfRule type="cellIs" dxfId="58" priority="52" operator="equal">
      <formula>"✔"</formula>
    </cfRule>
  </conditionalFormatting>
  <conditionalFormatting sqref="Y17:Y31">
    <cfRule type="cellIs" dxfId="57" priority="51" operator="equal">
      <formula>"✖"</formula>
    </cfRule>
  </conditionalFormatting>
  <conditionalFormatting sqref="Y17:Y31">
    <cfRule type="cellIs" dxfId="56" priority="50" operator="equal">
      <formula>"✔"</formula>
    </cfRule>
  </conditionalFormatting>
  <conditionalFormatting sqref="AD17:AD31">
    <cfRule type="cellIs" dxfId="55" priority="49" operator="equal">
      <formula>"✖"</formula>
    </cfRule>
  </conditionalFormatting>
  <conditionalFormatting sqref="AD17:AD31">
    <cfRule type="cellIs" dxfId="54" priority="48" operator="equal">
      <formula>"✔"</formula>
    </cfRule>
  </conditionalFormatting>
  <conditionalFormatting sqref="AH17:AI31">
    <cfRule type="cellIs" dxfId="53" priority="47" operator="equal">
      <formula>"✖"</formula>
    </cfRule>
  </conditionalFormatting>
  <conditionalFormatting sqref="AH17:AI31">
    <cfRule type="cellIs" dxfId="52" priority="46" operator="equal">
      <formula>"✔"</formula>
    </cfRule>
  </conditionalFormatting>
  <conditionalFormatting sqref="AC17:AC31">
    <cfRule type="cellIs" dxfId="51" priority="35" operator="equal">
      <formula>"✖"</formula>
    </cfRule>
  </conditionalFormatting>
  <conditionalFormatting sqref="AC17:AC31">
    <cfRule type="cellIs" dxfId="50" priority="34" operator="equal">
      <formula>"✔"</formula>
    </cfRule>
  </conditionalFormatting>
  <conditionalFormatting sqref="X17:X31">
    <cfRule type="cellIs" dxfId="49" priority="33" operator="equal">
      <formula>"✖"</formula>
    </cfRule>
  </conditionalFormatting>
  <conditionalFormatting sqref="X17:X31">
    <cfRule type="cellIs" dxfId="48" priority="32" operator="equal">
      <formula>"✔"</formula>
    </cfRule>
  </conditionalFormatting>
  <conditionalFormatting sqref="S17:S31">
    <cfRule type="cellIs" dxfId="47" priority="31" operator="equal">
      <formula>"✖"</formula>
    </cfRule>
  </conditionalFormatting>
  <conditionalFormatting sqref="S17:S31">
    <cfRule type="cellIs" dxfId="46" priority="30" operator="equal">
      <formula>"✔"</formula>
    </cfRule>
  </conditionalFormatting>
  <conditionalFormatting sqref="N17:N31">
    <cfRule type="cellIs" dxfId="45" priority="29" operator="equal">
      <formula>"✖"</formula>
    </cfRule>
  </conditionalFormatting>
  <conditionalFormatting sqref="N17:N31">
    <cfRule type="cellIs" dxfId="44" priority="28" operator="equal">
      <formula>"✔"</formula>
    </cfRule>
  </conditionalFormatting>
  <conditionalFormatting sqref="I17:I31">
    <cfRule type="cellIs" dxfId="43" priority="27" operator="equal">
      <formula>"✖"</formula>
    </cfRule>
  </conditionalFormatting>
  <conditionalFormatting sqref="C17:H31">
    <cfRule type="expression" dxfId="42" priority="23">
      <formula>StartDate+0=TODAY()</formula>
    </cfRule>
  </conditionalFormatting>
  <conditionalFormatting sqref="I17:M31">
    <cfRule type="expression" dxfId="41" priority="22">
      <formula>StartDate+1=TODAY()</formula>
    </cfRule>
  </conditionalFormatting>
  <conditionalFormatting sqref="N17:R31">
    <cfRule type="expression" dxfId="40" priority="21">
      <formula>StartDate+2=TODAY()</formula>
    </cfRule>
  </conditionalFormatting>
  <conditionalFormatting sqref="S17:W31">
    <cfRule type="expression" dxfId="39" priority="20">
      <formula>StartDate+3=TODAY()</formula>
    </cfRule>
  </conditionalFormatting>
  <conditionalFormatting sqref="X17:AB31">
    <cfRule type="expression" dxfId="38" priority="19">
      <formula>StartDate+4=TODAY()</formula>
    </cfRule>
  </conditionalFormatting>
  <conditionalFormatting sqref="AC17:AG31">
    <cfRule type="expression" dxfId="37" priority="18">
      <formula>StartDate+5=TODAY()</formula>
    </cfRule>
  </conditionalFormatting>
  <conditionalFormatting sqref="AH17:AM31">
    <cfRule type="expression" dxfId="36" priority="17">
      <formula>StartDate+6=TODAY()</formula>
    </cfRule>
  </conditionalFormatting>
  <conditionalFormatting sqref="K15:K16">
    <cfRule type="cellIs" dxfId="35" priority="16" operator="equal">
      <formula>"✖"</formula>
    </cfRule>
  </conditionalFormatting>
  <conditionalFormatting sqref="K15:K16">
    <cfRule type="cellIs" dxfId="34" priority="15" operator="equal">
      <formula>"✔"</formula>
    </cfRule>
  </conditionalFormatting>
  <conditionalFormatting sqref="P15:P16">
    <cfRule type="cellIs" dxfId="33" priority="14" operator="equal">
      <formula>"✖"</formula>
    </cfRule>
  </conditionalFormatting>
  <conditionalFormatting sqref="P15:P16">
    <cfRule type="cellIs" dxfId="32" priority="13" operator="equal">
      <formula>"✔"</formula>
    </cfRule>
  </conditionalFormatting>
  <conditionalFormatting sqref="U15:U16">
    <cfRule type="cellIs" dxfId="31" priority="12" operator="equal">
      <formula>"✖"</formula>
    </cfRule>
  </conditionalFormatting>
  <conditionalFormatting sqref="U15:U16">
    <cfRule type="cellIs" dxfId="30" priority="11" operator="equal">
      <formula>"✔"</formula>
    </cfRule>
  </conditionalFormatting>
  <conditionalFormatting sqref="Z15:Z16">
    <cfRule type="cellIs" dxfId="29" priority="10" operator="equal">
      <formula>"✖"</formula>
    </cfRule>
  </conditionalFormatting>
  <conditionalFormatting sqref="Z15:Z16">
    <cfRule type="cellIs" dxfId="28" priority="9" operator="equal">
      <formula>"✔"</formula>
    </cfRule>
  </conditionalFormatting>
  <conditionalFormatting sqref="AE15:AE16">
    <cfRule type="cellIs" dxfId="27" priority="8" operator="equal">
      <formula>"✖"</formula>
    </cfRule>
  </conditionalFormatting>
  <conditionalFormatting sqref="AE15:AE16">
    <cfRule type="cellIs" dxfId="26" priority="7" operator="equal">
      <formula>"✔"</formula>
    </cfRule>
  </conditionalFormatting>
  <conditionalFormatting sqref="AJ15:AJ16 AM15:AM16">
    <cfRule type="cellIs" dxfId="25" priority="6" operator="equal">
      <formula>"✖"</formula>
    </cfRule>
  </conditionalFormatting>
  <conditionalFormatting sqref="AJ15:AJ16 AM15:AM16">
    <cfRule type="cellIs" dxfId="24" priority="5" operator="equal">
      <formula>"✔"</formula>
    </cfRule>
  </conditionalFormatting>
  <conditionalFormatting sqref="P6">
    <cfRule type="cellIs" dxfId="23" priority="4" operator="equal">
      <formula>"✖"</formula>
    </cfRule>
  </conditionalFormatting>
  <conditionalFormatting sqref="P6">
    <cfRule type="cellIs" dxfId="22" priority="3" operator="equal">
      <formula>"✔"</formula>
    </cfRule>
  </conditionalFormatting>
  <conditionalFormatting sqref="AC6">
    <cfRule type="cellIs" dxfId="21" priority="2" operator="equal">
      <formula>"✖"</formula>
    </cfRule>
  </conditionalFormatting>
  <conditionalFormatting sqref="AC6">
    <cfRule type="cellIs" dxfId="20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748A-0236-4680-920A-ED00DE65B007}">
  <dimension ref="A1:T24"/>
  <sheetViews>
    <sheetView tabSelected="1" zoomScale="88" zoomScaleNormal="90" workbookViewId="0">
      <selection activeCell="J23" sqref="J23"/>
    </sheetView>
  </sheetViews>
  <sheetFormatPr defaultRowHeight="14.4" x14ac:dyDescent="0.3"/>
  <cols>
    <col min="1" max="1" width="22.21875" customWidth="1"/>
    <col min="2" max="2" width="22.109375" style="48" customWidth="1"/>
    <col min="3" max="3" width="21" customWidth="1"/>
    <col min="4" max="4" width="21.88671875" customWidth="1"/>
    <col min="5" max="5" width="21.6640625" customWidth="1"/>
    <col min="6" max="6" width="21.109375" customWidth="1"/>
    <col min="7" max="7" width="22.77734375" customWidth="1"/>
    <col min="8" max="8" width="20.5546875" customWidth="1"/>
    <col min="9" max="9" width="19.44140625" customWidth="1"/>
    <col min="10" max="10" width="24.6640625" customWidth="1"/>
    <col min="11" max="11" width="18.77734375" style="76" customWidth="1"/>
    <col min="12" max="12" width="15.21875" customWidth="1"/>
    <col min="13" max="13" width="13.88671875" customWidth="1"/>
    <col min="14" max="14" width="14.33203125" customWidth="1"/>
    <col min="15" max="15" width="19.33203125" customWidth="1"/>
    <col min="16" max="16" width="15.5546875" customWidth="1"/>
    <col min="17" max="17" width="14" customWidth="1"/>
    <col min="18" max="21" width="15.77734375" customWidth="1"/>
  </cols>
  <sheetData>
    <row r="1" spans="1:20" s="45" customFormat="1" ht="25.2" customHeight="1" x14ac:dyDescent="0.3">
      <c r="A1" s="49" t="s">
        <v>8</v>
      </c>
      <c r="B1" s="50" t="s">
        <v>34</v>
      </c>
      <c r="C1" s="49" t="s">
        <v>9</v>
      </c>
      <c r="D1" s="75" t="s">
        <v>12</v>
      </c>
      <c r="E1" s="51" t="s">
        <v>13</v>
      </c>
      <c r="F1" s="51" t="s">
        <v>14</v>
      </c>
      <c r="G1" s="51" t="s">
        <v>15</v>
      </c>
      <c r="H1" s="51" t="s">
        <v>16</v>
      </c>
      <c r="I1" s="51" t="s">
        <v>17</v>
      </c>
      <c r="J1" s="51" t="s">
        <v>18</v>
      </c>
      <c r="L1" s="47"/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  <c r="T1" s="46" t="s">
        <v>18</v>
      </c>
    </row>
    <row r="2" spans="1:20" ht="18" x14ac:dyDescent="0.35">
      <c r="A2" s="57" t="s">
        <v>40</v>
      </c>
      <c r="B2" s="58"/>
      <c r="C2" s="57"/>
      <c r="D2" s="57">
        <v>16</v>
      </c>
      <c r="E2" s="57">
        <v>16</v>
      </c>
      <c r="F2" s="57">
        <v>16</v>
      </c>
      <c r="G2" s="57">
        <v>16</v>
      </c>
      <c r="H2" s="57">
        <v>16</v>
      </c>
      <c r="I2" s="57">
        <v>16</v>
      </c>
      <c r="J2" s="57">
        <v>16</v>
      </c>
      <c r="K2"/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</row>
    <row r="3" spans="1:20" ht="26.4" customHeight="1" x14ac:dyDescent="0.3">
      <c r="A3" s="54" t="s">
        <v>66</v>
      </c>
      <c r="B3" s="54"/>
      <c r="C3" s="54"/>
      <c r="D3" s="54"/>
      <c r="E3" s="54"/>
      <c r="F3" s="54"/>
      <c r="G3" s="54"/>
      <c r="H3" s="54"/>
      <c r="I3" s="54"/>
      <c r="J3" s="54"/>
      <c r="K3"/>
    </row>
    <row r="4" spans="1:20" ht="18" x14ac:dyDescent="0.35">
      <c r="A4" s="57" t="s">
        <v>19</v>
      </c>
      <c r="B4" s="58" t="s">
        <v>35</v>
      </c>
      <c r="C4" s="57" t="s">
        <v>55</v>
      </c>
      <c r="D4" s="57" t="s">
        <v>39</v>
      </c>
      <c r="E4" s="57" t="s">
        <v>39</v>
      </c>
      <c r="F4" s="57" t="s">
        <v>39</v>
      </c>
      <c r="G4" s="57" t="s">
        <v>39</v>
      </c>
      <c r="H4" s="57" t="s">
        <v>39</v>
      </c>
      <c r="I4" s="57" t="s">
        <v>39</v>
      </c>
      <c r="J4" s="57" t="s">
        <v>69</v>
      </c>
      <c r="K4"/>
    </row>
    <row r="5" spans="1:20" ht="18" x14ac:dyDescent="0.35">
      <c r="A5" s="57" t="s">
        <v>10</v>
      </c>
      <c r="B5" s="58" t="s">
        <v>36</v>
      </c>
      <c r="C5" s="57" t="s">
        <v>52</v>
      </c>
      <c r="D5" s="57" t="s">
        <v>39</v>
      </c>
      <c r="E5" s="57" t="s">
        <v>39</v>
      </c>
      <c r="F5" s="57" t="s">
        <v>39</v>
      </c>
      <c r="G5" s="57" t="s">
        <v>39</v>
      </c>
      <c r="H5" s="57" t="s">
        <v>39</v>
      </c>
      <c r="I5" s="57" t="s">
        <v>39</v>
      </c>
      <c r="J5" s="57" t="s">
        <v>39</v>
      </c>
      <c r="K5"/>
    </row>
    <row r="6" spans="1:20" ht="18" x14ac:dyDescent="0.35">
      <c r="A6" s="57" t="s">
        <v>20</v>
      </c>
      <c r="B6" s="59" t="s">
        <v>37</v>
      </c>
      <c r="C6" s="57" t="s">
        <v>53</v>
      </c>
      <c r="D6" s="57" t="s">
        <v>39</v>
      </c>
      <c r="E6" s="57" t="s">
        <v>39</v>
      </c>
      <c r="F6" s="57" t="s">
        <v>39</v>
      </c>
      <c r="G6" s="57" t="s">
        <v>39</v>
      </c>
      <c r="H6" s="57" t="s">
        <v>39</v>
      </c>
      <c r="I6" s="57" t="s">
        <v>39</v>
      </c>
      <c r="J6" s="57" t="s">
        <v>69</v>
      </c>
      <c r="K6"/>
    </row>
    <row r="7" spans="1:20" ht="18" x14ac:dyDescent="0.35">
      <c r="A7" s="57" t="s">
        <v>21</v>
      </c>
      <c r="B7" s="58" t="s">
        <v>38</v>
      </c>
      <c r="C7" s="57" t="s">
        <v>54</v>
      </c>
      <c r="D7" s="57" t="s">
        <v>39</v>
      </c>
      <c r="E7" s="57" t="s">
        <v>39</v>
      </c>
      <c r="F7" s="57" t="s">
        <v>39</v>
      </c>
      <c r="G7" s="57" t="s">
        <v>39</v>
      </c>
      <c r="H7" s="57" t="s">
        <v>39</v>
      </c>
      <c r="I7" s="57" t="s">
        <v>39</v>
      </c>
      <c r="J7" s="57" t="s">
        <v>69</v>
      </c>
      <c r="K7"/>
    </row>
    <row r="8" spans="1:20" ht="18" x14ac:dyDescent="0.35">
      <c r="A8" s="57" t="s">
        <v>22</v>
      </c>
      <c r="B8" s="58" t="s">
        <v>41</v>
      </c>
      <c r="C8" s="57" t="s">
        <v>56</v>
      </c>
      <c r="D8" s="57" t="s">
        <v>39</v>
      </c>
      <c r="E8" s="57" t="s">
        <v>39</v>
      </c>
      <c r="F8" s="57" t="s">
        <v>39</v>
      </c>
      <c r="G8" s="57" t="s">
        <v>39</v>
      </c>
      <c r="H8" s="57" t="s">
        <v>39</v>
      </c>
      <c r="I8" s="57" t="s">
        <v>39</v>
      </c>
      <c r="J8" s="57" t="s">
        <v>39</v>
      </c>
      <c r="K8"/>
    </row>
    <row r="9" spans="1:20" ht="18" x14ac:dyDescent="0.35">
      <c r="A9" s="57" t="s">
        <v>23</v>
      </c>
      <c r="B9" s="58" t="s">
        <v>42</v>
      </c>
      <c r="C9" s="57" t="s">
        <v>57</v>
      </c>
      <c r="D9" s="57" t="s">
        <v>69</v>
      </c>
      <c r="E9" s="57" t="s">
        <v>39</v>
      </c>
      <c r="F9" s="57" t="s">
        <v>69</v>
      </c>
      <c r="G9" s="57" t="s">
        <v>69</v>
      </c>
      <c r="H9" s="57" t="s">
        <v>69</v>
      </c>
      <c r="I9" s="57" t="s">
        <v>39</v>
      </c>
      <c r="J9" s="57" t="s">
        <v>69</v>
      </c>
      <c r="K9"/>
    </row>
    <row r="10" spans="1:20" ht="18" x14ac:dyDescent="0.35">
      <c r="A10" s="57" t="s">
        <v>24</v>
      </c>
      <c r="B10" s="58" t="s">
        <v>43</v>
      </c>
      <c r="C10" s="57" t="s">
        <v>58</v>
      </c>
      <c r="D10" s="57" t="s">
        <v>39</v>
      </c>
      <c r="E10" s="57" t="s">
        <v>39</v>
      </c>
      <c r="F10" s="57" t="s">
        <v>39</v>
      </c>
      <c r="G10" s="57" t="s">
        <v>39</v>
      </c>
      <c r="H10" s="57" t="s">
        <v>39</v>
      </c>
      <c r="I10" s="57" t="s">
        <v>39</v>
      </c>
      <c r="J10" s="57" t="s">
        <v>69</v>
      </c>
      <c r="K10"/>
    </row>
    <row r="11" spans="1:20" ht="24" customHeight="1" x14ac:dyDescent="0.3">
      <c r="A11" s="55" t="s">
        <v>67</v>
      </c>
      <c r="B11" s="52"/>
      <c r="C11" s="52"/>
      <c r="D11" s="53"/>
      <c r="E11" s="52"/>
      <c r="F11" s="52"/>
      <c r="G11" s="52"/>
      <c r="H11" s="52"/>
      <c r="I11" s="52"/>
      <c r="J11" s="52"/>
      <c r="K11"/>
    </row>
    <row r="12" spans="1:20" ht="18" x14ac:dyDescent="0.35">
      <c r="A12" s="57" t="s">
        <v>25</v>
      </c>
      <c r="B12" s="58" t="s">
        <v>44</v>
      </c>
      <c r="C12" s="57" t="s">
        <v>59</v>
      </c>
      <c r="D12" s="57" t="s">
        <v>39</v>
      </c>
      <c r="E12" s="57" t="s">
        <v>39</v>
      </c>
      <c r="F12" s="57" t="s">
        <v>39</v>
      </c>
      <c r="G12" s="57" t="s">
        <v>39</v>
      </c>
      <c r="H12" s="57" t="s">
        <v>39</v>
      </c>
      <c r="I12" s="57" t="s">
        <v>39</v>
      </c>
      <c r="J12" s="57" t="s">
        <v>39</v>
      </c>
      <c r="K12"/>
    </row>
    <row r="13" spans="1:20" ht="18" x14ac:dyDescent="0.35">
      <c r="A13" s="57" t="s">
        <v>26</v>
      </c>
      <c r="B13" s="58" t="s">
        <v>45</v>
      </c>
      <c r="C13" s="57" t="s">
        <v>54</v>
      </c>
      <c r="D13" s="57" t="s">
        <v>39</v>
      </c>
      <c r="E13" s="57" t="s">
        <v>39</v>
      </c>
      <c r="F13" s="57" t="s">
        <v>39</v>
      </c>
      <c r="G13" s="57" t="s">
        <v>69</v>
      </c>
      <c r="H13" s="57" t="s">
        <v>39</v>
      </c>
      <c r="I13" s="57" t="s">
        <v>39</v>
      </c>
      <c r="J13" s="57" t="s">
        <v>69</v>
      </c>
      <c r="K13"/>
    </row>
    <row r="14" spans="1:20" ht="18" x14ac:dyDescent="0.35">
      <c r="A14" s="57" t="s">
        <v>11</v>
      </c>
      <c r="B14" s="58" t="s">
        <v>63</v>
      </c>
      <c r="C14" s="57" t="s">
        <v>65</v>
      </c>
      <c r="D14" s="57" t="s">
        <v>69</v>
      </c>
      <c r="E14" s="57" t="s">
        <v>69</v>
      </c>
      <c r="F14" s="57" t="s">
        <v>69</v>
      </c>
      <c r="G14" s="57" t="s">
        <v>69</v>
      </c>
      <c r="H14" s="57" t="s">
        <v>69</v>
      </c>
      <c r="I14" s="57" t="s">
        <v>69</v>
      </c>
      <c r="J14" s="57" t="s">
        <v>39</v>
      </c>
      <c r="K14"/>
    </row>
    <row r="15" spans="1:20" ht="23.4" customHeight="1" x14ac:dyDescent="0.3">
      <c r="A15" s="56" t="s">
        <v>68</v>
      </c>
      <c r="B15" s="52"/>
      <c r="C15" s="52"/>
      <c r="D15" s="52"/>
      <c r="E15" s="52"/>
      <c r="F15" s="52"/>
      <c r="G15" s="52"/>
      <c r="H15" s="52"/>
      <c r="I15" s="52"/>
      <c r="J15" s="52"/>
      <c r="K15"/>
    </row>
    <row r="16" spans="1:20" ht="18" x14ac:dyDescent="0.35">
      <c r="A16" s="57" t="s">
        <v>27</v>
      </c>
      <c r="B16" s="58" t="s">
        <v>64</v>
      </c>
      <c r="C16" s="57" t="s">
        <v>60</v>
      </c>
      <c r="D16" s="57" t="s">
        <v>39</v>
      </c>
      <c r="E16" s="57" t="s">
        <v>39</v>
      </c>
      <c r="F16" s="57" t="s">
        <v>39</v>
      </c>
      <c r="G16" s="57" t="s">
        <v>39</v>
      </c>
      <c r="H16" s="57" t="s">
        <v>39</v>
      </c>
      <c r="I16" s="57" t="s">
        <v>69</v>
      </c>
      <c r="J16" s="57" t="s">
        <v>69</v>
      </c>
      <c r="K16"/>
    </row>
    <row r="17" spans="1:11" ht="18" x14ac:dyDescent="0.35">
      <c r="A17" s="57" t="s">
        <v>28</v>
      </c>
      <c r="B17" s="58" t="s">
        <v>46</v>
      </c>
      <c r="C17" s="57" t="s">
        <v>53</v>
      </c>
      <c r="D17" s="57" t="s">
        <v>69</v>
      </c>
      <c r="E17" s="57" t="s">
        <v>39</v>
      </c>
      <c r="F17" s="57" t="s">
        <v>69</v>
      </c>
      <c r="G17" s="57" t="s">
        <v>69</v>
      </c>
      <c r="H17" s="57" t="s">
        <v>39</v>
      </c>
      <c r="I17" s="57" t="s">
        <v>69</v>
      </c>
      <c r="J17" s="57" t="s">
        <v>39</v>
      </c>
      <c r="K17"/>
    </row>
    <row r="18" spans="1:11" ht="18" x14ac:dyDescent="0.35">
      <c r="A18" s="57" t="s">
        <v>29</v>
      </c>
      <c r="B18" s="58" t="s">
        <v>47</v>
      </c>
      <c r="C18" s="57" t="s">
        <v>33</v>
      </c>
      <c r="D18" s="57" t="s">
        <v>69</v>
      </c>
      <c r="E18" s="57" t="s">
        <v>39</v>
      </c>
      <c r="F18" s="57" t="s">
        <v>39</v>
      </c>
      <c r="G18" s="57" t="s">
        <v>69</v>
      </c>
      <c r="H18" s="57" t="s">
        <v>39</v>
      </c>
      <c r="I18" s="57" t="s">
        <v>39</v>
      </c>
      <c r="J18" s="57" t="s">
        <v>39</v>
      </c>
      <c r="K18"/>
    </row>
    <row r="19" spans="1:11" ht="18" x14ac:dyDescent="0.35">
      <c r="A19" s="57" t="s">
        <v>30</v>
      </c>
      <c r="B19" s="58" t="s">
        <v>48</v>
      </c>
      <c r="C19" s="57" t="s">
        <v>33</v>
      </c>
      <c r="D19" s="57" t="s">
        <v>39</v>
      </c>
      <c r="E19" s="57" t="s">
        <v>69</v>
      </c>
      <c r="F19" s="57" t="s">
        <v>39</v>
      </c>
      <c r="G19" s="57" t="s">
        <v>69</v>
      </c>
      <c r="H19" s="57" t="s">
        <v>69</v>
      </c>
      <c r="I19" s="57" t="s">
        <v>69</v>
      </c>
      <c r="J19" s="57" t="s">
        <v>39</v>
      </c>
      <c r="K19"/>
    </row>
    <row r="20" spans="1:11" ht="18" x14ac:dyDescent="0.35">
      <c r="A20" s="57" t="s">
        <v>22</v>
      </c>
      <c r="B20" s="58" t="s">
        <v>49</v>
      </c>
      <c r="C20" s="57" t="s">
        <v>61</v>
      </c>
      <c r="D20" s="57" t="s">
        <v>69</v>
      </c>
      <c r="E20" s="57" t="s">
        <v>69</v>
      </c>
      <c r="F20" s="57" t="s">
        <v>39</v>
      </c>
      <c r="G20" s="57" t="s">
        <v>39</v>
      </c>
      <c r="H20" s="57" t="s">
        <v>39</v>
      </c>
      <c r="I20" s="57" t="s">
        <v>39</v>
      </c>
      <c r="J20" s="57" t="s">
        <v>39</v>
      </c>
      <c r="K20"/>
    </row>
    <row r="21" spans="1:11" ht="18" x14ac:dyDescent="0.35">
      <c r="A21" s="57" t="s">
        <v>31</v>
      </c>
      <c r="B21" s="58" t="s">
        <v>50</v>
      </c>
      <c r="C21" s="57" t="s">
        <v>57</v>
      </c>
      <c r="D21" s="57" t="s">
        <v>39</v>
      </c>
      <c r="E21" s="57" t="s">
        <v>39</v>
      </c>
      <c r="F21" s="57" t="s">
        <v>39</v>
      </c>
      <c r="G21" s="57" t="s">
        <v>39</v>
      </c>
      <c r="H21" s="57" t="s">
        <v>39</v>
      </c>
      <c r="I21" s="57" t="s">
        <v>39</v>
      </c>
      <c r="J21" s="57" t="s">
        <v>39</v>
      </c>
      <c r="K21"/>
    </row>
    <row r="22" spans="1:11" ht="18" x14ac:dyDescent="0.35">
      <c r="A22" s="57" t="s">
        <v>32</v>
      </c>
      <c r="B22" s="58" t="s">
        <v>51</v>
      </c>
      <c r="C22" s="57" t="s">
        <v>62</v>
      </c>
      <c r="D22" s="57" t="s">
        <v>39</v>
      </c>
      <c r="E22" s="57" t="s">
        <v>39</v>
      </c>
      <c r="F22" s="57" t="s">
        <v>39</v>
      </c>
      <c r="G22" s="57" t="s">
        <v>39</v>
      </c>
      <c r="H22" s="57" t="s">
        <v>39</v>
      </c>
      <c r="I22" s="57" t="s">
        <v>69</v>
      </c>
      <c r="J22" s="57" t="s">
        <v>39</v>
      </c>
      <c r="K22"/>
    </row>
    <row r="23" spans="1:11" ht="22.8" customHeight="1" x14ac:dyDescent="0.35">
      <c r="A23" s="60" t="s">
        <v>40</v>
      </c>
      <c r="B23" s="58"/>
      <c r="C23" s="57"/>
      <c r="D23" s="57">
        <f t="shared" ref="D23:J23" si="0">DCOUNTA(D1:D22,D1,N1:N2)</f>
        <v>12</v>
      </c>
      <c r="E23" s="57">
        <f t="shared" si="0"/>
        <v>14</v>
      </c>
      <c r="F23" s="57">
        <f t="shared" si="0"/>
        <v>14</v>
      </c>
      <c r="G23" s="57">
        <f t="shared" si="0"/>
        <v>11</v>
      </c>
      <c r="H23" s="57">
        <f t="shared" si="0"/>
        <v>14</v>
      </c>
      <c r="I23" s="57">
        <f t="shared" si="0"/>
        <v>12</v>
      </c>
      <c r="J23" s="57">
        <f t="shared" si="0"/>
        <v>10</v>
      </c>
      <c r="K23"/>
    </row>
    <row r="24" spans="1:11" ht="23.4" customHeight="1" x14ac:dyDescent="0.35">
      <c r="A24" s="77">
        <f>SUM(Table1[[#Totals],[Mon - Apr 19th]:[Sun - Apr 25th]])/7</f>
        <v>0.73109243697478987</v>
      </c>
      <c r="B24" s="62"/>
      <c r="C24" s="61"/>
      <c r="D24" s="64">
        <f t="shared" ref="D24:J24" si="1">SUM(D23)/17</f>
        <v>0.70588235294117652</v>
      </c>
      <c r="E24" s="64">
        <f t="shared" si="1"/>
        <v>0.82352941176470584</v>
      </c>
      <c r="F24" s="64">
        <f t="shared" si="1"/>
        <v>0.82352941176470584</v>
      </c>
      <c r="G24" s="64">
        <f t="shared" si="1"/>
        <v>0.6470588235294118</v>
      </c>
      <c r="H24" s="64">
        <f t="shared" si="1"/>
        <v>0.82352941176470584</v>
      </c>
      <c r="I24" s="64">
        <f t="shared" si="1"/>
        <v>0.70588235294117652</v>
      </c>
      <c r="J24" s="64">
        <f t="shared" si="1"/>
        <v>0.58823529411764708</v>
      </c>
      <c r="K24"/>
    </row>
  </sheetData>
  <conditionalFormatting sqref="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K1 A1 A37:A1048576" xr:uid="{1713A267-0C0A-438A-9CE7-A2F77CB3F8D6}">
      <formula1>"Sleep, Excel, Tableau"</formula1>
    </dataValidation>
    <dataValidation type="list" allowBlank="1" showInputMessage="1" showErrorMessage="1" sqref="A2" xr:uid="{86BA7885-9819-4515-934E-6239D10A747F}">
      <formula1>"Total Markings"</formula1>
    </dataValidation>
    <dataValidation type="list" allowBlank="1" showInputMessage="1" showErrorMessage="1" sqref="A16:A22 A4:A10 A12:A14" xr:uid="{6F088DA5-A702-4D35-AAE7-68292935574F}">
      <formula1>"Fajr Namaz, Sleep, Freshen up, Zuhr Namaz, Tableau, Quran, Asar Namaz, Iftar, Maghrib Namaz, Excel, Isha Namaz, Workout, Shower, Tang, Sehri, Green Tea"</formula1>
    </dataValidation>
    <dataValidation type="list" allowBlank="1" showInputMessage="1" showErrorMessage="1" sqref="D4:J10 D12:J14 D16:J22" xr:uid="{E0C4F1EB-F083-4DA2-868E-37D3A219CDF4}">
      <formula1>"YES, 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Weekly Schedule Planner</vt:lpstr>
      <vt:lpstr>Sheet1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2021-04-24T22:40:35Z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