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C:\Users\Ismail\Downloads\"/>
    </mc:Choice>
  </mc:AlternateContent>
  <xr:revisionPtr revIDLastSave="0" documentId="8_{61F941CE-89E4-42AF-8F57-A3DA1CECEE0C}" xr6:coauthVersionLast="47" xr6:coauthVersionMax="47" xr10:uidLastSave="{00000000-0000-0000-0000-000000000000}"/>
  <bookViews>
    <workbookView xWindow="-108" yWindow="-108" windowWidth="23256" windowHeight="12456" firstSheet="1" activeTab="5" xr2:uid="{00000000-000D-0000-FFFF-FFFF00000000}"/>
  </bookViews>
  <sheets>
    <sheet name="Attendance by department" sheetId="2" r:id="rId1"/>
    <sheet name="performance by department" sheetId="3" r:id="rId2"/>
    <sheet name="Sheet10" sheetId="10" r:id="rId3"/>
    <sheet name="Attrition by department" sheetId="4" r:id="rId4"/>
    <sheet name="Data" sheetId="1" r:id="rId5"/>
    <sheet name="HR Analytics Dashboard" sheetId="11" r:id="rId6"/>
  </sheets>
  <definedNames>
    <definedName name="_xlcn.WorksheetConnection_Cleaned_Sample_HR_Analytics_Dataset.xlsxTable11" hidden="1">Table1[]</definedName>
    <definedName name="_xlcn.WorksheetConnection_DataA2A221" hidden="1">Data!$A$2:$A$22</definedName>
    <definedName name="_xlcn.WorksheetConnection_DataB2B51" hidden="1">Data!$B$2:$B$5</definedName>
    <definedName name="Slicer_Department">#N/A</definedName>
    <definedName name="Slicer_Gender">#N/A</definedName>
    <definedName name="Slicer_Status">#N/A</definedName>
  </definedNames>
  <calcPr calcId="191029"/>
  <pivotCaches>
    <pivotCache cacheId="72" r:id="rId7"/>
    <pivotCache cacheId="6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B$2:$B$5"/>
          <x15:modelTable id="Table1" name="Table1" connection="WorksheetConnection_Cleaned_Sample_HR_Analytics_Dataset.xlsx!Table1"/>
          <x15:modelTable id="Range 1" name="Range 1" connection="WorksheetConnection_Data!$A$2:$A$2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9F6E9-A845-47C8-8CB2-FBFF057752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8DD8D6C-D85E-4D17-820B-03776C945E72}" name="WorksheetConnection_Cleaned_Sample_HR_Analytics_Dataset.xlsx!Table1" type="102" refreshedVersion="8" minRefreshableVersion="5">
    <extLst>
      <ext xmlns:x15="http://schemas.microsoft.com/office/spreadsheetml/2010/11/main" uri="{DE250136-89BD-433C-8126-D09CA5730AF9}">
        <x15:connection id="Table1">
          <x15:rangePr sourceName="_xlcn.WorksheetConnection_Cleaned_Sample_HR_Analytics_Dataset.xlsxTable11"/>
        </x15:connection>
      </ext>
    </extLst>
  </connection>
  <connection id="3" xr16:uid="{9864ED86-9714-430F-AC0C-C45414822975}" name="WorksheetConnection_Data!$A$2:$A$22" type="102" refreshedVersion="8" minRefreshableVersion="5">
    <extLst>
      <ext xmlns:x15="http://schemas.microsoft.com/office/spreadsheetml/2010/11/main" uri="{DE250136-89BD-433C-8126-D09CA5730AF9}">
        <x15:connection id="Range 1" autoDelete="1">
          <x15:rangePr sourceName="_xlcn.WorksheetConnection_DataA2A221"/>
        </x15:connection>
      </ext>
    </extLst>
  </connection>
  <connection id="4" xr16:uid="{8FAB40F6-0322-42D4-9ECC-16A121EA24D4}" name="WorksheetConnection_Data!$B$2:$B$5" type="102" refreshedVersion="8" minRefreshableVersion="5">
    <extLst>
      <ext xmlns:x15="http://schemas.microsoft.com/office/spreadsheetml/2010/11/main" uri="{DE250136-89BD-433C-8126-D09CA5730AF9}">
        <x15:connection id="Range" autoDelete="1">
          <x15:rangePr sourceName="_xlcn.WorksheetConnection_DataB2B51"/>
        </x15:connection>
      </ext>
    </extLst>
  </connection>
</connections>
</file>

<file path=xl/sharedStrings.xml><?xml version="1.0" encoding="utf-8"?>
<sst xmlns="http://schemas.openxmlformats.org/spreadsheetml/2006/main" count="240" uniqueCount="79">
  <si>
    <t>Employee ID</t>
  </si>
  <si>
    <t>Department</t>
  </si>
  <si>
    <t>Gender</t>
  </si>
  <si>
    <t>Age</t>
  </si>
  <si>
    <t>Joining Date</t>
  </si>
  <si>
    <t>Resignation Date</t>
  </si>
  <si>
    <t>Attendance (%)</t>
  </si>
  <si>
    <t>Performance Rating</t>
  </si>
  <si>
    <t>Salary</t>
  </si>
  <si>
    <t>Status</t>
  </si>
  <si>
    <t>E001</t>
  </si>
  <si>
    <t>E002</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</si>
  <si>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</si>
  <si>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</si>
  <si>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</si>
  <si>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</si>
  <si>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</si>
  <si>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</si>
  <si>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</si>
  <si>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</si>
  <si>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</si>
  <si>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</si>
  <si>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</si>
  <si>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</si>
  <si>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</si>
  <si>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</si>
  <si>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</si>
  <si>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</si>
  <si>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</si>
  <si>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</si>
  <si>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</si>
  <si>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</si>
  <si>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</si>
  <si>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</si>
  <si>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</si>
  <si>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</si>
  <si>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</si>
  <si>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</si>
  <si>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</si>
  <si>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</si>
  <si>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</si>
  <si>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</si>
  <si>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</si>
  <si>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</si>
  <si>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</si>
  <si>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</si>
  <si>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</si>
  <si>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</si>
  <si>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</si>
  <si>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</si>
  <si>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</si>
  <si>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</si>
  <si>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</si>
  <si>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</si>
  <si>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</si>
  <si>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</si>
  <si>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</si>
  <si>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</si>
  <si>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</si>
  <si>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</si>
  <si>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HR</t>
  </si>
  <si>
    <t>Operations</t>
  </si>
  <si>
    <t>IT</t>
  </si>
  <si>
    <t>Sales</t>
  </si>
  <si>
    <t>Finance</t>
  </si>
  <si>
    <t>Male</t>
  </si>
  <si>
    <t>Female</t>
  </si>
  <si>
    <t>Resigned</t>
  </si>
  <si>
    <t>Active</t>
  </si>
  <si>
    <t>tenure</t>
  </si>
  <si>
    <t>Attrition flag</t>
  </si>
  <si>
    <t>Row Labels</t>
  </si>
  <si>
    <t>Grand Total</t>
  </si>
  <si>
    <t>Sum of Attendance (%)</t>
  </si>
  <si>
    <t>Sum of Performance Rating</t>
  </si>
  <si>
    <t>Sum of Attrition flag</t>
  </si>
  <si>
    <t>Age group</t>
  </si>
  <si>
    <t>Count of Employee ID</t>
  </si>
  <si>
    <t xml:space="preserve">              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</si>
</sst>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 #,##0.00"/>
  </numFmts>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xf>
    <xf numFmtId="164" fontId="0" fillId="0" borderId="0" xfId="0" applyNumberFormat="1" applyAlignment="1">
      <alignment horizontal="center"/>
    </xf>
    <xf numFmtId="165" fontId="1" fillId="0" borderId="1" xfId="0" applyNumberFormat="1" applyFont="1" applyBorder="1" applyAlignment="1">
      <alignment horizontal="center" vertical="top"/>
    </xf>
    <xf numFmtId="165" fontId="0" fillId="0" borderId="0" xfId="0" applyNumberFormat="1" applyAlignment="1">
      <alignment horizontal="center"/>
    </xf>
    <xf numFmtId="0" fontId="1" fillId="0" borderId="1" xfId="0" applyNumberFormat="1" applyFont="1" applyBorder="1" applyAlignment="1">
      <alignment horizontal="center" vertical="top"/>
    </xf>
    <xf numFmtId="0" fontId="0" fillId="0" borderId="0" xfId="0" applyNumberFormat="1" applyAlignment="1">
      <alignment horizontal="center"/>
    </xf>
    <xf numFmtId="0" fontId="0" fillId="0" borderId="0" xfId="0" pivotButton="1"/>
    <xf numFmtId="0" fontId="0" fillId="0" borderId="0" xfId="0" applyNumberFormat="1"/>
    <xf numFmtId="0" fontId="2" fillId="2" borderId="0" xfId="0" applyFont="1" applyFill="1" applyAlignment="1">
      <alignment horizontal="center"/>
    </xf>
    <xf numFmtId="0" fontId="0" fillId="2" borderId="0" xfId="0" applyFill="1"/>
  </cellXfs>
  <cellStyles count="1">
    <cellStyle name="Normal" xfId="0" builtinId="0"/>
  </cellStyles>
  <dxfs count="16">
    <dxf>
      <numFmt numFmtId="0" formatCode="General"/>
      <alignment horizont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textRotation="0" wrapText="0" indent="0" justifyLastLine="0" shrinkToFit="0" readingOrder="0"/>
    </dxf>
    <dxf>
      <numFmt numFmtId="165" formatCode="&quot;₹&quot;\ #,##0.00"/>
      <alignment horizontal="center"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4" formatCode="yyyy\-mm\-dd"/>
      <alignment horizontal="center" textRotation="0" wrapText="0" indent="0" justifyLastLine="0" shrinkToFit="0" readingOrder="0"/>
    </dxf>
    <dxf>
      <alignment horizontal="center" vertical="top"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[HR_Analytics_Dashboard.xlsx]Attendance by department!PivotTable1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Attendance by Department</a:t>
            </a:r>
            <a:endParaRPr lang="en-US"/>
          </a:p>
        </c:rich>
      </c:tx>
      <c:layout>
        <c:manualLayout>
          <c:xMode val="edge"/>
          <c:yMode val="edge"/>
          <c:x val="0.27650059261009835"/>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'Attendance by department'!$B$3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1113-4821-811C-A3C1C2E2D32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'Attendance by department'!$A$4:$A$8</c:f>
              <c:strCache>
                <c:ptCount val="5"/>
                <c:pt idx="0">
                  <c:v>Finance</c:v>
                </c:pt>
                <c:pt idx="1">
                  <c:v>HR</c:v>
                </c:pt>
                <c:pt idx="2">
                  <c:v>IT</c:v>
                </c:pt>
                <c:pt idx="3">
                  <c:v>Operations</c:v>
                </c:pt>
                <c:pt idx="4">
                  <c:v>Sales</c:v>
                </c:pt>
              </c:strCache>
            </c:strRef>
          </c:cat>
          <c:val>
            <c:numRef>
              <c:f>'Attendance by department'!$B$4:$B$8</c:f>
              <c:numCache>
                <c:formatCode>General</c:formatCode>
                <c:ptCount val="5"/>
                <c:pt idx="0">
                  <c:v>512</c:v>
                </c:pt>
                <c:pt idx="1">
                  <c:v>1426.6999999999998</c:v>
                </c:pt>
                <c:pt idx="2">
                  <c:v>1067.8000000000002</c:v>
                </c:pt>
                <c:pt idx="3">
                  <c:v>715.7</c:v>
                </c:pt>
                <c:pt idx="4">
                  <c:v>624.90000000000009</c:v>
                </c:pt>
              </c:numCache>
            </c:numRef>
          </c:val>
          <c:extLst>
            <c:ext xmlns:c16="http://schemas.microsoft.com/office/drawing/2014/chart" uri="{C3380CC4-5D6E-409C-BE32-E72D297353CC}">
              <c16:uniqueId val="{00000000-1113-4821-811C-A3C1C2E2D324}"/>
            </c:ext>
          </c:extLst>
        </c:ser>
        <c:dLbls>
          <c:showLegendKey val="0"/>
          <c:showVal val="0"/>
          <c:showCatName val="0"/>
          <c:showSerName val="0"/>
          <c:showPercent val="0"/>
          <c:showBubbleSize val="0"/>
        </c:dLbls>
        <c:gapWidth val="100"/>
        <c:overlap val="-24"/>
        <c:axId val="2017661696"/>
        <c:axId val="2022870544"/>
      </c:barChart>
      <c:catAx>
        <c:axId val="201766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870544"/>
        <c:crosses val="autoZero"/>
        <c:auto val="1"/>
        <c:lblAlgn val="ctr"/>
        <c:lblOffset val="100"/>
        <c:noMultiLvlLbl val="0"/>
      </c:catAx>
      <c:valAx>
        <c:axId val="2022870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661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[HR_Analytics_Dashboard.xlsx]performance by department!PivotTable2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solidFill>
                  <a:sysClr val="windowText" lastClr="000000"/>
                </a:solidFill>
              </a:rPr>
              <a:t>Performance by Department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40000" dist="23000" dir="5400000" rotWithShape="0">
              <a:srgbClr val="000000">
                <a:alpha val="35000"/>
              </a:srgbClr>
            </a:outerShdw>
          </a:effectLst>
        </c:spPr>
      </c:pivotFmt>
    </c:pivotFmts>
    <c:plotArea>
      <c:layout/>
      <c:barChart>
        <c:barDir val="bar"/>
        <c:grouping val="clustered"/>
        <c:varyColors val="0"/>
        <c:ser>
          <c:idx val="0"/>
          <c:order val="0"/>
          <c:tx>
            <c:strRef>
              <c:f>'performance by department'!$B$3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
            <c:invertIfNegative val="0"/>
            <c:bubble3D val="0"/>
            <c:spPr>
              <a:solidFill>
                <a:srgbClr val="FF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28A8-4FC4-B43A-398D51EF9E5F}"/>
              </c:ext>
            </c:extLst>
          </c:dPt>
          <c:cat>
            <c:strRef>
              <c:f>'performance by department'!$A$4:$A$8</c:f>
              <c:strCache>
                <c:ptCount val="5"/>
                <c:pt idx="0">
                  <c:v>Finance</c:v>
                </c:pt>
                <c:pt idx="1">
                  <c:v>HR</c:v>
                </c:pt>
                <c:pt idx="2">
                  <c:v>IT</c:v>
                </c:pt>
                <c:pt idx="3">
                  <c:v>Operations</c:v>
                </c:pt>
                <c:pt idx="4">
                  <c:v>Sales</c:v>
                </c:pt>
              </c:strCache>
            </c:strRef>
          </c:cat>
          <c:val>
            <c:numRef>
              <c:f>'performance by department'!$B$4:$B$8</c:f>
              <c:numCache>
                <c:formatCode>General</c:formatCode>
                <c:ptCount val="5"/>
                <c:pt idx="0">
                  <c:v>24.299999999999997</c:v>
                </c:pt>
                <c:pt idx="1">
                  <c:v>60.9</c:v>
                </c:pt>
                <c:pt idx="2">
                  <c:v>46.699999999999996</c:v>
                </c:pt>
                <c:pt idx="3">
                  <c:v>31.700000000000003</c:v>
                </c:pt>
                <c:pt idx="4">
                  <c:v>27.9</c:v>
                </c:pt>
              </c:numCache>
            </c:numRef>
          </c:val>
          <c:extLst>
            <c:ext xmlns:c16="http://schemas.microsoft.com/office/drawing/2014/chart" uri="{C3380CC4-5D6E-409C-BE32-E72D297353CC}">
              <c16:uniqueId val="{00000000-28A8-4FC4-B43A-398D51EF9E5F}"/>
            </c:ext>
          </c:extLst>
        </c:ser>
        <c:dLbls>
          <c:dLblPos val="outEnd"/>
          <c:showLegendKey val="0"/>
          <c:showVal val="0"/>
          <c:showCatName val="0"/>
          <c:showSerName val="0"/>
          <c:showPercent val="0"/>
          <c:showBubbleSize val="0"/>
        </c:dLbls>
        <c:gapWidth val="100"/>
        <c:axId val="2022869584"/>
        <c:axId val="2022868624"/>
      </c:barChart>
      <c:catAx>
        <c:axId val="20228695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2868624"/>
        <c:crosses val="autoZero"/>
        <c:auto val="1"/>
        <c:lblAlgn val="ctr"/>
        <c:lblOffset val="100"/>
        <c:noMultiLvlLbl val="0"/>
      </c:catAx>
      <c:valAx>
        <c:axId val="202286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28695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[HR_Analytics_Dashboard.xlsx]Sheet10!PivotTable8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ysClr val="windowText" lastClr="000000"/>
                </a:solidFill>
              </a:rPr>
              <a:t>Status</a:t>
            </a:r>
            <a:r>
              <a:rPr lang="en-US" b="1" baseline="0">
                <a:solidFill>
                  <a:sysClr val="windowText" lastClr="000000"/>
                </a:solidFill>
              </a:rPr>
              <a:t> of employees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3611111111111102"/>
              <c:y val="4.6296296296296294E-3"/>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5555555555555556"/>
              <c:y val="-0.17129629629629631"/>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Sheet10!$B$3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81E-4BE5-A7C6-8FE5B88D30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1E-4BE5-A7C6-8FE5B88D3021}"/>
              </c:ext>
            </c:extLst>
          </c:dPt>
          <c:dLbls>
            <c:dLbl>
              <c:idx val="0"/>
              <c:layout>
                <c:manualLayout>
                  <c:x val="0.1361111111111110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81E-4BE5-A7C6-8FE5B88D3021}"/>
                </c:ext>
              </c:extLst>
            </c:dLbl>
            <c:dLbl>
              <c:idx val="1"/>
              <c:layout>
                <c:manualLayout>
                  <c:x val="-0.15555555555555556"/>
                  <c:y val="-0.171296296296296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E-4BE5-A7C6-8FE5B88D3021}"/>
                </c:ext>
              </c:extLst>
            </c:dLbl>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Sheet10!$A$4:$A$6</c:f>
              <c:strCache>
                <c:ptCount val="2"/>
                <c:pt idx="0">
                  <c:v>Active</c:v>
                </c:pt>
                <c:pt idx="1">
                  <c:v>Resigned</c:v>
                </c:pt>
              </c:strCache>
            </c:strRef>
          </c:cat>
          <c:val>
            <c:numRef>
              <c:f>Sheet10!$B$4:$B$6</c:f>
              <c:numCache>
                <c:formatCode>General</c:formatCode>
                <c:ptCount val="2"/>
                <c:pt idx="0">
                  <c:v>30</c:v>
                </c:pt>
                <c:pt idx="1">
                  <c:v>20</c:v>
                </c:pt>
              </c:numCache>
            </c:numRef>
          </c:val>
          <c:extLst>
            <c:ext xmlns:c16="http://schemas.microsoft.com/office/drawing/2014/chart" uri="{C3380CC4-5D6E-409C-BE32-E72D297353CC}">
              <c16:uniqueId val="{00000000-F81E-4BE5-A7C6-8FE5B88D302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[HR_Analytics_Dashboard.xlsx]Attrition by department!PivotTable3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Atrition by department</a:t>
            </a:r>
          </a:p>
        </c:rich>
      </c:tx>
      <c:layout>
        <c:manualLayout>
          <c:xMode val="edge"/>
          <c:yMode val="edge"/>
          <c:x val="2.3055555555555586E-2"/>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1372506561679791"/>
          <c:y val="0.14929097404491104"/>
          <c:w val="0.44732305336832895"/>
          <c:h val="0.74553842228054823"/>
        </c:manualLayout>
      </c:layout>
      <c:pieChart>
        <c:varyColors val="1"/>
        <c:ser>
          <c:idx val="0"/>
          <c:order val="0"/>
          <c:tx>
            <c:strRef>
              <c:f>'Attrition by department'!$B$3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724-4086-BD28-7D1BE763056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D724-4086-BD28-7D1BE763056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D724-4086-BD28-7D1BE763056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724-4086-BD28-7D1BE763056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D724-4086-BD28-7D1BE763056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department'!$A$4:$A$8</c:f>
              <c:strCache>
                <c:ptCount val="5"/>
                <c:pt idx="0">
                  <c:v>Finance</c:v>
                </c:pt>
                <c:pt idx="1">
                  <c:v>HR</c:v>
                </c:pt>
                <c:pt idx="2">
                  <c:v>IT</c:v>
                </c:pt>
                <c:pt idx="3">
                  <c:v>Operations</c:v>
                </c:pt>
                <c:pt idx="4">
                  <c:v>Sales</c:v>
                </c:pt>
              </c:strCache>
            </c:strRef>
          </c:cat>
          <c:val>
            <c:numRef>
              <c:f>'Attrition by department'!$B$4:$B$8</c:f>
              <c:numCache>
                <c:formatCode>General</c:formatCode>
                <c:ptCount val="5"/>
                <c:pt idx="0">
                  <c:v>3</c:v>
                </c:pt>
                <c:pt idx="1">
                  <c:v>6</c:v>
                </c:pt>
                <c:pt idx="2">
                  <c:v>3</c:v>
                </c:pt>
                <c:pt idx="3">
                  <c:v>3</c:v>
                </c:pt>
                <c:pt idx="4">
                  <c:v>5</c:v>
                </c:pt>
              </c:numCache>
            </c:numRef>
          </c:val>
          <c:extLst>
            <c:ext xmlns:c16="http://schemas.microsoft.com/office/drawing/2014/chart" uri="{C3380CC4-5D6E-409C-BE32-E72D297353CC}">
              <c16:uniqueId val="{00000000-D724-4086-BD28-7D1BE763056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[HR_Analytics_Dashboard.xlsx]Attendance by department!PivotTable1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Attendance by Department</a:t>
            </a:r>
            <a:endParaRPr lang="en-US"/>
          </a:p>
        </c:rich>
      </c:tx>
      <c:layout>
        <c:manualLayout>
          <c:xMode val="edge"/>
          <c:yMode val="edge"/>
          <c:x val="0.27650059261009835"/>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'Attendance by department'!$B$3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spPr>
              <a:solidFill>
                <a:schemeClr val="tx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37C-4C95-84EC-6CB1A0862B1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'Attendance by department'!$A$4:$A$8</c:f>
              <c:strCache>
                <c:ptCount val="5"/>
                <c:pt idx="0">
                  <c:v>Finance</c:v>
                </c:pt>
                <c:pt idx="1">
                  <c:v>HR</c:v>
                </c:pt>
                <c:pt idx="2">
                  <c:v>IT</c:v>
                </c:pt>
                <c:pt idx="3">
                  <c:v>Operations</c:v>
                </c:pt>
                <c:pt idx="4">
                  <c:v>Sales</c:v>
                </c:pt>
              </c:strCache>
            </c:strRef>
          </c:cat>
          <c:val>
            <c:numRef>
              <c:f>'Attendance by department'!$B$4:$B$8</c:f>
              <c:numCache>
                <c:formatCode>General</c:formatCode>
                <c:ptCount val="5"/>
                <c:pt idx="0">
                  <c:v>512</c:v>
                </c:pt>
                <c:pt idx="1">
                  <c:v>1426.6999999999998</c:v>
                </c:pt>
                <c:pt idx="2">
                  <c:v>1067.8000000000002</c:v>
                </c:pt>
                <c:pt idx="3">
                  <c:v>715.7</c:v>
                </c:pt>
                <c:pt idx="4">
                  <c:v>624.90000000000009</c:v>
                </c:pt>
              </c:numCache>
            </c:numRef>
          </c:val>
          <c:extLst>
            <c:ext xmlns:c16="http://schemas.microsoft.com/office/drawing/2014/chart" uri="{C3380CC4-5D6E-409C-BE32-E72D297353CC}">
              <c16:uniqueId val="{00000002-A37C-4C95-84EC-6CB1A0862B1C}"/>
            </c:ext>
          </c:extLst>
        </c:ser>
        <c:dLbls>
          <c:showLegendKey val="0"/>
          <c:showVal val="0"/>
          <c:showCatName val="0"/>
          <c:showSerName val="0"/>
          <c:showPercent val="0"/>
          <c:showBubbleSize val="0"/>
        </c:dLbls>
        <c:gapWidth val="100"/>
        <c:overlap val="-24"/>
        <c:axId val="2017661696"/>
        <c:axId val="2022870544"/>
      </c:barChart>
      <c:catAx>
        <c:axId val="201766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870544"/>
        <c:crosses val="autoZero"/>
        <c:auto val="1"/>
        <c:lblAlgn val="ctr"/>
        <c:lblOffset val="100"/>
        <c:noMultiLvlLbl val="0"/>
      </c:catAx>
      <c:valAx>
        <c:axId val="2022870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661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[HR_Analytics_Dashboard.xlsx]performance by department!PivotTable2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solidFill>
                  <a:sysClr val="windowText" lastClr="000000"/>
                </a:solidFill>
              </a:rPr>
              <a:t>Performance by Department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40000" dist="23000" dir="5400000" rotWithShape="0">
              <a:srgbClr val="000000">
                <a:alpha val="35000"/>
              </a:srgbClr>
            </a:outerShdw>
          </a:effectLst>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40000" dist="23000" dir="5400000" rotWithShape="0">
              <a:srgbClr val="000000">
                <a:alpha val="35000"/>
              </a:srgbClr>
            </a:outerShdw>
          </a:effectLst>
        </c:spPr>
      </c:pivotFmt>
    </c:pivotFmts>
    <c:plotArea>
      <c:layout/>
      <c:barChart>
        <c:barDir val="bar"/>
        <c:grouping val="clustered"/>
        <c:varyColors val="0"/>
        <c:ser>
          <c:idx val="0"/>
          <c:order val="0"/>
          <c:tx>
            <c:strRef>
              <c:f>'performance by department'!$B$3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
            <c:invertIfNegative val="0"/>
            <c:bubble3D val="0"/>
            <c:spPr>
              <a:solidFill>
                <a:srgbClr val="FF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4E6-4152-BB77-DEA9CA30D1BD}"/>
              </c:ext>
            </c:extLst>
          </c:dPt>
          <c:cat>
            <c:strRef>
              <c:f>'performance by department'!$A$4:$A$8</c:f>
              <c:strCache>
                <c:ptCount val="5"/>
                <c:pt idx="0">
                  <c:v>Finance</c:v>
                </c:pt>
                <c:pt idx="1">
                  <c:v>HR</c:v>
                </c:pt>
                <c:pt idx="2">
                  <c:v>IT</c:v>
                </c:pt>
                <c:pt idx="3">
                  <c:v>Operations</c:v>
                </c:pt>
                <c:pt idx="4">
                  <c:v>Sales</c:v>
                </c:pt>
              </c:strCache>
            </c:strRef>
          </c:cat>
          <c:val>
            <c:numRef>
              <c:f>'performance by department'!$B$4:$B$8</c:f>
              <c:numCache>
                <c:formatCode>General</c:formatCode>
                <c:ptCount val="5"/>
                <c:pt idx="0">
                  <c:v>24.299999999999997</c:v>
                </c:pt>
                <c:pt idx="1">
                  <c:v>60.9</c:v>
                </c:pt>
                <c:pt idx="2">
                  <c:v>46.699999999999996</c:v>
                </c:pt>
                <c:pt idx="3">
                  <c:v>31.700000000000003</c:v>
                </c:pt>
                <c:pt idx="4">
                  <c:v>27.9</c:v>
                </c:pt>
              </c:numCache>
            </c:numRef>
          </c:val>
          <c:extLst>
            <c:ext xmlns:c16="http://schemas.microsoft.com/office/drawing/2014/chart" uri="{C3380CC4-5D6E-409C-BE32-E72D297353CC}">
              <c16:uniqueId val="{00000002-C4E6-4152-BB77-DEA9CA30D1BD}"/>
            </c:ext>
          </c:extLst>
        </c:ser>
        <c:dLbls>
          <c:showLegendKey val="0"/>
          <c:showVal val="0"/>
          <c:showCatName val="0"/>
          <c:showSerName val="0"/>
          <c:showPercent val="0"/>
          <c:showBubbleSize val="0"/>
        </c:dLbls>
        <c:gapWidth val="100"/>
        <c:axId val="2022869584"/>
        <c:axId val="2022868624"/>
      </c:barChart>
      <c:catAx>
        <c:axId val="20228695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2868624"/>
        <c:crosses val="autoZero"/>
        <c:auto val="1"/>
        <c:lblAlgn val="ctr"/>
        <c:lblOffset val="100"/>
        <c:noMultiLvlLbl val="0"/>
      </c:catAx>
      <c:valAx>
        <c:axId val="202286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28695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[HR_Analytics_Dashboard.xlsx]Attrition by department!PivotTable3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Atrition by department</a:t>
            </a:r>
          </a:p>
        </c:rich>
      </c:tx>
      <c:layout>
        <c:manualLayout>
          <c:xMode val="edge"/>
          <c:yMode val="edge"/>
          <c:x val="2.3055555555555586E-2"/>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1372506561679791"/>
          <c:y val="0.14929097404491104"/>
          <c:w val="0.44732305336832895"/>
          <c:h val="0.74553842228054823"/>
        </c:manualLayout>
      </c:layout>
      <c:pieChart>
        <c:varyColors val="1"/>
        <c:ser>
          <c:idx val="0"/>
          <c:order val="0"/>
          <c:tx>
            <c:strRef>
              <c:f>'Attrition by department'!$B$3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B31-4E68-B925-85CC79F4985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B31-4E68-B925-85CC79F4985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B31-4E68-B925-85CC79F4985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B31-4E68-B925-85CC79F4985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B31-4E68-B925-85CC79F4985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by department'!$A$4:$A$8</c:f>
              <c:strCache>
                <c:ptCount val="5"/>
                <c:pt idx="0">
                  <c:v>Finance</c:v>
                </c:pt>
                <c:pt idx="1">
                  <c:v>HR</c:v>
                </c:pt>
                <c:pt idx="2">
                  <c:v>IT</c:v>
                </c:pt>
                <c:pt idx="3">
                  <c:v>Operations</c:v>
                </c:pt>
                <c:pt idx="4">
                  <c:v>Sales</c:v>
                </c:pt>
              </c:strCache>
            </c:strRef>
          </c:cat>
          <c:val>
            <c:numRef>
              <c:f>'Attrition by department'!$B$4:$B$8</c:f>
              <c:numCache>
                <c:formatCode>General</c:formatCode>
                <c:ptCount val="5"/>
                <c:pt idx="0">
                  <c:v>3</c:v>
                </c:pt>
                <c:pt idx="1">
                  <c:v>6</c:v>
                </c:pt>
                <c:pt idx="2">
                  <c:v>3</c:v>
                </c:pt>
                <c:pt idx="3">
                  <c:v>3</c:v>
                </c:pt>
                <c:pt idx="4">
                  <c:v>5</c:v>
                </c:pt>
              </c:numCache>
            </c:numRef>
          </c:val>
          <c:extLst>
            <c:ext xmlns:c16="http://schemas.microsoft.com/office/drawing/2014/chart" uri="{C3380CC4-5D6E-409C-BE32-E72D297353CC}">
              <c16:uniqueId val="{0000000A-2B31-4E68-B925-85CC79F4985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[HR_Analytics_Dashboard.xlsx]Sheet10!PivotTable8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ysClr val="windowText" lastClr="000000"/>
                </a:solidFill>
              </a:rPr>
              <a:t>Status</a:t>
            </a:r>
            <a:r>
              <a:rPr lang="en-US" b="1" baseline="0">
                <a:solidFill>
                  <a:sysClr val="windowText" lastClr="000000"/>
                </a:solidFill>
              </a:rPr>
              <a:t> of employees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3611111111111102"/>
              <c:y val="4.6296296296296294E-3"/>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5555555555555556"/>
              <c:y val="-0.17129629629629631"/>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3611111111111102"/>
              <c:y val="4.6296296296296294E-3"/>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5555555555555556"/>
              <c:y val="-0.17129629629629631"/>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3611111111111102"/>
              <c:y val="4.6296296296296294E-3"/>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5555555555555556"/>
              <c:y val="-0.17129629629629631"/>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3611111111111102"/>
              <c:y val="4.6296296296296294E-3"/>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5555555555555556"/>
              <c:y val="-0.17129629629629631"/>
            </c:manualLayout>
          </c:layout>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Sheet10!$B$3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8B-4CF0-93FB-A9AB065FDF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8B-4CF0-93FB-A9AB065FDF27}"/>
              </c:ext>
            </c:extLst>
          </c:dPt>
          <c:dLbls>
            <c:dLbl>
              <c:idx val="0"/>
              <c:layout>
                <c:manualLayout>
                  <c:x val="0.1361111111111110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8B-4CF0-93FB-A9AB065FDF27}"/>
                </c:ext>
              </c:extLst>
            </c:dLbl>
            <c:dLbl>
              <c:idx val="1"/>
              <c:layout>
                <c:manualLayout>
                  <c:x val="-0.15555555555555556"/>
                  <c:y val="-0.171296296296296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8B-4CF0-93FB-A9AB065FDF27}"/>
                </c:ext>
              </c:extLst>
            </c:dLbl>
            <c:spPr>
              <a:solidFill>
                <a:sysClr val="windowText" lastClr="000000">
                  <a:lumMod val="95000"/>
                  <a:lumOff val="5000"/>
                </a:sys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Sheet10!$A$4:$A$6</c:f>
              <c:strCache>
                <c:ptCount val="2"/>
                <c:pt idx="0">
                  <c:v>Active</c:v>
                </c:pt>
                <c:pt idx="1">
                  <c:v>Resigned</c:v>
                </c:pt>
              </c:strCache>
            </c:strRef>
          </c:cat>
          <c:val>
            <c:numRef>
              <c:f>Sheet10!$B$4:$B$6</c:f>
              <c:numCache>
                <c:formatCode>General</c:formatCode>
                <c:ptCount val="2"/>
                <c:pt idx="0">
                  <c:v>30</c:v>
                </c:pt>
                <c:pt idx="1">
                  <c:v>20</c:v>
                </c:pt>
              </c:numCache>
            </c:numRef>
          </c:val>
          <c:extLst>
            <c:ext xmlns:c16="http://schemas.microsoft.com/office/drawing/2014/chart" uri="{C3380CC4-5D6E-409C-BE32-E72D297353CC}">
              <c16:uniqueId val="{00000004-098B-4CF0-93FB-A9AB065FDF2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152400</xdr:colOff>
      <xdr:row>3</xdr:row>
      <xdr:rowOff>19050</xdr:rowOff>
    </xdr:from>
    <xdr:to>
      <xdr:col>12</xdr:col>
      <xdr:colOff>251460</xdr:colOff>
      <xdr:row>18</xdr:row>
      <xdr:rowOff>19050</xdr:rowOff>
    </xdr:to>
    <xdr:graphicFrame macro="">
      <xdr:nvGraphicFramePr>
        <xdr:cNvPr id="2" name="Chart 1">
          <a:extLst>
            <a:ext uri="{FF2B5EF4-FFF2-40B4-BE49-F238E27FC236}">
              <a16:creationId xmlns:a16="http://schemas.microsoft.com/office/drawing/2014/main" id="{0CE45683-A7B6-2FB2-19DD-16BF58FC2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6</xdr:row>
      <xdr:rowOff>41910</xdr:rowOff>
    </xdr:from>
    <xdr:to>
      <xdr:col>10</xdr:col>
      <xdr:colOff>594360</xdr:colOff>
      <xdr:row>21</xdr:row>
      <xdr:rowOff>41910</xdr:rowOff>
    </xdr:to>
    <xdr:graphicFrame macro="">
      <xdr:nvGraphicFramePr>
        <xdr:cNvPr id="2" name="Chart 1">
          <a:extLst>
            <a:ext uri="{FF2B5EF4-FFF2-40B4-BE49-F238E27FC236}">
              <a16:creationId xmlns:a16="http://schemas.microsoft.com/office/drawing/2014/main" id="{AC559AE8-A615-ED08-10C6-671D3133F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6</xdr:row>
      <xdr:rowOff>41910</xdr:rowOff>
    </xdr:from>
    <xdr:to>
      <xdr:col>11</xdr:col>
      <xdr:colOff>15240</xdr:colOff>
      <xdr:row>21</xdr:row>
      <xdr:rowOff>41910</xdr:rowOff>
    </xdr:to>
    <xdr:graphicFrame macro="">
      <xdr:nvGraphicFramePr>
        <xdr:cNvPr id="2" name="Chart 1">
          <a:extLst>
            <a:ext uri="{FF2B5EF4-FFF2-40B4-BE49-F238E27FC236}">
              <a16:creationId xmlns:a16="http://schemas.microsoft.com/office/drawing/2014/main" id="{CE9EC42B-A203-535C-FF5E-581974528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6</xdr:row>
      <xdr:rowOff>41910</xdr:rowOff>
    </xdr:from>
    <xdr:to>
      <xdr:col>12</xdr:col>
      <xdr:colOff>190500</xdr:colOff>
      <xdr:row>24</xdr:row>
      <xdr:rowOff>15240</xdr:rowOff>
    </xdr:to>
    <xdr:graphicFrame macro="">
      <xdr:nvGraphicFramePr>
        <xdr:cNvPr id="2" name="Chart 1">
          <a:extLst>
            <a:ext uri="{FF2B5EF4-FFF2-40B4-BE49-F238E27FC236}">
              <a16:creationId xmlns:a16="http://schemas.microsoft.com/office/drawing/2014/main" id="{41C97725-8F38-6348-6783-9284F993E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251977</xdr:colOff>
      <xdr:row>1</xdr:row>
      <xdr:rowOff>170081</xdr:rowOff>
    </xdr:from>
    <xdr:to>
      <xdr:col>14</xdr:col>
      <xdr:colOff>78848</xdr:colOff>
      <xdr:row>17</xdr:row>
      <xdr:rowOff>3769</xdr:rowOff>
    </xdr:to>
    <xdr:graphicFrame macro="">
      <xdr:nvGraphicFramePr>
        <xdr:cNvPr id="2" name="Chart 1">
          <a:extLst>
            <a:ext uri="{FF2B5EF4-FFF2-40B4-BE49-F238E27FC236}">
              <a16:creationId xmlns:a16="http://schemas.microsoft.com/office/drawing/2014/main" id="{46E6AE9B-6736-41D7-9D63-C7110752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150848</xdr:colOff>
      <xdr:row>1</xdr:row>
      <xdr:rowOff>153768</xdr:rowOff>
    </xdr:from>
    <xdr:to>
      <xdr:col>29</xdr:col>
      <xdr:colOff>283308</xdr:colOff>
      <xdr:row>16</xdr:row>
      <xdr:rowOff>100266</xdr:rowOff>
    </xdr:to>
    <xdr:graphicFrame macro="">
      <xdr:nvGraphicFramePr>
        <xdr:cNvPr id="3" name="Chart 2">
          <a:extLst>
            <a:ext uri="{FF2B5EF4-FFF2-40B4-BE49-F238E27FC236}">
              <a16:creationId xmlns:a16="http://schemas.microsoft.com/office/drawing/2014/main" id="{67AA7D09-C27C-46F0-803B-8C1B348C7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121277</xdr:colOff>
      <xdr:row>17</xdr:row>
      <xdr:rowOff>17265</xdr:rowOff>
    </xdr:from>
    <xdr:to>
      <xdr:col>29</xdr:col>
      <xdr:colOff>351692</xdr:colOff>
      <xdr:row>33</xdr:row>
      <xdr:rowOff>58614</xdr:rowOff>
    </xdr:to>
    <xdr:graphicFrame macro="">
      <xdr:nvGraphicFramePr>
        <xdr:cNvPr id="4" name="Chart 3">
          <a:extLst>
            <a:ext uri="{FF2B5EF4-FFF2-40B4-BE49-F238E27FC236}">
              <a16:creationId xmlns:a16="http://schemas.microsoft.com/office/drawing/2014/main" id="{8BF344F9-ED17-4FBA-89C9-BCD916816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195694</xdr:colOff>
      <xdr:row>17</xdr:row>
      <xdr:rowOff>39831</xdr:rowOff>
    </xdr:from>
    <xdr:to>
      <xdr:col>14</xdr:col>
      <xdr:colOff>77932</xdr:colOff>
      <xdr:row>33</xdr:row>
      <xdr:rowOff>78154</xdr:rowOff>
    </xdr:to>
    <xdr:graphicFrame macro="">
      <xdr:nvGraphicFramePr>
        <xdr:cNvPr id="5" name="Chart 4">
          <a:extLst>
            <a:ext uri="{FF2B5EF4-FFF2-40B4-BE49-F238E27FC236}">
              <a16:creationId xmlns:a16="http://schemas.microsoft.com/office/drawing/2014/main" id="{367CD7A0-8176-4058-8C2E-09627B569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85775</xdr:colOff>
      <xdr:row>2</xdr:row>
      <xdr:rowOff>12277</xdr:rowOff>
    </xdr:from>
    <xdr:to>
      <xdr:col>3</xdr:col>
      <xdr:colOff>92401</xdr:colOff>
      <xdr:row>15</xdr:row>
      <xdr:rowOff>33315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50A4BC26-224C-FAFB-3555-C3ABD74AE62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5775" y="598431"/>
              <a:ext cx="1823703" cy="2434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58616</xdr:colOff>
      <xdr:row>15</xdr:row>
      <xdr:rowOff>80566</xdr:rowOff>
    </xdr:from>
    <xdr:to>
      <xdr:col>3</xdr:col>
      <xdr:colOff>65242</xdr:colOff>
      <xdr:row>22</xdr:row>
      <xdr:rowOff>45447</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B892766D-5C2A-BE6E-B377-0856B9A4B5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616" y="3079720"/>
              <a:ext cx="1823703" cy="126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23</xdr:row>
      <xdr:rowOff>3479</xdr:rowOff>
    </xdr:from>
    <xdr:to>
      <xdr:col>3</xdr:col>
      <xdr:colOff>133626</xdr:colOff>
      <xdr:row>32</xdr:row>
      <xdr:rowOff>137744</xdr:rowOff>
    </xdr:to>
    <mc:AlternateContent xmlns:mc="http://schemas.openxmlformats.org/markup-compatibility/2006">
      <mc:Choice xmlns:a14="http://schemas.microsoft.com/office/drawing/2010/main" Requires="a14">
        <xdr:graphicFrame macro="">
          <xdr:nvGraphicFramePr>
            <xdr:cNvPr id="8" name="Status">
              <a:extLst>
                <a:ext uri="{FF2B5EF4-FFF2-40B4-BE49-F238E27FC236}">
                  <a16:creationId xmlns:a16="http://schemas.microsoft.com/office/drawing/2014/main" id="{7C43B42B-EEA3-0F4D-D399-AB70AC7C82C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7000" y="4487556"/>
              <a:ext cx="1823703" cy="1804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refreshedDate="45937.456759259258" createdVersion="8" refreshedVersion="8" minRefreshableVersion="3" recordCount="50" xr:uid="{3B4E06C9-0C18-45DF-AC27-EBC5732DAFB3}">
  <cacheSource type="worksheet">
    <worksheetSource name="Table1"/>
  </cacheSource>
  <cacheFields count="12">
    <cacheField name="Employee ID" numFmtId="0">
      <sharedItems/>
    </cacheField>
    <cacheField name="Department" numFmtId="0">
      <sharedItems count="5">
        <s v="IT"/>
        <s v="Operations"/>
        <s v="HR"/>
        <s v="Sales"/>
        <s v="Finance"/>
      </sharedItems>
    </cacheField>
    <cacheField name="Gender" numFmtId="0">
      <sharedItems count="2">
        <s v="Female"/>
        <s v="Male"/>
      </sharedItems>
    </cacheField>
    <cacheField name="Age" numFmtId="0">
      <sharedItems containsSemiMixedTypes="0" containsString="0" containsNumber="1" containsInteger="1" minValue="23" maxValue="45" count="20">
        <n v="44"/>
        <n v="28"/>
        <n v="38"/>
        <n v="33"/>
        <n v="25"/>
        <n v="43"/>
        <n v="29"/>
        <n v="23"/>
        <n v="36"/>
        <n v="39"/>
        <n v="27"/>
        <n v="26"/>
        <n v="40"/>
        <n v="42"/>
        <n v="24"/>
        <n v="45"/>
        <n v="34"/>
        <n v="30"/>
        <n v="35"/>
        <n v="37"/>
      </sharedItems>
    </cacheField>
    <cacheField name="Joining Date" numFmtId="164">
      <sharedItems containsSemiMixedTypes="0" containsNonDate="0" containsDate="1" containsString="0" minDate="2018-01-05T00:00:00" maxDate="2023-05-16T00:00:00"/>
    </cacheField>
    <cacheField name="Resignation Date" numFmtId="0">
      <sharedItems containsNonDate="0" containsDate="1" containsString="0" containsBlank="1" minDate="2020-09-14T00:00:00" maxDate="2027-09-21T00:00:00"/>
    </cacheField>
    <cacheField name="Attendance (%)" numFmtId="0">
      <sharedItems containsSemiMixedTypes="0" containsString="0" containsNumber="1" minValue="75.099999999999994" maxValue="99.9"/>
    </cacheField>
    <cacheField name="Performance Rating" numFmtId="0">
      <sharedItems containsSemiMixedTypes="0" containsString="0" containsNumber="1" minValue="2.7" maxValue="5"/>
    </cacheField>
    <cacheField name="Salary" numFmtId="165">
      <sharedItems containsSemiMixedTypes="0" containsString="0" containsNumber="1" containsInteger="1" minValue="30037" maxValue="89517"/>
    </cacheField>
    <cacheField name="Status" numFmtId="0">
      <sharedItems count="2">
        <s v="Active"/>
        <s v="Resigned"/>
      </sharedItems>
    </cacheField>
    <cacheField name="tenure" numFmtId="0">
      <sharedItems containsSemiMixedTypes="0" containsString="0" containsNumber="1" containsInteger="1" minValue="1" maxValue="7"/>
    </cacheField>
    <cacheField name="Attrition 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2618984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mail" refreshedDate="45937.480473379626" backgroundQuery="1" createdVersion="8" refreshedVersion="8" minRefreshableVersion="3" recordCount="0" supportSubquery="1" supportAdvancedDrill="1" xr:uid="{CD33E9AE-A6EE-4089-9672-301F55931CBD}">
  <cacheSource type="external" connectionId="1"/>
  <cacheFields count="2">
    <cacheField name="[Table1].[Status].[Status]" caption="Status" numFmtId="0" hierarchy="12" level="1">
      <sharedItems count="2">
        <s v="Active"/>
        <s v="Resigned"/>
      </sharedItems>
    </cacheField>
    <cacheField name="[Measures].[Count of Employee ID]" caption="Count of Employee ID" numFmtId="0" hierarchy="22" level="32767"/>
  </cacheFields>
  <cacheHierarchies count="23">
    <cacheHierarchy uniqueName="[Range].[IT]" caption="IT" attribute="1" defaultMemberUniqueName="[Range].[IT].[All]" allUniqueName="[Range].[IT].[All]" dimensionUniqueName="[Range]" displayFolder="" count="0" memberValueDatatype="130" unbalanced="0"/>
    <cacheHierarchy uniqueName="[Range 1].[E035]" caption="E035" attribute="1" defaultMemberUniqueName="[Range 1].[E035].[All]" allUniqueName="[Range 1].[E035].[All]" dimensionUniqueName="[Range 1]" displayFolder="" count="0" memberValueDatatype="130" unbalanced="0"/>
    <cacheHierarchy uniqueName="[Table1].[Employee ID]" caption="Employee ID" attribute="1" defaultMemberUniqueName="[Table1].[Employee ID].[All]" allUniqueName="[Table1].[Employee ID].[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group]" caption="Age group" attribute="1" defaultMemberUniqueName="[Table1].[Age group].[All]" allUniqueName="[Table1].[Age group].[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Joining Date]" caption="Joining Date" attribute="1" time="1" defaultMemberUniqueName="[Table1].[Joining Date].[All]" allUniqueName="[Table1].[Joining Date].[All]" dimensionUniqueName="[Table1]" displayFolder="" count="0" memberValueDatatype="7" unbalanced="0"/>
    <cacheHierarchy uniqueName="[Table1].[Resignation Date]" caption="Resignation Date" attribute="1" time="1" defaultMemberUniqueName="[Table1].[Resignation Date].[All]" allUniqueName="[Table1].[Resignation Date].[All]" dimensionUniqueName="[Table1]" displayFolder="" count="0" memberValueDatatype="7" unbalanced="0"/>
    <cacheHierarchy uniqueName="[Table1].[Attendance (%)]" caption="Attendance (%)" attribute="1" defaultMemberUniqueName="[Table1].[Attendance (%)].[All]" allUniqueName="[Table1].[Attendance (%)].[All]" dimensionUniqueName="[Table1]" displayFolder="" count="0" memberValueDatatype="5" unbalanced="0"/>
    <cacheHierarchy uniqueName="[Table1].[Performance Rating]" caption="Performance Rating" attribute="1" defaultMemberUniqueName="[Table1].[Performance Rating].[All]" allUniqueName="[Table1].[Performance Rating].[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Status]" caption="Status" attribute="1" defaultMemberUniqueName="[Table1].[Status].[All]" allUniqueName="[Table1].[Status].[All]" dimensionUniqueName="[Table1]" displayFolder="" count="2" memberValueDatatype="130" unbalanced="0">
      <fieldsUsage count="2">
        <fieldUsage x="-1"/>
        <fieldUsage x="0"/>
      </fieldsUsage>
    </cacheHierarchy>
    <cacheHierarchy uniqueName="[Table1].[tenure]" caption="tenure" attribute="1" defaultMemberUniqueName="[Table1].[tenure].[All]" allUniqueName="[Table1].[tenure].[All]" dimensionUniqueName="[Table1]" displayFolder="" count="0" memberValueDatatype="20" unbalanced="0"/>
    <cacheHierarchy uniqueName="[Table1].[Attrition flag]" caption="Attrition flag" attribute="1" defaultMemberUniqueName="[Table1].[Attrition flag].[All]" allUniqueName="[Table1].[Attrition flag].[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Attrition flag]" caption="Sum of Attrition flag" measure="1" displayFolder="" measureGroup="Table1"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Table1" count="0" hidden="1">
      <extLst>
        <ext xmlns:x15="http://schemas.microsoft.com/office/spreadsheetml/2010/11/main" uri="{B97F6D7D-B522-45F9-BDA1-12C45D357490}">
          <x15:cacheHierarchy aggregatedColumn="12"/>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035"/>
    <x v="0"/>
    <x v="0"/>
    <x v="0"/>
    <d v="2023-05-15T00:00:00"/>
    <m/>
    <n v="99.9"/>
    <n v="3.9"/>
    <n v="77081"/>
    <x v="0"/>
    <n v="2"/>
    <n v="0"/>
  </r>
  <r>
    <s v="E024"/>
    <x v="1"/>
    <x v="0"/>
    <x v="1"/>
    <d v="2023-03-18T00:00:00"/>
    <m/>
    <n v="93.9"/>
    <n v="4.2"/>
    <n v="76723"/>
    <x v="0"/>
    <n v="2"/>
    <n v="0"/>
  </r>
  <r>
    <s v="E012"/>
    <x v="0"/>
    <x v="1"/>
    <x v="1"/>
    <d v="2023-02-14T00:00:00"/>
    <m/>
    <n v="96.9"/>
    <n v="3.3"/>
    <n v="72954"/>
    <x v="0"/>
    <n v="2"/>
    <n v="0"/>
  </r>
  <r>
    <s v="E019"/>
    <x v="0"/>
    <x v="1"/>
    <x v="2"/>
    <d v="2023-02-13T00:00:00"/>
    <d v="2027-09-20T00:00:00"/>
    <n v="82.5"/>
    <n v="4.0999999999999996"/>
    <n v="69909"/>
    <x v="1"/>
    <n v="4"/>
    <n v="1"/>
  </r>
  <r>
    <s v="E050"/>
    <x v="2"/>
    <x v="0"/>
    <x v="3"/>
    <d v="2023-01-16T00:00:00"/>
    <d v="2026-02-21T00:00:00"/>
    <n v="80.3"/>
    <n v="3.1"/>
    <n v="36736"/>
    <x v="1"/>
    <n v="3"/>
    <n v="1"/>
  </r>
  <r>
    <s v="E045"/>
    <x v="3"/>
    <x v="0"/>
    <x v="4"/>
    <d v="2022-12-28T00:00:00"/>
    <d v="2027-03-10T00:00:00"/>
    <n v="78.900000000000006"/>
    <n v="3.2"/>
    <n v="43803"/>
    <x v="1"/>
    <n v="4"/>
    <n v="1"/>
  </r>
  <r>
    <s v="E017"/>
    <x v="2"/>
    <x v="1"/>
    <x v="5"/>
    <d v="2022-12-18T00:00:00"/>
    <m/>
    <n v="93.8"/>
    <n v="4.4000000000000004"/>
    <n v="52293"/>
    <x v="0"/>
    <n v="2"/>
    <n v="0"/>
  </r>
  <r>
    <s v="E022"/>
    <x v="3"/>
    <x v="1"/>
    <x v="6"/>
    <d v="2022-12-04T00:00:00"/>
    <m/>
    <n v="98.7"/>
    <n v="2.7"/>
    <n v="61849"/>
    <x v="0"/>
    <n v="2"/>
    <n v="0"/>
  </r>
  <r>
    <s v="E008"/>
    <x v="0"/>
    <x v="1"/>
    <x v="6"/>
    <d v="2022-11-10T00:00:00"/>
    <d v="2026-01-31T00:00:00"/>
    <n v="81.900000000000006"/>
    <n v="4.0999999999999996"/>
    <n v="53909"/>
    <x v="1"/>
    <n v="3"/>
    <n v="1"/>
  </r>
  <r>
    <s v="E015"/>
    <x v="4"/>
    <x v="1"/>
    <x v="7"/>
    <d v="2022-10-30T00:00:00"/>
    <d v="2024-10-12T00:00:00"/>
    <n v="90.7"/>
    <n v="4.5"/>
    <n v="57666"/>
    <x v="1"/>
    <n v="1"/>
    <n v="1"/>
  </r>
  <r>
    <s v="E043"/>
    <x v="0"/>
    <x v="1"/>
    <x v="8"/>
    <d v="2022-09-04T00:00:00"/>
    <m/>
    <n v="92.6"/>
    <n v="4"/>
    <n v="82894"/>
    <x v="0"/>
    <n v="3"/>
    <n v="0"/>
  </r>
  <r>
    <s v="E044"/>
    <x v="1"/>
    <x v="1"/>
    <x v="5"/>
    <d v="2022-08-01T00:00:00"/>
    <m/>
    <n v="82.5"/>
    <n v="4.2"/>
    <n v="87548"/>
    <x v="0"/>
    <n v="3"/>
    <n v="0"/>
  </r>
  <r>
    <s v="E020"/>
    <x v="3"/>
    <x v="1"/>
    <x v="3"/>
    <d v="2022-04-11T00:00:00"/>
    <d v="2026-05-24T00:00:00"/>
    <n v="98.8"/>
    <n v="4.8"/>
    <n v="30037"/>
    <x v="1"/>
    <n v="4"/>
    <n v="1"/>
  </r>
  <r>
    <s v="E010"/>
    <x v="2"/>
    <x v="1"/>
    <x v="9"/>
    <d v="2022-02-02T00:00:00"/>
    <d v="2024-02-06T00:00:00"/>
    <n v="86.6"/>
    <n v="3.2"/>
    <n v="71943"/>
    <x v="1"/>
    <n v="2"/>
    <n v="1"/>
  </r>
  <r>
    <s v="E004"/>
    <x v="0"/>
    <x v="1"/>
    <x v="10"/>
    <d v="2021-11-30T00:00:00"/>
    <m/>
    <n v="83.5"/>
    <n v="2.9"/>
    <n v="80036"/>
    <x v="0"/>
    <n v="3"/>
    <n v="0"/>
  </r>
  <r>
    <s v="E023"/>
    <x v="2"/>
    <x v="1"/>
    <x v="11"/>
    <d v="2021-09-13T00:00:00"/>
    <m/>
    <n v="98.7"/>
    <n v="2.9"/>
    <n v="64581"/>
    <x v="0"/>
    <n v="4"/>
    <n v="0"/>
  </r>
  <r>
    <s v="E030"/>
    <x v="4"/>
    <x v="1"/>
    <x v="5"/>
    <d v="2021-08-31T00:00:00"/>
    <m/>
    <n v="77.5"/>
    <n v="3.5"/>
    <n v="52236"/>
    <x v="0"/>
    <n v="4"/>
    <n v="0"/>
  </r>
  <r>
    <s v="E003"/>
    <x v="2"/>
    <x v="1"/>
    <x v="0"/>
    <d v="2021-08-23T00:00:00"/>
    <m/>
    <n v="88.6"/>
    <n v="3.1"/>
    <n v="68618"/>
    <x v="0"/>
    <n v="4"/>
    <n v="0"/>
  </r>
  <r>
    <s v="E025"/>
    <x v="0"/>
    <x v="0"/>
    <x v="5"/>
    <d v="2021-08-23T00:00:00"/>
    <m/>
    <n v="86"/>
    <n v="3.8"/>
    <n v="37930"/>
    <x v="0"/>
    <n v="4"/>
    <n v="0"/>
  </r>
  <r>
    <s v="E046"/>
    <x v="0"/>
    <x v="1"/>
    <x v="5"/>
    <d v="2021-07-22T00:00:00"/>
    <m/>
    <n v="87.6"/>
    <n v="3.1"/>
    <n v="89517"/>
    <x v="0"/>
    <n v="4"/>
    <n v="0"/>
  </r>
  <r>
    <s v="E039"/>
    <x v="2"/>
    <x v="1"/>
    <x v="12"/>
    <d v="2021-05-02T00:00:00"/>
    <d v="2025-11-25T00:00:00"/>
    <n v="77"/>
    <n v="4.0999999999999996"/>
    <n v="67042"/>
    <x v="1"/>
    <n v="4"/>
    <n v="1"/>
  </r>
  <r>
    <s v="E037"/>
    <x v="0"/>
    <x v="1"/>
    <x v="7"/>
    <d v="2021-04-11T00:00:00"/>
    <m/>
    <n v="87.6"/>
    <n v="4.5999999999999996"/>
    <n v="40317"/>
    <x v="0"/>
    <n v="4"/>
    <n v="0"/>
  </r>
  <r>
    <s v="E013"/>
    <x v="4"/>
    <x v="0"/>
    <x v="13"/>
    <d v="2020-07-28T00:00:00"/>
    <d v="2023-02-25T00:00:00"/>
    <n v="78.5"/>
    <n v="4.4000000000000004"/>
    <n v="65322"/>
    <x v="1"/>
    <n v="2"/>
    <n v="1"/>
  </r>
  <r>
    <s v="E032"/>
    <x v="4"/>
    <x v="1"/>
    <x v="14"/>
    <d v="2020-06-26T00:00:00"/>
    <m/>
    <n v="77.400000000000006"/>
    <n v="4.0999999999999996"/>
    <n v="65427"/>
    <x v="0"/>
    <n v="5"/>
    <n v="0"/>
  </r>
  <r>
    <s v="E048"/>
    <x v="0"/>
    <x v="1"/>
    <x v="15"/>
    <d v="2020-06-23T00:00:00"/>
    <m/>
    <n v="92.6"/>
    <n v="3.9"/>
    <n v="37331"/>
    <x v="0"/>
    <n v="5"/>
    <n v="0"/>
  </r>
  <r>
    <s v="E047"/>
    <x v="2"/>
    <x v="1"/>
    <x v="13"/>
    <d v="2020-05-17T00:00:00"/>
    <m/>
    <n v="76.099999999999994"/>
    <n v="3.3"/>
    <n v="38573"/>
    <x v="0"/>
    <n v="5"/>
    <n v="0"/>
  </r>
  <r>
    <s v="E002"/>
    <x v="1"/>
    <x v="1"/>
    <x v="12"/>
    <d v="2020-05-14T00:00:00"/>
    <d v="2021-08-18T00:00:00"/>
    <n v="77.3"/>
    <n v="3.1"/>
    <n v="69453"/>
    <x v="1"/>
    <n v="1"/>
    <n v="1"/>
  </r>
  <r>
    <s v="E014"/>
    <x v="0"/>
    <x v="0"/>
    <x v="12"/>
    <d v="2020-03-28T00:00:00"/>
    <m/>
    <n v="80.5"/>
    <n v="5"/>
    <n v="63392"/>
    <x v="0"/>
    <n v="5"/>
    <n v="0"/>
  </r>
  <r>
    <s v="E016"/>
    <x v="1"/>
    <x v="1"/>
    <x v="16"/>
    <d v="2020-02-21T00:00:00"/>
    <m/>
    <n v="99.9"/>
    <n v="3.8"/>
    <n v="66256"/>
    <x v="0"/>
    <n v="5"/>
    <n v="0"/>
  </r>
  <r>
    <s v="E005"/>
    <x v="0"/>
    <x v="1"/>
    <x v="14"/>
    <d v="2020-02-18T00:00:00"/>
    <d v="2023-03-29T00:00:00"/>
    <n v="96.2"/>
    <n v="4"/>
    <n v="82895"/>
    <x v="1"/>
    <n v="3"/>
    <n v="1"/>
  </r>
  <r>
    <s v="E026"/>
    <x v="3"/>
    <x v="1"/>
    <x v="14"/>
    <d v="2019-11-24T00:00:00"/>
    <d v="2024-04-15T00:00:00"/>
    <n v="88.8"/>
    <n v="4"/>
    <n v="30471"/>
    <x v="1"/>
    <n v="4"/>
    <n v="1"/>
  </r>
  <r>
    <s v="E011"/>
    <x v="1"/>
    <x v="1"/>
    <x v="5"/>
    <d v="2019-10-27T00:00:00"/>
    <d v="2022-03-14T00:00:00"/>
    <n v="95.5"/>
    <n v="4.5"/>
    <n v="56290"/>
    <x v="1"/>
    <n v="2"/>
    <n v="1"/>
  </r>
  <r>
    <s v="E041"/>
    <x v="3"/>
    <x v="0"/>
    <x v="8"/>
    <d v="2019-10-10T00:00:00"/>
    <d v="2020-12-02T00:00:00"/>
    <n v="86.5"/>
    <n v="5"/>
    <n v="36552"/>
    <x v="1"/>
    <n v="1"/>
    <n v="1"/>
  </r>
  <r>
    <s v="E036"/>
    <x v="4"/>
    <x v="1"/>
    <x v="1"/>
    <d v="2019-08-31T00:00:00"/>
    <d v="2021-01-31T00:00:00"/>
    <n v="89.5"/>
    <n v="3.9"/>
    <n v="79019"/>
    <x v="1"/>
    <n v="1"/>
    <n v="1"/>
  </r>
  <r>
    <s v="E001"/>
    <x v="2"/>
    <x v="1"/>
    <x v="15"/>
    <d v="2019-07-18T00:00:00"/>
    <d v="2021-11-21T00:00:00"/>
    <n v="78.5"/>
    <n v="2.8"/>
    <n v="78540"/>
    <x v="1"/>
    <n v="2"/>
    <n v="1"/>
  </r>
  <r>
    <s v="E042"/>
    <x v="2"/>
    <x v="1"/>
    <x v="2"/>
    <d v="2019-06-28T00:00:00"/>
    <d v="2022-07-16T00:00:00"/>
    <n v="97"/>
    <n v="4.7"/>
    <n v="54217"/>
    <x v="1"/>
    <n v="3"/>
    <n v="1"/>
  </r>
  <r>
    <s v="E009"/>
    <x v="3"/>
    <x v="0"/>
    <x v="3"/>
    <d v="2019-03-06T00:00:00"/>
    <m/>
    <n v="81.7"/>
    <n v="4.8"/>
    <n v="72469"/>
    <x v="0"/>
    <n v="6"/>
    <n v="0"/>
  </r>
  <r>
    <s v="E040"/>
    <x v="1"/>
    <x v="0"/>
    <x v="17"/>
    <d v="2019-02-23T00:00:00"/>
    <m/>
    <n v="92.9"/>
    <n v="3.1"/>
    <n v="55938"/>
    <x v="0"/>
    <n v="6"/>
    <n v="0"/>
  </r>
  <r>
    <s v="E007"/>
    <x v="1"/>
    <x v="0"/>
    <x v="12"/>
    <d v="2019-01-29T00:00:00"/>
    <m/>
    <n v="76.7"/>
    <n v="4.2"/>
    <n v="80663"/>
    <x v="0"/>
    <n v="6"/>
    <n v="0"/>
  </r>
  <r>
    <s v="E029"/>
    <x v="3"/>
    <x v="0"/>
    <x v="18"/>
    <d v="2019-01-25T00:00:00"/>
    <d v="2020-09-14T00:00:00"/>
    <n v="91.5"/>
    <n v="3.4"/>
    <n v="56941"/>
    <x v="1"/>
    <n v="1"/>
    <n v="1"/>
  </r>
  <r>
    <s v="E031"/>
    <x v="2"/>
    <x v="1"/>
    <x v="1"/>
    <d v="2019-01-25T00:00:00"/>
    <m/>
    <n v="86.2"/>
    <n v="3.6"/>
    <n v="48254"/>
    <x v="0"/>
    <n v="6"/>
    <n v="0"/>
  </r>
  <r>
    <s v="E033"/>
    <x v="2"/>
    <x v="1"/>
    <x v="6"/>
    <d v="2018-12-07T00:00:00"/>
    <m/>
    <n v="87.1"/>
    <n v="3"/>
    <n v="56282"/>
    <x v="0"/>
    <n v="6"/>
    <n v="0"/>
  </r>
  <r>
    <s v="E018"/>
    <x v="2"/>
    <x v="0"/>
    <x v="18"/>
    <d v="2018-11-20T00:00:00"/>
    <m/>
    <n v="75.099999999999994"/>
    <n v="4.3"/>
    <n v="77164"/>
    <x v="0"/>
    <n v="6"/>
    <n v="0"/>
  </r>
  <r>
    <s v="E028"/>
    <x v="4"/>
    <x v="1"/>
    <x v="9"/>
    <d v="2018-09-28T00:00:00"/>
    <m/>
    <n v="98.4"/>
    <n v="3.9"/>
    <n v="60976"/>
    <x v="0"/>
    <n v="7"/>
    <n v="0"/>
  </r>
  <r>
    <s v="E006"/>
    <x v="2"/>
    <x v="0"/>
    <x v="9"/>
    <d v="2018-09-13T00:00:00"/>
    <m/>
    <n v="77"/>
    <n v="3.2"/>
    <n v="71198"/>
    <x v="0"/>
    <n v="7"/>
    <n v="0"/>
  </r>
  <r>
    <s v="E038"/>
    <x v="2"/>
    <x v="1"/>
    <x v="10"/>
    <d v="2018-05-21T00:00:00"/>
    <m/>
    <n v="76.7"/>
    <n v="4.7"/>
    <n v="56461"/>
    <x v="0"/>
    <n v="7"/>
    <n v="0"/>
  </r>
  <r>
    <s v="E027"/>
    <x v="2"/>
    <x v="1"/>
    <x v="6"/>
    <d v="2018-05-19T00:00:00"/>
    <d v="2021-04-29T00:00:00"/>
    <n v="76.8"/>
    <n v="3.1"/>
    <n v="73842"/>
    <x v="1"/>
    <n v="2"/>
    <n v="1"/>
  </r>
  <r>
    <s v="E049"/>
    <x v="2"/>
    <x v="1"/>
    <x v="9"/>
    <d v="2018-03-15T00:00:00"/>
    <m/>
    <n v="89.6"/>
    <n v="2.9"/>
    <n v="38352"/>
    <x v="0"/>
    <n v="7"/>
    <n v="0"/>
  </r>
  <r>
    <s v="E021"/>
    <x v="1"/>
    <x v="0"/>
    <x v="19"/>
    <d v="2018-02-09T00:00:00"/>
    <d v="2021-03-28T00:00:00"/>
    <n v="97"/>
    <n v="4.5999999999999996"/>
    <n v="50153"/>
    <x v="1"/>
    <n v="3"/>
    <n v="1"/>
  </r>
  <r>
    <s v="E034"/>
    <x v="2"/>
    <x v="1"/>
    <x v="16"/>
    <d v="2018-01-05T00:00:00"/>
    <m/>
    <n v="81.599999999999994"/>
    <n v="4.5"/>
    <n v="59819"/>
    <x v="0"/>
    <n v="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A0285-E850-4892-9465-49BBCD2915CE}" name="PivotTable1"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2">
    <pivotField showAll="0"/>
    <pivotField axis="axisRow" showAll="0">
      <items count="6">
        <item x="4"/>
        <item x="2"/>
        <item x="0"/>
        <item x="1"/>
        <item x="3"/>
        <item t="default"/>
      </items>
    </pivotField>
    <pivotField showAll="0">
      <items count="3">
        <item x="0"/>
        <item x="1"/>
        <item t="default"/>
      </items>
    </pivotField>
    <pivotField showAll="0"/>
    <pivotField numFmtId="164" showAll="0"/>
    <pivotField showAll="0"/>
    <pivotField dataField="1" showAll="0"/>
    <pivotField showAll="0"/>
    <pivotField numFmtId="165" showAll="0"/>
    <pivotField showAll="0">
      <items count="3">
        <item x="0"/>
        <item x="1"/>
        <item t="default"/>
      </items>
    </pivotField>
    <pivotField showAll="0"/>
    <pivotField showAll="0"/>
  </pivotFields>
  <rowFields count="1">
    <field x="1"/>
  </rowFields>
  <rowItems count="5">
    <i>
      <x/>
    </i>
    <i>
      <x v="1"/>
    </i>
    <i>
      <x v="2"/>
    </i>
    <i>
      <x v="3"/>
    </i>
    <i>
      <x v="4"/>
    </i>
  </rowItems>
  <colItems count="1">
    <i/>
  </colItems>
  <dataFields count="1">
    <dataField name="Sum of Attendance (%)"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630B9-200F-4091-84FA-3EBBC094A1B4}" name="PivotTable2"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2">
    <pivotField showAll="0"/>
    <pivotField axis="axisRow" showAll="0">
      <items count="6">
        <item x="4"/>
        <item x="2"/>
        <item x="0"/>
        <item x="1"/>
        <item x="3"/>
        <item t="default"/>
      </items>
    </pivotField>
    <pivotField showAll="0">
      <items count="3">
        <item x="0"/>
        <item x="1"/>
        <item t="default"/>
      </items>
    </pivotField>
    <pivotField showAll="0"/>
    <pivotField numFmtId="164" showAll="0"/>
    <pivotField showAll="0"/>
    <pivotField showAll="0"/>
    <pivotField dataField="1" showAll="0"/>
    <pivotField numFmtId="165" showAll="0"/>
    <pivotField showAll="0">
      <items count="3">
        <item x="0"/>
        <item x="1"/>
        <item t="default"/>
      </items>
    </pivotField>
    <pivotField showAll="0"/>
    <pivotField showAll="0"/>
  </pivotFields>
  <rowFields count="1">
    <field x="1"/>
  </rowFields>
  <rowItems count="5">
    <i>
      <x/>
    </i>
    <i>
      <x v="1"/>
    </i>
    <i>
      <x v="2"/>
    </i>
    <i>
      <x v="3"/>
    </i>
    <i>
      <x v="4"/>
    </i>
  </rowItems>
  <colItems count="1">
    <i/>
  </colItems>
  <dataFields count="1">
    <dataField name="Sum of Performance Rating"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EA1D4-C87E-4C5E-98F2-A821A42F9861}" name="PivotTable8" cacheId="66" applyNumberFormats="0" applyBorderFormats="0" applyFontFormats="0" applyPatternFormats="0" applyAlignmentFormats="0" applyWidthHeightFormats="1" dataCaption="Values" tag="9be7421f-988c-4db9-a05a-b2f7b238d874" updatedVersion="8" minRefreshableVersion="3" useAutoFormatting="1" itemPrintTitles="1" createdVersion="8" indent="0" outline="1" outlineData="1" multipleFieldFilters="0" chartFormat="8">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Employee I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0"/>
          </reference>
        </references>
      </pivotArea>
    </chartFormat>
    <chartFormat chart="7" format="11">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008EE-1D7D-4D87-890C-822209C688D6}" name="PivotTable3" cacheId="7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2">
    <pivotField showAll="0"/>
    <pivotField axis="axisRow" showAll="0">
      <items count="6">
        <item x="4"/>
        <item x="2"/>
        <item x="0"/>
        <item x="1"/>
        <item x="3"/>
        <item t="default"/>
      </items>
    </pivotField>
    <pivotField showAll="0">
      <items count="3">
        <item x="0"/>
        <item x="1"/>
        <item t="default"/>
      </items>
    </pivotField>
    <pivotField showAll="0"/>
    <pivotField numFmtId="164" showAll="0"/>
    <pivotField showAll="0"/>
    <pivotField showAll="0"/>
    <pivotField showAll="0"/>
    <pivotField numFmtId="165" showAll="0"/>
    <pivotField showAll="0">
      <items count="3">
        <item x="0"/>
        <item x="1"/>
        <item t="default"/>
      </items>
    </pivotField>
    <pivotField showAll="0"/>
    <pivotField dataField="1" showAll="0"/>
  </pivotFields>
  <rowFields count="1">
    <field x="1"/>
  </rowFields>
  <rowItems count="5">
    <i>
      <x/>
    </i>
    <i>
      <x v="1"/>
    </i>
    <i>
      <x v="2"/>
    </i>
    <i>
      <x v="3"/>
    </i>
    <i>
      <x v="4"/>
    </i>
  </rowItems>
  <colItems count="1">
    <i/>
  </colItems>
  <dataFields count="1">
    <dataField name="Sum of Attrition flag"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B62AC90-106B-4DA3-9216-4DE41BB68F81}" sourceName="Department">
  <pivotTables>
    <pivotTable tabId="3" name="PivotTable2"/>
    <pivotTable tabId="2" name="PivotTable1"/>
    <pivotTable tabId="4" name="PivotTable3"/>
  </pivotTables>
  <data>
    <tabular pivotCacheId="261898487">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AF254E-0FB2-4F94-BB37-44D648E133AD}" sourceName="Gender">
  <pivotTables>
    <pivotTable tabId="3" name="PivotTable2"/>
    <pivotTable tabId="2" name="PivotTable1"/>
    <pivotTable tabId="4" name="PivotTable3"/>
  </pivotTables>
  <data>
    <tabular pivotCacheId="2618984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2031F14-63CA-448D-9D02-2E4A69910441}" sourceName="Status">
  <pivotTables>
    <pivotTable tabId="3" name="PivotTable2"/>
    <pivotTable tabId="2" name="PivotTable1"/>
    <pivotTable tabId="4" name="PivotTable3"/>
  </pivotTables>
  <data>
    <tabular pivotCacheId="2618984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C7E5539-F105-4E85-9D60-9167ED2CEA73}" cache="Slicer_Department" caption="Department" rowHeight="234950"/>
  <slicer name="Gender" xr10:uid="{3F2396DF-20AC-4B21-B81E-062E7A42AE96}" cache="Slicer_Gender" caption="Gender" rowHeight="234950"/>
  <slicer name="Status" xr10:uid="{4B30D16A-EDE9-4E39-9628-55B0C0882454}" cache="Slicer_Status" caption="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72476-B3B9-4E94-B8D3-0457BB9ADA19}" name="Table1" displayName="Table1" ref="A1:M51" totalsRowShown="0" headerRowDxfId="13" headerRowBorderDxfId="14" tableBorderDxfId="15">
  <autoFilter ref="A1:M51" xr:uid="{6CA72476-B3B9-4E94-B8D3-0457BB9ADA19}"/>
  <sortState xmlns:xlrd2="http://schemas.microsoft.com/office/spreadsheetml/2017/richdata2" ref="A2:K51">
    <sortCondition descending="1" ref="F1:F51"/>
  </sortState>
  <tableColumns count="13">
    <tableColumn id="1" xr3:uid="{EBEB6E77-A3BA-4487-90CA-472E1F29B47E}" name="Employee ID" dataDxfId="12"/>
    <tableColumn id="2" xr3:uid="{6684387B-E983-4BE4-978F-928BB2539793}" name="Department" dataDxfId="11"/>
    <tableColumn id="3" xr3:uid="{9DCE38FA-EAD4-4E63-8E04-CA6FE9EAC107}" name="Gender" dataDxfId="10"/>
    <tableColumn id="13" xr3:uid="{25E518B7-8C78-4598-B2FD-A0ED76B22798}" name="Age group" dataDxfId="1">
      <calculatedColumnFormula>IF(E2&gt;35,"Senior","Teenager")</calculatedColumnFormula>
    </tableColumn>
    <tableColumn id="4" xr3:uid="{78FD9FB7-426E-4C5E-8067-2E65A15E709F}" name="Age" dataDxfId="9"/>
    <tableColumn id="5" xr3:uid="{9B9D7CCF-0C24-4000-8E51-DC1BFAEB28C8}" name="Joining Date" dataDxfId="8"/>
    <tableColumn id="6" xr3:uid="{14E76EFA-BAEE-4481-BF94-6E4DE71FA127}" name="Resignation Date" dataDxfId="7"/>
    <tableColumn id="7" xr3:uid="{49B6C07B-DDD6-4D3F-8EAB-626C646C91AF}" name="Attendance (%)" dataDxfId="3"/>
    <tableColumn id="8" xr3:uid="{1D4EB95A-235E-4EEB-AD5A-2AF24D147908}" name="Performance Rating" dataDxfId="6"/>
    <tableColumn id="9" xr3:uid="{317B84AE-BFC7-4153-8D03-B24E7B0D7136}" name="Salary" dataDxfId="4"/>
    <tableColumn id="10" xr3:uid="{593C3E1B-C7F5-4018-B90F-8DCC10A88269}" name="Status" dataDxfId="5"/>
    <tableColumn id="11" xr3:uid="{A9DFBF10-65A1-4F67-8208-55ACC536FB9F}" name="tenure" dataDxfId="2">
      <calculatedColumnFormula>IF(Table1[[#This Row],[Status]]="Resigned",
   DATEDIF(Table1[[#This Row],[Joining Date]],Table1[[#This Row],[Resignation Date]],"Y"),
   DATEDIF(Table1[[#This Row],[Joining Date]],TODAY(),"Y"))</calculatedColumnFormula>
    </tableColumn>
    <tableColumn id="12" xr3:uid="{3EC2CE1B-5CBD-42E3-92DB-E42186319C2F}" name="Attrition flag" dataDxfId="0">
      <calculatedColumnFormula>IF(Table1[[#This Row],[Status]]="Resigned",1,0)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83D7-51B5-4DF3-B990-80108F804B95}">
  <dimension ref="A3:B8"/>
  <sheetViews>
    <sheetView workbookViewId="0">
      <selection activeCell="N20" sqref="N20"/>
    </sheetView>
  </sheetViews>
  <sheetFormatPr defaultRowHeight="14.4" x14ac:dyDescent="0.3"/>
  <cols>
    <col min="1" max="1" width="12.5546875" bestFit="1" customWidth="1"/>
    <col min="2" max="2" width="20.6640625" bestFit="1" customWidth="1"/>
  </cols>
  <sheetData>
    <row r="3" spans="1:2" x14ac:dyDescent="0.3">
      <c r="A3" s="10" t="s">
        <v>71</v>
      </c>
      <c r="B3" t="s">
        <v>73</v>
      </c>
    </row>
    <row r="4" spans="1:2" x14ac:dyDescent="0.3">
      <c r="A4" s="2" t="s">
        <v>64</v>
      </c>
      <c r="B4" s="11">
        <v>512</v>
      </c>
    </row>
    <row r="5" spans="1:2" x14ac:dyDescent="0.3">
      <c r="A5" s="2" t="s">
        <v>60</v>
      </c>
      <c r="B5" s="11">
        <v>1426.6999999999998</v>
      </c>
    </row>
    <row r="6" spans="1:2" x14ac:dyDescent="0.3">
      <c r="A6" s="2" t="s">
        <v>62</v>
      </c>
      <c r="B6" s="11">
        <v>1067.8000000000002</v>
      </c>
    </row>
    <row r="7" spans="1:2" x14ac:dyDescent="0.3">
      <c r="A7" s="2" t="s">
        <v>61</v>
      </c>
      <c r="B7" s="11">
        <v>715.7</v>
      </c>
    </row>
    <row r="8" spans="1:2" x14ac:dyDescent="0.3">
      <c r="A8" s="2" t="s">
        <v>63</v>
      </c>
      <c r="B8" s="11">
        <v>624.90000000000009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3964E-CDA5-4CCB-9651-112F652A7535}">
  <dimension ref="A3:B8"/>
  <sheetViews>
    <sheetView workbookViewId="0">
      <selection activeCell="N5" sqref="N5"/>
    </sheetView>
  </sheetViews>
  <sheetFormatPr defaultRowHeight="14.4" x14ac:dyDescent="0.3"/>
  <cols>
    <col min="1" max="1" width="12.5546875" bestFit="1" customWidth="1"/>
    <col min="2" max="2" width="24.44140625" bestFit="1" customWidth="1"/>
  </cols>
  <sheetData>
    <row r="3" spans="1:2" x14ac:dyDescent="0.3">
      <c r="A3" s="10" t="s">
        <v>71</v>
      </c>
      <c r="B3" t="s">
        <v>74</v>
      </c>
    </row>
    <row r="4" spans="1:2" x14ac:dyDescent="0.3">
      <c r="A4" s="2" t="s">
        <v>64</v>
      </c>
      <c r="B4" s="11">
        <v>24.299999999999997</v>
      </c>
    </row>
    <row r="5" spans="1:2" x14ac:dyDescent="0.3">
      <c r="A5" s="2" t="s">
        <v>60</v>
      </c>
      <c r="B5" s="11">
        <v>60.9</v>
      </c>
    </row>
    <row r="6" spans="1:2" x14ac:dyDescent="0.3">
      <c r="A6" s="2" t="s">
        <v>62</v>
      </c>
      <c r="B6" s="11">
        <v>46.699999999999996</v>
      </c>
    </row>
    <row r="7" spans="1:2" x14ac:dyDescent="0.3">
      <c r="A7" s="2" t="s">
        <v>61</v>
      </c>
      <c r="B7" s="11">
        <v>31.700000000000003</v>
      </c>
    </row>
    <row r="8" spans="1:2" x14ac:dyDescent="0.3">
      <c r="A8" s="2" t="s">
        <v>63</v>
      </c>
      <c r="B8" s="11">
        <v>27.9</v>
      </c>
    </row>
  </sheetData>
  <conditionalFormatting sqref="M9">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5DF4-CEAE-4669-94C1-BE49C856B232}">
  <dimension ref="A3:B6"/>
  <sheetViews>
    <sheetView workbookViewId="0">
      <selection activeCell="N9" sqref="N9"/>
    </sheetView>
  </sheetViews>
  <sheetFormatPr defaultRowHeight="14.4" x14ac:dyDescent="0.3"/>
  <cols>
    <col min="1" max="1" width="12.5546875" bestFit="1" customWidth="1"/>
    <col min="2" max="2" width="19.5546875" bestFit="1" customWidth="1"/>
  </cols>
  <sheetData>
    <row r="3" spans="1:2" x14ac:dyDescent="0.3">
      <c r="A3" s="10" t="s">
        <v>71</v>
      </c>
      <c r="B3" t="s">
        <v>77</v>
      </c>
    </row>
    <row r="4" spans="1:2" x14ac:dyDescent="0.3">
      <c r="A4" s="2" t="s">
        <v>68</v>
      </c>
      <c r="B4" s="11">
        <v>30</v>
      </c>
    </row>
    <row r="5" spans="1:2" x14ac:dyDescent="0.3">
      <c r="A5" s="2" t="s">
        <v>67</v>
      </c>
      <c r="B5" s="11">
        <v>20</v>
      </c>
    </row>
    <row r="6" spans="1:2" x14ac:dyDescent="0.3">
      <c r="A6" s="2" t="s">
        <v>72</v>
      </c>
      <c r="B6" s="11">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BABC-B2AE-4B26-AFE8-86BDE22A1245}">
  <dimension ref="A3:B8"/>
  <sheetViews>
    <sheetView workbookViewId="0">
      <selection activeCell="N6" sqref="N6"/>
    </sheetView>
  </sheetViews>
  <sheetFormatPr defaultRowHeight="14.4" x14ac:dyDescent="0.3"/>
  <cols>
    <col min="1" max="1" width="12.5546875" bestFit="1" customWidth="1"/>
    <col min="2" max="2" width="18.21875" bestFit="1" customWidth="1"/>
  </cols>
  <sheetData>
    <row r="3" spans="1:2" x14ac:dyDescent="0.3">
      <c r="A3" s="10" t="s">
        <v>71</v>
      </c>
      <c r="B3" t="s">
        <v>75</v>
      </c>
    </row>
    <row r="4" spans="1:2" x14ac:dyDescent="0.3">
      <c r="A4" s="2" t="s">
        <v>64</v>
      </c>
      <c r="B4" s="11">
        <v>3</v>
      </c>
    </row>
    <row r="5" spans="1:2" x14ac:dyDescent="0.3">
      <c r="A5" s="2" t="s">
        <v>60</v>
      </c>
      <c r="B5" s="11">
        <v>6</v>
      </c>
    </row>
    <row r="6" spans="1:2" x14ac:dyDescent="0.3">
      <c r="A6" s="2" t="s">
        <v>62</v>
      </c>
      <c r="B6" s="11">
        <v>3</v>
      </c>
    </row>
    <row r="7" spans="1:2" x14ac:dyDescent="0.3">
      <c r="A7" s="2" t="s">
        <v>61</v>
      </c>
      <c r="B7" s="11">
        <v>3</v>
      </c>
    </row>
    <row r="8" spans="1:2" x14ac:dyDescent="0.3">
      <c r="A8" s="2" t="s">
        <v>63</v>
      </c>
      <c r="B8" s="11">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workbookViewId="0">
      <selection sqref="A1:A1048576"/>
    </sheetView>
  </sheetViews>
  <sheetFormatPr defaultRowHeight="14.4" x14ac:dyDescent="0.3"/>
  <cols>
    <col min="1" max="1" width="13.44140625" style="3" customWidth="1"/>
    <col min="2" max="2" width="22.5546875" style="3" customWidth="1"/>
    <col min="3" max="4" width="13.21875" style="3" customWidth="1"/>
    <col min="5" max="5" width="8.88671875" style="4"/>
    <col min="6" max="6" width="17.88671875" customWidth="1"/>
    <col min="7" max="7" width="20.6640625" customWidth="1"/>
    <col min="8" max="8" width="20.21875" customWidth="1"/>
    <col min="9" max="9" width="22.6640625" style="3" customWidth="1"/>
    <col min="10" max="10" width="12.21875" style="7" customWidth="1"/>
    <col min="11" max="12" width="14.6640625" customWidth="1"/>
    <col min="13" max="13" width="13.21875" style="3" customWidth="1"/>
  </cols>
  <sheetData>
    <row r="1" spans="1:13" x14ac:dyDescent="0.3">
      <c r="A1" s="1" t="s">
        <v>0</v>
      </c>
      <c r="B1" s="1" t="s">
        <v>1</v>
      </c>
      <c r="C1" s="1" t="s">
        <v>2</v>
      </c>
      <c r="D1" s="1" t="s">
        <v>76</v>
      </c>
      <c r="E1" s="1" t="s">
        <v>3</v>
      </c>
      <c r="F1" s="1" t="s">
        <v>4</v>
      </c>
      <c r="G1" s="1" t="s">
        <v>5</v>
      </c>
      <c r="H1" s="8" t="s">
        <v>6</v>
      </c>
      <c r="I1" s="1" t="s">
        <v>7</v>
      </c>
      <c r="J1" s="6" t="s">
        <v>8</v>
      </c>
      <c r="K1" s="1" t="s">
        <v>9</v>
      </c>
      <c r="L1" s="1" t="s">
        <v>69</v>
      </c>
      <c r="M1" s="1" t="s">
        <v>70</v>
      </c>
    </row>
    <row r="2" spans="1:13" x14ac:dyDescent="0.3">
      <c r="A2" s="3" t="s">
        <v>44</v>
      </c>
      <c r="B2" s="3" t="s">
        <v>62</v>
      </c>
      <c r="C2" s="3" t="s">
        <v>66</v>
      </c>
      <c r="D2" s="3" t="str">
        <f t="shared" ref="D2:D33" si="0">IF(E2&gt;35,"Senior","Teenager")</f>
        <v>Senior</v>
      </c>
      <c r="E2" s="4">
        <v>44</v>
      </c>
      <c r="F2" s="5">
        <v>45061</v>
      </c>
      <c r="G2" s="3"/>
      <c r="H2" s="9">
        <v>99.9</v>
      </c>
      <c r="I2" s="3">
        <v>3.9</v>
      </c>
      <c r="J2" s="7">
        <v>77081</v>
      </c>
      <c r="K2" s="3" t="s">
        <v>68</v>
      </c>
      <c r="L2" s="3">
        <f ca="1">IF(Table1[[#This Row],[Status]]="Resigned",
   DATEDIF(Table1[[#This Row],[Joining Date]],Table1[[#This Row],[Resignation Date]],"Y"),
   DATEDIF(Table1[[#This Row],[Joining Date]],TODAY(),"Y"))</f>
        <v>2</v>
      </c>
      <c r="M2" s="3">
        <f>IF(Table1[[#This Row],[Status]]="Resigned",1,0)</f>
        <v>0</v>
      </c>
    </row>
    <row r="3" spans="1:13" x14ac:dyDescent="0.3">
      <c r="A3" s="3" t="s">
        <v>33</v>
      </c>
      <c r="B3" s="3" t="s">
        <v>61</v>
      </c>
      <c r="C3" s="3" t="s">
        <v>66</v>
      </c>
      <c r="D3" s="3" t="str">
        <f t="shared" si="0"/>
        <v>Teenager</v>
      </c>
      <c r="E3" s="4">
        <v>28</v>
      </c>
      <c r="F3" s="5">
        <v>45003</v>
      </c>
      <c r="G3" s="3"/>
      <c r="H3" s="9">
        <v>93.9</v>
      </c>
      <c r="I3" s="3">
        <v>4.2</v>
      </c>
      <c r="J3" s="7">
        <v>76723</v>
      </c>
      <c r="K3" s="3" t="s">
        <v>68</v>
      </c>
      <c r="L3" s="3">
        <f ca="1">IF(Table1[[#This Row],[Status]]="Resigned",
   DATEDIF(Table1[[#This Row],[Joining Date]],Table1[[#This Row],[Resignation Date]],"Y"),
   DATEDIF(Table1[[#This Row],[Joining Date]],TODAY(),"Y"))</f>
        <v>2</v>
      </c>
      <c r="M3" s="3">
        <f>IF(Table1[[#This Row],[Status]]="Resigned",1,0)</f>
        <v>0</v>
      </c>
    </row>
    <row r="4" spans="1:13" x14ac:dyDescent="0.3">
      <c r="A4" s="3" t="s">
        <v>21</v>
      </c>
      <c r="B4" s="3" t="s">
        <v>62</v>
      </c>
      <c r="C4" s="3" t="s">
        <v>65</v>
      </c>
      <c r="D4" s="3" t="str">
        <f t="shared" si="0"/>
        <v>Teenager</v>
      </c>
      <c r="E4" s="4">
        <v>28</v>
      </c>
      <c r="F4" s="5">
        <v>44971</v>
      </c>
      <c r="G4" s="3"/>
      <c r="H4" s="9">
        <v>96.9</v>
      </c>
      <c r="I4" s="3">
        <v>3.3</v>
      </c>
      <c r="J4" s="7">
        <v>72954</v>
      </c>
      <c r="K4" s="3" t="s">
        <v>68</v>
      </c>
      <c r="L4" s="3">
        <f ca="1">IF(Table1[[#This Row],[Status]]="Resigned",
   DATEDIF(Table1[[#This Row],[Joining Date]],Table1[[#This Row],[Resignation Date]],"Y"),
   DATEDIF(Table1[[#This Row],[Joining Date]],TODAY(),"Y"))</f>
        <v>2</v>
      </c>
      <c r="M4" s="3">
        <f>IF(Table1[[#This Row],[Status]]="Resigned",1,0)</f>
        <v>0</v>
      </c>
    </row>
    <row r="5" spans="1:13" x14ac:dyDescent="0.3">
      <c r="A5" s="3" t="s">
        <v>28</v>
      </c>
      <c r="B5" s="3" t="s">
        <v>62</v>
      </c>
      <c r="C5" s="3" t="s">
        <v>65</v>
      </c>
      <c r="D5" s="3" t="str">
        <f t="shared" si="0"/>
        <v>Senior</v>
      </c>
      <c r="E5" s="4">
        <v>38</v>
      </c>
      <c r="F5" s="5">
        <v>44970</v>
      </c>
      <c r="G5" s="5">
        <v>46650</v>
      </c>
      <c r="H5" s="9">
        <v>82.5</v>
      </c>
      <c r="I5" s="3">
        <v>4.0999999999999996</v>
      </c>
      <c r="J5" s="7">
        <v>69909</v>
      </c>
      <c r="K5" s="3" t="s">
        <v>67</v>
      </c>
      <c r="L5" s="3">
        <f ca="1">IF(Table1[[#This Row],[Status]]="Resigned",
   DATEDIF(Table1[[#This Row],[Joining Date]],Table1[[#This Row],[Resignation Date]],"Y"),
   DATEDIF(Table1[[#This Row],[Joining Date]],TODAY(),"Y"))</f>
        <v>4</v>
      </c>
      <c r="M5" s="3">
        <f>IF(Table1[[#This Row],[Status]]="Resigned",1,0)</f>
        <v>1</v>
      </c>
    </row>
    <row r="6" spans="1:13" x14ac:dyDescent="0.3">
      <c r="A6" s="3" t="s">
        <v>59</v>
      </c>
      <c r="B6" s="3" t="s">
        <v>60</v>
      </c>
      <c r="C6" s="3" t="s">
        <v>66</v>
      </c>
      <c r="D6" s="3" t="str">
        <f t="shared" si="0"/>
        <v>Teenager</v>
      </c>
      <c r="E6" s="4">
        <v>33</v>
      </c>
      <c r="F6" s="5">
        <v>44942</v>
      </c>
      <c r="G6" s="5">
        <v>46074</v>
      </c>
      <c r="H6" s="9">
        <v>80.3</v>
      </c>
      <c r="I6" s="3">
        <v>3.1</v>
      </c>
      <c r="J6" s="7">
        <v>36736</v>
      </c>
      <c r="K6" s="3" t="s">
        <v>67</v>
      </c>
      <c r="L6" s="3">
        <f ca="1">IF(Table1[[#This Row],[Status]]="Resigned",
   DATEDIF(Table1[[#This Row],[Joining Date]],Table1[[#This Row],[Resignation Date]],"Y"),
   DATEDIF(Table1[[#This Row],[Joining Date]],TODAY(),"Y"))</f>
        <v>3</v>
      </c>
      <c r="M6" s="3">
        <f>IF(Table1[[#This Row],[Status]]="Resigned",1,0)</f>
        <v>1</v>
      </c>
    </row>
    <row r="7" spans="1:13" x14ac:dyDescent="0.3">
      <c r="A7" s="3" t="s">
        <v>54</v>
      </c>
      <c r="B7" s="3" t="s">
        <v>63</v>
      </c>
      <c r="C7" s="3" t="s">
        <v>66</v>
      </c>
      <c r="D7" s="3" t="str">
        <f t="shared" si="0"/>
        <v>Teenager</v>
      </c>
      <c r="E7" s="4">
        <v>25</v>
      </c>
      <c r="F7" s="5">
        <v>44923</v>
      </c>
      <c r="G7" s="5">
        <v>46456</v>
      </c>
      <c r="H7" s="9">
        <v>78.900000000000006</v>
      </c>
      <c r="I7" s="3">
        <v>3.2</v>
      </c>
      <c r="J7" s="7">
        <v>43803</v>
      </c>
      <c r="K7" s="3" t="s">
        <v>67</v>
      </c>
      <c r="L7" s="3">
        <f ca="1">IF(Table1[[#This Row],[Status]]="Resigned",
   DATEDIF(Table1[[#This Row],[Joining Date]],Table1[[#This Row],[Resignation Date]],"Y"),
   DATEDIF(Table1[[#This Row],[Joining Date]],TODAY(),"Y"))</f>
        <v>4</v>
      </c>
      <c r="M7" s="3">
        <f>IF(Table1[[#This Row],[Status]]="Resigned",1,0)</f>
        <v>1</v>
      </c>
    </row>
    <row r="8" spans="1:13" x14ac:dyDescent="0.3">
      <c r="A8" s="3" t="s">
        <v>26</v>
      </c>
      <c r="B8" s="3" t="s">
        <v>60</v>
      </c>
      <c r="C8" s="3" t="s">
        <v>65</v>
      </c>
      <c r="D8" s="3" t="str">
        <f t="shared" si="0"/>
        <v>Senior</v>
      </c>
      <c r="E8" s="4">
        <v>43</v>
      </c>
      <c r="F8" s="5">
        <v>44913</v>
      </c>
      <c r="G8" s="3"/>
      <c r="H8" s="9">
        <v>93.8</v>
      </c>
      <c r="I8" s="3">
        <v>4.4000000000000004</v>
      </c>
      <c r="J8" s="7">
        <v>52293</v>
      </c>
      <c r="K8" s="3" t="s">
        <v>68</v>
      </c>
      <c r="L8" s="3">
        <f ca="1">IF(Table1[[#This Row],[Status]]="Resigned",
   DATEDIF(Table1[[#This Row],[Joining Date]],Table1[[#This Row],[Resignation Date]],"Y"),
   DATEDIF(Table1[[#This Row],[Joining Date]],TODAY(),"Y"))</f>
        <v>2</v>
      </c>
      <c r="M8" s="3">
        <f>IF(Table1[[#This Row],[Status]]="Resigned",1,0)</f>
        <v>0</v>
      </c>
    </row>
    <row r="9" spans="1:13" x14ac:dyDescent="0.3">
      <c r="A9" s="3" t="s">
        <v>31</v>
      </c>
      <c r="B9" s="3" t="s">
        <v>63</v>
      </c>
      <c r="C9" s="3" t="s">
        <v>65</v>
      </c>
      <c r="D9" s="3" t="str">
        <f t="shared" si="0"/>
        <v>Teenager</v>
      </c>
      <c r="E9" s="4">
        <v>29</v>
      </c>
      <c r="F9" s="5">
        <v>44899</v>
      </c>
      <c r="G9" s="3"/>
      <c r="H9" s="9">
        <v>98.7</v>
      </c>
      <c r="I9" s="3">
        <v>2.7</v>
      </c>
      <c r="J9" s="7">
        <v>61849</v>
      </c>
      <c r="K9" s="3" t="s">
        <v>68</v>
      </c>
      <c r="L9" s="3">
        <f ca="1">IF(Table1[[#This Row],[Status]]="Resigned",
   DATEDIF(Table1[[#This Row],[Joining Date]],Table1[[#This Row],[Resignation Date]],"Y"),
   DATEDIF(Table1[[#This Row],[Joining Date]],TODAY(),"Y"))</f>
        <v>2</v>
      </c>
      <c r="M9" s="3">
        <f>IF(Table1[[#This Row],[Status]]="Resigned",1,0)</f>
        <v>0</v>
      </c>
    </row>
    <row r="10" spans="1:13" x14ac:dyDescent="0.3">
      <c r="A10" s="3" t="s">
        <v>17</v>
      </c>
      <c r="B10" s="3" t="s">
        <v>62</v>
      </c>
      <c r="C10" s="3" t="s">
        <v>65</v>
      </c>
      <c r="D10" s="3" t="str">
        <f t="shared" si="0"/>
        <v>Teenager</v>
      </c>
      <c r="E10" s="4">
        <v>29</v>
      </c>
      <c r="F10" s="5">
        <v>44875</v>
      </c>
      <c r="G10" s="5">
        <v>46053</v>
      </c>
      <c r="H10" s="9">
        <v>81.900000000000006</v>
      </c>
      <c r="I10" s="3">
        <v>4.0999999999999996</v>
      </c>
      <c r="J10" s="7">
        <v>53909</v>
      </c>
      <c r="K10" s="3" t="s">
        <v>67</v>
      </c>
      <c r="L10" s="3">
        <f ca="1">IF(Table1[[#This Row],[Status]]="Resigned",
   DATEDIF(Table1[[#This Row],[Joining Date]],Table1[[#This Row],[Resignation Date]],"Y"),
   DATEDIF(Table1[[#This Row],[Joining Date]],TODAY(),"Y"))</f>
        <v>3</v>
      </c>
      <c r="M10" s="3">
        <f>IF(Table1[[#This Row],[Status]]="Resigned",1,0)</f>
        <v>1</v>
      </c>
    </row>
    <row r="11" spans="1:13" x14ac:dyDescent="0.3">
      <c r="A11" s="3" t="s">
        <v>24</v>
      </c>
      <c r="B11" s="3" t="s">
        <v>64</v>
      </c>
      <c r="C11" s="3" t="s">
        <v>65</v>
      </c>
      <c r="D11" s="3" t="str">
        <f t="shared" si="0"/>
        <v>Teenager</v>
      </c>
      <c r="E11" s="4">
        <v>23</v>
      </c>
      <c r="F11" s="5">
        <v>44864</v>
      </c>
      <c r="G11" s="5">
        <v>45577</v>
      </c>
      <c r="H11" s="9">
        <v>90.7</v>
      </c>
      <c r="I11" s="3">
        <v>4.5</v>
      </c>
      <c r="J11" s="7">
        <v>57666</v>
      </c>
      <c r="K11" s="3" t="s">
        <v>67</v>
      </c>
      <c r="L11" s="3">
        <f ca="1">IF(Table1[[#This Row],[Status]]="Resigned",
   DATEDIF(Table1[[#This Row],[Joining Date]],Table1[[#This Row],[Resignation Date]],"Y"),
   DATEDIF(Table1[[#This Row],[Joining Date]],TODAY(),"Y"))</f>
        <v>1</v>
      </c>
      <c r="M11" s="3">
        <f>IF(Table1[[#This Row],[Status]]="Resigned",1,0)</f>
        <v>1</v>
      </c>
    </row>
    <row r="12" spans="1:13" x14ac:dyDescent="0.3">
      <c r="A12" s="3" t="s">
        <v>52</v>
      </c>
      <c r="B12" s="3" t="s">
        <v>62</v>
      </c>
      <c r="C12" s="3" t="s">
        <v>65</v>
      </c>
      <c r="D12" s="3" t="str">
        <f t="shared" si="0"/>
        <v>Senior</v>
      </c>
      <c r="E12" s="4">
        <v>36</v>
      </c>
      <c r="F12" s="5">
        <v>44808</v>
      </c>
      <c r="G12" s="3"/>
      <c r="H12" s="9">
        <v>92.6</v>
      </c>
      <c r="I12" s="3">
        <v>4</v>
      </c>
      <c r="J12" s="7">
        <v>82894</v>
      </c>
      <c r="K12" s="3" t="s">
        <v>68</v>
      </c>
      <c r="L12" s="3">
        <f ca="1">IF(Table1[[#This Row],[Status]]="Resigned",
   DATEDIF(Table1[[#This Row],[Joining Date]],Table1[[#This Row],[Resignation Date]],"Y"),
   DATEDIF(Table1[[#This Row],[Joining Date]],TODAY(),"Y"))</f>
        <v>3</v>
      </c>
      <c r="M12" s="3">
        <f>IF(Table1[[#This Row],[Status]]="Resigned",1,0)</f>
        <v>0</v>
      </c>
    </row>
    <row r="13" spans="1:13" x14ac:dyDescent="0.3">
      <c r="A13" s="3" t="s">
        <v>53</v>
      </c>
      <c r="B13" s="3" t="s">
        <v>61</v>
      </c>
      <c r="C13" s="3" t="s">
        <v>65</v>
      </c>
      <c r="D13" s="3" t="str">
        <f t="shared" si="0"/>
        <v>Senior</v>
      </c>
      <c r="E13" s="4">
        <v>43</v>
      </c>
      <c r="F13" s="5">
        <v>44774</v>
      </c>
      <c r="G13" s="3"/>
      <c r="H13" s="9">
        <v>82.5</v>
      </c>
      <c r="I13" s="3">
        <v>4.2</v>
      </c>
      <c r="J13" s="7">
        <v>87548</v>
      </c>
      <c r="K13" s="3" t="s">
        <v>68</v>
      </c>
      <c r="L13" s="3">
        <f ca="1">IF(Table1[[#This Row],[Status]]="Resigned",
   DATEDIF(Table1[[#This Row],[Joining Date]],Table1[[#This Row],[Resignation Date]],"Y"),
   DATEDIF(Table1[[#This Row],[Joining Date]],TODAY(),"Y"))</f>
        <v>3</v>
      </c>
      <c r="M13" s="3">
        <f>IF(Table1[[#This Row],[Status]]="Resigned",1,0)</f>
        <v>0</v>
      </c>
    </row>
    <row r="14" spans="1:13" x14ac:dyDescent="0.3">
      <c r="A14" s="3" t="s">
        <v>29</v>
      </c>
      <c r="B14" s="3" t="s">
        <v>63</v>
      </c>
      <c r="C14" s="3" t="s">
        <v>65</v>
      </c>
      <c r="D14" s="3" t="str">
        <f t="shared" si="0"/>
        <v>Teenager</v>
      </c>
      <c r="E14" s="4">
        <v>33</v>
      </c>
      <c r="F14" s="5">
        <v>44662</v>
      </c>
      <c r="G14" s="5">
        <v>46166</v>
      </c>
      <c r="H14" s="9">
        <v>98.8</v>
      </c>
      <c r="I14" s="3">
        <v>4.8</v>
      </c>
      <c r="J14" s="7">
        <v>30037</v>
      </c>
      <c r="K14" s="3" t="s">
        <v>67</v>
      </c>
      <c r="L14" s="3">
        <f ca="1">IF(Table1[[#This Row],[Status]]="Resigned",
   DATEDIF(Table1[[#This Row],[Joining Date]],Table1[[#This Row],[Resignation Date]],"Y"),
   DATEDIF(Table1[[#This Row],[Joining Date]],TODAY(),"Y"))</f>
        <v>4</v>
      </c>
      <c r="M14" s="3">
        <f>IF(Table1[[#This Row],[Status]]="Resigned",1,0)</f>
        <v>1</v>
      </c>
    </row>
    <row r="15" spans="1:13" x14ac:dyDescent="0.3">
      <c r="A15" s="3" t="s">
        <v>19</v>
      </c>
      <c r="B15" s="3" t="s">
        <v>60</v>
      </c>
      <c r="C15" s="3" t="s">
        <v>65</v>
      </c>
      <c r="D15" s="3" t="str">
        <f t="shared" si="0"/>
        <v>Senior</v>
      </c>
      <c r="E15" s="4">
        <v>39</v>
      </c>
      <c r="F15" s="5">
        <v>44594</v>
      </c>
      <c r="G15" s="5">
        <v>45328</v>
      </c>
      <c r="H15" s="9">
        <v>86.6</v>
      </c>
      <c r="I15" s="3">
        <v>3.2</v>
      </c>
      <c r="J15" s="7">
        <v>71943</v>
      </c>
      <c r="K15" s="3" t="s">
        <v>67</v>
      </c>
      <c r="L15" s="3">
        <f ca="1">IF(Table1[[#This Row],[Status]]="Resigned",
   DATEDIF(Table1[[#This Row],[Joining Date]],Table1[[#This Row],[Resignation Date]],"Y"),
   DATEDIF(Table1[[#This Row],[Joining Date]],TODAY(),"Y"))</f>
        <v>2</v>
      </c>
      <c r="M15" s="3">
        <f>IF(Table1[[#This Row],[Status]]="Resigned",1,0)</f>
        <v>1</v>
      </c>
    </row>
    <row r="16" spans="1:13" x14ac:dyDescent="0.3">
      <c r="A16" s="3" t="s">
        <v>13</v>
      </c>
      <c r="B16" s="3" t="s">
        <v>62</v>
      </c>
      <c r="C16" s="3" t="s">
        <v>65</v>
      </c>
      <c r="D16" s="3" t="str">
        <f t="shared" si="0"/>
        <v>Teenager</v>
      </c>
      <c r="E16" s="4">
        <v>27</v>
      </c>
      <c r="F16" s="5">
        <v>44530</v>
      </c>
      <c r="G16" s="3"/>
      <c r="H16" s="9">
        <v>83.5</v>
      </c>
      <c r="I16" s="3">
        <v>2.9</v>
      </c>
      <c r="J16" s="7">
        <v>80036</v>
      </c>
      <c r="K16" s="3" t="s">
        <v>68</v>
      </c>
      <c r="L16" s="3">
        <f ca="1">IF(Table1[[#This Row],[Status]]="Resigned",
   DATEDIF(Table1[[#This Row],[Joining Date]],Table1[[#This Row],[Resignation Date]],"Y"),
   DATEDIF(Table1[[#This Row],[Joining Date]],TODAY(),"Y"))</f>
        <v>3</v>
      </c>
      <c r="M16" s="3">
        <f>IF(Table1[[#This Row],[Status]]="Resigned",1,0)</f>
        <v>0</v>
      </c>
    </row>
    <row r="17" spans="1:13" x14ac:dyDescent="0.3">
      <c r="A17" s="3" t="s">
        <v>32</v>
      </c>
      <c r="B17" s="3" t="s">
        <v>60</v>
      </c>
      <c r="C17" s="3" t="s">
        <v>65</v>
      </c>
      <c r="D17" s="3" t="str">
        <f t="shared" si="0"/>
        <v>Teenager</v>
      </c>
      <c r="E17" s="4">
        <v>26</v>
      </c>
      <c r="F17" s="5">
        <v>44452</v>
      </c>
      <c r="G17" s="3"/>
      <c r="H17" s="9">
        <v>98.7</v>
      </c>
      <c r="I17" s="3">
        <v>2.9</v>
      </c>
      <c r="J17" s="7">
        <v>64581</v>
      </c>
      <c r="K17" s="3" t="s">
        <v>68</v>
      </c>
      <c r="L17" s="3">
        <f ca="1">IF(Table1[[#This Row],[Status]]="Resigned",
   DATEDIF(Table1[[#This Row],[Joining Date]],Table1[[#This Row],[Resignation Date]],"Y"),
   DATEDIF(Table1[[#This Row],[Joining Date]],TODAY(),"Y"))</f>
        <v>4</v>
      </c>
      <c r="M17" s="3">
        <f>IF(Table1[[#This Row],[Status]]="Resigned",1,0)</f>
        <v>0</v>
      </c>
    </row>
    <row r="18" spans="1:13" x14ac:dyDescent="0.3">
      <c r="A18" s="3" t="s">
        <v>39</v>
      </c>
      <c r="B18" s="3" t="s">
        <v>64</v>
      </c>
      <c r="C18" s="3" t="s">
        <v>65</v>
      </c>
      <c r="D18" s="3" t="str">
        <f t="shared" si="0"/>
        <v>Senior</v>
      </c>
      <c r="E18" s="4">
        <v>43</v>
      </c>
      <c r="F18" s="5">
        <v>44439</v>
      </c>
      <c r="G18" s="3"/>
      <c r="H18" s="9">
        <v>77.5</v>
      </c>
      <c r="I18" s="3">
        <v>3.5</v>
      </c>
      <c r="J18" s="7">
        <v>52236</v>
      </c>
      <c r="K18" s="3" t="s">
        <v>68</v>
      </c>
      <c r="L18" s="3">
        <f ca="1">IF(Table1[[#This Row],[Status]]="Resigned",
   DATEDIF(Table1[[#This Row],[Joining Date]],Table1[[#This Row],[Resignation Date]],"Y"),
   DATEDIF(Table1[[#This Row],[Joining Date]],TODAY(),"Y"))</f>
        <v>4</v>
      </c>
      <c r="M18" s="3">
        <f>IF(Table1[[#This Row],[Status]]="Resigned",1,0)</f>
        <v>0</v>
      </c>
    </row>
    <row r="19" spans="1:13" x14ac:dyDescent="0.3">
      <c r="A19" s="3" t="s">
        <v>12</v>
      </c>
      <c r="B19" s="3" t="s">
        <v>60</v>
      </c>
      <c r="C19" s="3" t="s">
        <v>65</v>
      </c>
      <c r="D19" s="3" t="str">
        <f t="shared" si="0"/>
        <v>Senior</v>
      </c>
      <c r="E19" s="4">
        <v>44</v>
      </c>
      <c r="F19" s="5">
        <v>44431</v>
      </c>
      <c r="G19" s="3"/>
      <c r="H19" s="9">
        <v>88.6</v>
      </c>
      <c r="I19" s="3">
        <v>3.1</v>
      </c>
      <c r="J19" s="7">
        <v>68618</v>
      </c>
      <c r="K19" s="3" t="s">
        <v>68</v>
      </c>
      <c r="L19" s="3">
        <f ca="1">IF(Table1[[#This Row],[Status]]="Resigned",
   DATEDIF(Table1[[#This Row],[Joining Date]],Table1[[#This Row],[Resignation Date]],"Y"),
   DATEDIF(Table1[[#This Row],[Joining Date]],TODAY(),"Y"))</f>
        <v>4</v>
      </c>
      <c r="M19" s="3">
        <f>IF(Table1[[#This Row],[Status]]="Resigned",1,0)</f>
        <v>0</v>
      </c>
    </row>
    <row r="20" spans="1:13" x14ac:dyDescent="0.3">
      <c r="A20" s="3" t="s">
        <v>34</v>
      </c>
      <c r="B20" s="3" t="s">
        <v>62</v>
      </c>
      <c r="C20" s="3" t="s">
        <v>66</v>
      </c>
      <c r="D20" s="3" t="str">
        <f t="shared" si="0"/>
        <v>Senior</v>
      </c>
      <c r="E20" s="4">
        <v>43</v>
      </c>
      <c r="F20" s="5">
        <v>44431</v>
      </c>
      <c r="G20" s="3"/>
      <c r="H20" s="9">
        <v>86</v>
      </c>
      <c r="I20" s="3">
        <v>3.8</v>
      </c>
      <c r="J20" s="7">
        <v>37930</v>
      </c>
      <c r="K20" s="3" t="s">
        <v>68</v>
      </c>
      <c r="L20" s="3">
        <f ca="1">IF(Table1[[#This Row],[Status]]="Resigned",
   DATEDIF(Table1[[#This Row],[Joining Date]],Table1[[#This Row],[Resignation Date]],"Y"),
   DATEDIF(Table1[[#This Row],[Joining Date]],TODAY(),"Y"))</f>
        <v>4</v>
      </c>
      <c r="M20" s="3">
        <f>IF(Table1[[#This Row],[Status]]="Resigned",1,0)</f>
        <v>0</v>
      </c>
    </row>
    <row r="21" spans="1:13" x14ac:dyDescent="0.3">
      <c r="A21" s="3" t="s">
        <v>55</v>
      </c>
      <c r="B21" s="3" t="s">
        <v>62</v>
      </c>
      <c r="C21" s="3" t="s">
        <v>65</v>
      </c>
      <c r="D21" s="3" t="str">
        <f t="shared" si="0"/>
        <v>Senior</v>
      </c>
      <c r="E21" s="4">
        <v>43</v>
      </c>
      <c r="F21" s="5">
        <v>44399</v>
      </c>
      <c r="G21" s="3"/>
      <c r="H21" s="9">
        <v>87.6</v>
      </c>
      <c r="I21" s="3">
        <v>3.1</v>
      </c>
      <c r="J21" s="7">
        <v>89517</v>
      </c>
      <c r="K21" s="3" t="s">
        <v>68</v>
      </c>
      <c r="L21" s="3">
        <f ca="1">IF(Table1[[#This Row],[Status]]="Resigned",
   DATEDIF(Table1[[#This Row],[Joining Date]],Table1[[#This Row],[Resignation Date]],"Y"),
   DATEDIF(Table1[[#This Row],[Joining Date]],TODAY(),"Y"))</f>
        <v>4</v>
      </c>
      <c r="M21" s="3">
        <f>IF(Table1[[#This Row],[Status]]="Resigned",1,0)</f>
        <v>0</v>
      </c>
    </row>
    <row r="22" spans="1:13" x14ac:dyDescent="0.3">
      <c r="A22" s="3" t="s">
        <v>48</v>
      </c>
      <c r="B22" s="3" t="s">
        <v>60</v>
      </c>
      <c r="C22" s="3" t="s">
        <v>65</v>
      </c>
      <c r="D22" s="3" t="str">
        <f t="shared" si="0"/>
        <v>Senior</v>
      </c>
      <c r="E22" s="4">
        <v>40</v>
      </c>
      <c r="F22" s="5">
        <v>44318</v>
      </c>
      <c r="G22" s="5">
        <v>45986</v>
      </c>
      <c r="H22" s="9">
        <v>77</v>
      </c>
      <c r="I22" s="3">
        <v>4.0999999999999996</v>
      </c>
      <c r="J22" s="7">
        <v>67042</v>
      </c>
      <c r="K22" s="3" t="s">
        <v>67</v>
      </c>
      <c r="L22" s="3">
        <f ca="1">IF(Table1[[#This Row],[Status]]="Resigned",
   DATEDIF(Table1[[#This Row],[Joining Date]],Table1[[#This Row],[Resignation Date]],"Y"),
   DATEDIF(Table1[[#This Row],[Joining Date]],TODAY(),"Y"))</f>
        <v>4</v>
      </c>
      <c r="M22" s="3">
        <f>IF(Table1[[#This Row],[Status]]="Resigned",1,0)</f>
        <v>1</v>
      </c>
    </row>
    <row r="23" spans="1:13" x14ac:dyDescent="0.3">
      <c r="A23" s="3" t="s">
        <v>46</v>
      </c>
      <c r="B23" s="3" t="s">
        <v>62</v>
      </c>
      <c r="C23" s="3" t="s">
        <v>65</v>
      </c>
      <c r="D23" s="3" t="str">
        <f t="shared" si="0"/>
        <v>Teenager</v>
      </c>
      <c r="E23" s="4">
        <v>23</v>
      </c>
      <c r="F23" s="5">
        <v>44297</v>
      </c>
      <c r="G23" s="3"/>
      <c r="H23" s="9">
        <v>87.6</v>
      </c>
      <c r="I23" s="3">
        <v>4.5999999999999996</v>
      </c>
      <c r="J23" s="7">
        <v>40317</v>
      </c>
      <c r="K23" s="3" t="s">
        <v>68</v>
      </c>
      <c r="L23" s="3">
        <f ca="1">IF(Table1[[#This Row],[Status]]="Resigned",
   DATEDIF(Table1[[#This Row],[Joining Date]],Table1[[#This Row],[Resignation Date]],"Y"),
   DATEDIF(Table1[[#This Row],[Joining Date]],TODAY(),"Y"))</f>
        <v>4</v>
      </c>
      <c r="M23" s="3">
        <f>IF(Table1[[#This Row],[Status]]="Resigned",1,0)</f>
        <v>0</v>
      </c>
    </row>
    <row r="24" spans="1:13" x14ac:dyDescent="0.3">
      <c r="A24" s="3" t="s">
        <v>22</v>
      </c>
      <c r="B24" s="3" t="s">
        <v>64</v>
      </c>
      <c r="C24" s="3" t="s">
        <v>66</v>
      </c>
      <c r="D24" s="3" t="str">
        <f t="shared" si="0"/>
        <v>Senior</v>
      </c>
      <c r="E24" s="4">
        <v>42</v>
      </c>
      <c r="F24" s="5">
        <v>44040</v>
      </c>
      <c r="G24" s="5">
        <v>44982</v>
      </c>
      <c r="H24" s="9">
        <v>78.5</v>
      </c>
      <c r="I24" s="3">
        <v>4.4000000000000004</v>
      </c>
      <c r="J24" s="7">
        <v>65322</v>
      </c>
      <c r="K24" s="3" t="s">
        <v>67</v>
      </c>
      <c r="L24" s="3">
        <f ca="1">IF(Table1[[#This Row],[Status]]="Resigned",
   DATEDIF(Table1[[#This Row],[Joining Date]],Table1[[#This Row],[Resignation Date]],"Y"),
   DATEDIF(Table1[[#This Row],[Joining Date]],TODAY(),"Y"))</f>
        <v>2</v>
      </c>
      <c r="M24" s="3">
        <f>IF(Table1[[#This Row],[Status]]="Resigned",1,0)</f>
        <v>1</v>
      </c>
    </row>
    <row r="25" spans="1:13" x14ac:dyDescent="0.3">
      <c r="A25" s="3" t="s">
        <v>41</v>
      </c>
      <c r="B25" s="3" t="s">
        <v>64</v>
      </c>
      <c r="C25" s="3" t="s">
        <v>65</v>
      </c>
      <c r="D25" s="3" t="str">
        <f t="shared" si="0"/>
        <v>Teenager</v>
      </c>
      <c r="E25" s="4">
        <v>24</v>
      </c>
      <c r="F25" s="5">
        <v>44008</v>
      </c>
      <c r="G25" s="3"/>
      <c r="H25" s="9">
        <v>77.400000000000006</v>
      </c>
      <c r="I25" s="3">
        <v>4.0999999999999996</v>
      </c>
      <c r="J25" s="7">
        <v>65427</v>
      </c>
      <c r="K25" s="3" t="s">
        <v>68</v>
      </c>
      <c r="L25" s="3">
        <f ca="1">IF(Table1[[#This Row],[Status]]="Resigned",
   DATEDIF(Table1[[#This Row],[Joining Date]],Table1[[#This Row],[Resignation Date]],"Y"),
   DATEDIF(Table1[[#This Row],[Joining Date]],TODAY(),"Y"))</f>
        <v>5</v>
      </c>
      <c r="M25" s="3">
        <f>IF(Table1[[#This Row],[Status]]="Resigned",1,0)</f>
        <v>0</v>
      </c>
    </row>
    <row r="26" spans="1:13" x14ac:dyDescent="0.3">
      <c r="A26" s="3" t="s">
        <v>57</v>
      </c>
      <c r="B26" s="3" t="s">
        <v>62</v>
      </c>
      <c r="C26" s="3" t="s">
        <v>65</v>
      </c>
      <c r="D26" s="3" t="str">
        <f t="shared" si="0"/>
        <v>Senior</v>
      </c>
      <c r="E26" s="4">
        <v>45</v>
      </c>
      <c r="F26" s="5">
        <v>44005</v>
      </c>
      <c r="G26" s="3"/>
      <c r="H26" s="9">
        <v>92.6</v>
      </c>
      <c r="I26" s="3">
        <v>3.9</v>
      </c>
      <c r="J26" s="7">
        <v>37331</v>
      </c>
      <c r="K26" s="3" t="s">
        <v>68</v>
      </c>
      <c r="L26" s="3">
        <f ca="1">IF(Table1[[#This Row],[Status]]="Resigned",
   DATEDIF(Table1[[#This Row],[Joining Date]],Table1[[#This Row],[Resignation Date]],"Y"),
   DATEDIF(Table1[[#This Row],[Joining Date]],TODAY(),"Y"))</f>
        <v>5</v>
      </c>
      <c r="M26" s="3">
        <f>IF(Table1[[#This Row],[Status]]="Resigned",1,0)</f>
        <v>0</v>
      </c>
    </row>
    <row r="27" spans="1:13" x14ac:dyDescent="0.3">
      <c r="A27" s="3" t="s">
        <v>56</v>
      </c>
      <c r="B27" s="3" t="s">
        <v>60</v>
      </c>
      <c r="C27" s="3" t="s">
        <v>65</v>
      </c>
      <c r="D27" s="3" t="str">
        <f t="shared" si="0"/>
        <v>Senior</v>
      </c>
      <c r="E27" s="4">
        <v>42</v>
      </c>
      <c r="F27" s="5">
        <v>43968</v>
      </c>
      <c r="G27" s="3"/>
      <c r="H27" s="9">
        <v>76.099999999999994</v>
      </c>
      <c r="I27" s="3">
        <v>3.3</v>
      </c>
      <c r="J27" s="7">
        <v>38573</v>
      </c>
      <c r="K27" s="3" t="s">
        <v>68</v>
      </c>
      <c r="L27" s="3">
        <f ca="1">IF(Table1[[#This Row],[Status]]="Resigned",
   DATEDIF(Table1[[#This Row],[Joining Date]],Table1[[#This Row],[Resignation Date]],"Y"),
   DATEDIF(Table1[[#This Row],[Joining Date]],TODAY(),"Y"))</f>
        <v>5</v>
      </c>
      <c r="M27" s="3">
        <f>IF(Table1[[#This Row],[Status]]="Resigned",1,0)</f>
        <v>0</v>
      </c>
    </row>
    <row r="28" spans="1:13" x14ac:dyDescent="0.3">
      <c r="A28" s="3" t="s">
        <v>11</v>
      </c>
      <c r="B28" s="3" t="s">
        <v>61</v>
      </c>
      <c r="C28" s="3" t="s">
        <v>65</v>
      </c>
      <c r="D28" s="3" t="str">
        <f t="shared" si="0"/>
        <v>Senior</v>
      </c>
      <c r="E28" s="4">
        <v>40</v>
      </c>
      <c r="F28" s="5">
        <v>43965</v>
      </c>
      <c r="G28" s="5">
        <v>44426</v>
      </c>
      <c r="H28" s="9">
        <v>77.3</v>
      </c>
      <c r="I28" s="3">
        <v>3.1</v>
      </c>
      <c r="J28" s="7">
        <v>69453</v>
      </c>
      <c r="K28" s="3" t="s">
        <v>67</v>
      </c>
      <c r="L28" s="3">
        <f ca="1">IF(Table1[[#This Row],[Status]]="Resigned",
   DATEDIF(Table1[[#This Row],[Joining Date]],Table1[[#This Row],[Resignation Date]],"Y"),
   DATEDIF(Table1[[#This Row],[Joining Date]],TODAY(),"Y"))</f>
        <v>1</v>
      </c>
      <c r="M28" s="3">
        <f>IF(Table1[[#This Row],[Status]]="Resigned",1,0)</f>
        <v>1</v>
      </c>
    </row>
    <row r="29" spans="1:13" x14ac:dyDescent="0.3">
      <c r="A29" s="3" t="s">
        <v>23</v>
      </c>
      <c r="B29" s="3" t="s">
        <v>62</v>
      </c>
      <c r="C29" s="3" t="s">
        <v>66</v>
      </c>
      <c r="D29" s="3" t="str">
        <f t="shared" si="0"/>
        <v>Senior</v>
      </c>
      <c r="E29" s="4">
        <v>40</v>
      </c>
      <c r="F29" s="5">
        <v>43918</v>
      </c>
      <c r="G29" s="3"/>
      <c r="H29" s="9">
        <v>80.5</v>
      </c>
      <c r="I29" s="3">
        <v>5</v>
      </c>
      <c r="J29" s="7">
        <v>63392</v>
      </c>
      <c r="K29" s="3" t="s">
        <v>68</v>
      </c>
      <c r="L29" s="3">
        <f ca="1">IF(Table1[[#This Row],[Status]]="Resigned",
   DATEDIF(Table1[[#This Row],[Joining Date]],Table1[[#This Row],[Resignation Date]],"Y"),
   DATEDIF(Table1[[#This Row],[Joining Date]],TODAY(),"Y"))</f>
        <v>5</v>
      </c>
      <c r="M29" s="3">
        <f>IF(Table1[[#This Row],[Status]]="Resigned",1,0)</f>
        <v>0</v>
      </c>
    </row>
    <row r="30" spans="1:13" x14ac:dyDescent="0.3">
      <c r="A30" s="3" t="s">
        <v>25</v>
      </c>
      <c r="B30" s="3" t="s">
        <v>61</v>
      </c>
      <c r="C30" s="3" t="s">
        <v>65</v>
      </c>
      <c r="D30" s="3" t="str">
        <f t="shared" si="0"/>
        <v>Teenager</v>
      </c>
      <c r="E30" s="4">
        <v>34</v>
      </c>
      <c r="F30" s="5">
        <v>43882</v>
      </c>
      <c r="G30" s="3"/>
      <c r="H30" s="9">
        <v>99.9</v>
      </c>
      <c r="I30" s="3">
        <v>3.8</v>
      </c>
      <c r="J30" s="7">
        <v>66256</v>
      </c>
      <c r="K30" s="3" t="s">
        <v>68</v>
      </c>
      <c r="L30" s="3">
        <f ca="1">IF(Table1[[#This Row],[Status]]="Resigned",
   DATEDIF(Table1[[#This Row],[Joining Date]],Table1[[#This Row],[Resignation Date]],"Y"),
   DATEDIF(Table1[[#This Row],[Joining Date]],TODAY(),"Y"))</f>
        <v>5</v>
      </c>
      <c r="M30" s="3">
        <f>IF(Table1[[#This Row],[Status]]="Resigned",1,0)</f>
        <v>0</v>
      </c>
    </row>
    <row r="31" spans="1:13" x14ac:dyDescent="0.3">
      <c r="A31" s="3" t="s">
        <v>14</v>
      </c>
      <c r="B31" s="3" t="s">
        <v>62</v>
      </c>
      <c r="C31" s="3" t="s">
        <v>65</v>
      </c>
      <c r="D31" s="3" t="str">
        <f t="shared" si="0"/>
        <v>Teenager</v>
      </c>
      <c r="E31" s="4">
        <v>24</v>
      </c>
      <c r="F31" s="5">
        <v>43879</v>
      </c>
      <c r="G31" s="5">
        <v>45014</v>
      </c>
      <c r="H31" s="9">
        <v>96.2</v>
      </c>
      <c r="I31" s="3">
        <v>4</v>
      </c>
      <c r="J31" s="7">
        <v>82895</v>
      </c>
      <c r="K31" s="3" t="s">
        <v>67</v>
      </c>
      <c r="L31" s="3">
        <f ca="1">IF(Table1[[#This Row],[Status]]="Resigned",
   DATEDIF(Table1[[#This Row],[Joining Date]],Table1[[#This Row],[Resignation Date]],"Y"),
   DATEDIF(Table1[[#This Row],[Joining Date]],TODAY(),"Y"))</f>
        <v>3</v>
      </c>
      <c r="M31" s="3">
        <f>IF(Table1[[#This Row],[Status]]="Resigned",1,0)</f>
        <v>1</v>
      </c>
    </row>
    <row r="32" spans="1:13" x14ac:dyDescent="0.3">
      <c r="A32" s="3" t="s">
        <v>35</v>
      </c>
      <c r="B32" s="3" t="s">
        <v>63</v>
      </c>
      <c r="C32" s="3" t="s">
        <v>65</v>
      </c>
      <c r="D32" s="3" t="str">
        <f t="shared" si="0"/>
        <v>Teenager</v>
      </c>
      <c r="E32" s="4">
        <v>24</v>
      </c>
      <c r="F32" s="5">
        <v>43793</v>
      </c>
      <c r="G32" s="5">
        <v>45397</v>
      </c>
      <c r="H32" s="9">
        <v>88.8</v>
      </c>
      <c r="I32" s="3">
        <v>4</v>
      </c>
      <c r="J32" s="7">
        <v>30471</v>
      </c>
      <c r="K32" s="3" t="s">
        <v>67</v>
      </c>
      <c r="L32" s="3">
        <f ca="1">IF(Table1[[#This Row],[Status]]="Resigned",
   DATEDIF(Table1[[#This Row],[Joining Date]],Table1[[#This Row],[Resignation Date]],"Y"),
   DATEDIF(Table1[[#This Row],[Joining Date]],TODAY(),"Y"))</f>
        <v>4</v>
      </c>
      <c r="M32" s="3">
        <f>IF(Table1[[#This Row],[Status]]="Resigned",1,0)</f>
        <v>1</v>
      </c>
    </row>
    <row r="33" spans="1:13" x14ac:dyDescent="0.3">
      <c r="A33" s="3" t="s">
        <v>20</v>
      </c>
      <c r="B33" s="3" t="s">
        <v>61</v>
      </c>
      <c r="C33" s="3" t="s">
        <v>65</v>
      </c>
      <c r="D33" s="3" t="str">
        <f t="shared" si="0"/>
        <v>Senior</v>
      </c>
      <c r="E33" s="4">
        <v>43</v>
      </c>
      <c r="F33" s="5">
        <v>43765</v>
      </c>
      <c r="G33" s="5">
        <v>44634</v>
      </c>
      <c r="H33" s="9">
        <v>95.5</v>
      </c>
      <c r="I33" s="3">
        <v>4.5</v>
      </c>
      <c r="J33" s="7">
        <v>56290</v>
      </c>
      <c r="K33" s="3" t="s">
        <v>67</v>
      </c>
      <c r="L33" s="3">
        <f ca="1">IF(Table1[[#This Row],[Status]]="Resigned",
   DATEDIF(Table1[[#This Row],[Joining Date]],Table1[[#This Row],[Resignation Date]],"Y"),
   DATEDIF(Table1[[#This Row],[Joining Date]],TODAY(),"Y"))</f>
        <v>2</v>
      </c>
      <c r="M33" s="3">
        <f>IF(Table1[[#This Row],[Status]]="Resigned",1,0)</f>
        <v>1</v>
      </c>
    </row>
    <row r="34" spans="1:13" x14ac:dyDescent="0.3">
      <c r="A34" s="3" t="s">
        <v>50</v>
      </c>
      <c r="B34" s="3" t="s">
        <v>63</v>
      </c>
      <c r="C34" s="3" t="s">
        <v>66</v>
      </c>
      <c r="D34" s="3" t="str">
        <f t="shared" ref="D34:D65" si="1">IF(E34&gt;35,"Senior","Teenager")</f>
        <v>Senior</v>
      </c>
      <c r="E34" s="4">
        <v>36</v>
      </c>
      <c r="F34" s="5">
        <v>43748</v>
      </c>
      <c r="G34" s="5">
        <v>44167</v>
      </c>
      <c r="H34" s="9">
        <v>86.5</v>
      </c>
      <c r="I34" s="3">
        <v>5</v>
      </c>
      <c r="J34" s="7">
        <v>36552</v>
      </c>
      <c r="K34" s="3" t="s">
        <v>67</v>
      </c>
      <c r="L34" s="3">
        <f ca="1">IF(Table1[[#This Row],[Status]]="Resigned",
   DATEDIF(Table1[[#This Row],[Joining Date]],Table1[[#This Row],[Resignation Date]],"Y"),
   DATEDIF(Table1[[#This Row],[Joining Date]],TODAY(),"Y"))</f>
        <v>1</v>
      </c>
      <c r="M34" s="3">
        <f>IF(Table1[[#This Row],[Status]]="Resigned",1,0)</f>
        <v>1</v>
      </c>
    </row>
    <row r="35" spans="1:13" x14ac:dyDescent="0.3">
      <c r="A35" s="3" t="s">
        <v>45</v>
      </c>
      <c r="B35" s="3" t="s">
        <v>64</v>
      </c>
      <c r="C35" s="3" t="s">
        <v>65</v>
      </c>
      <c r="D35" s="3" t="str">
        <f t="shared" si="1"/>
        <v>Teenager</v>
      </c>
      <c r="E35" s="4">
        <v>28</v>
      </c>
      <c r="F35" s="5">
        <v>43708</v>
      </c>
      <c r="G35" s="5">
        <v>44227</v>
      </c>
      <c r="H35" s="9">
        <v>89.5</v>
      </c>
      <c r="I35" s="3">
        <v>3.9</v>
      </c>
      <c r="J35" s="7">
        <v>79019</v>
      </c>
      <c r="K35" s="3" t="s">
        <v>67</v>
      </c>
      <c r="L35" s="3">
        <f ca="1">IF(Table1[[#This Row],[Status]]="Resigned",
   DATEDIF(Table1[[#This Row],[Joining Date]],Table1[[#This Row],[Resignation Date]],"Y"),
   DATEDIF(Table1[[#This Row],[Joining Date]],TODAY(),"Y"))</f>
        <v>1</v>
      </c>
      <c r="M35" s="3">
        <f>IF(Table1[[#This Row],[Status]]="Resigned",1,0)</f>
        <v>1</v>
      </c>
    </row>
    <row r="36" spans="1:13" x14ac:dyDescent="0.3">
      <c r="A36" s="3" t="s">
        <v>10</v>
      </c>
      <c r="B36" s="3" t="s">
        <v>60</v>
      </c>
      <c r="C36" s="3" t="s">
        <v>65</v>
      </c>
      <c r="D36" s="3" t="str">
        <f t="shared" si="1"/>
        <v>Senior</v>
      </c>
      <c r="E36" s="4">
        <v>45</v>
      </c>
      <c r="F36" s="5">
        <v>43664</v>
      </c>
      <c r="G36" s="5">
        <v>44521</v>
      </c>
      <c r="H36" s="9">
        <v>78.5</v>
      </c>
      <c r="I36" s="3">
        <v>2.8</v>
      </c>
      <c r="J36" s="7">
        <v>78540</v>
      </c>
      <c r="K36" s="3" t="s">
        <v>67</v>
      </c>
      <c r="L36" s="3">
        <f ca="1">IF(Table1[[#This Row],[Status]]="Resigned",
   DATEDIF(Table1[[#This Row],[Joining Date]],Table1[[#This Row],[Resignation Date]],"Y"),
   DATEDIF(Table1[[#This Row],[Joining Date]],TODAY(),"Y"))</f>
        <v>2</v>
      </c>
      <c r="M36" s="3">
        <f>IF(Table1[[#This Row],[Status]]="Resigned",1,0)</f>
        <v>1</v>
      </c>
    </row>
    <row r="37" spans="1:13" x14ac:dyDescent="0.3">
      <c r="A37" s="3" t="s">
        <v>51</v>
      </c>
      <c r="B37" s="3" t="s">
        <v>60</v>
      </c>
      <c r="C37" s="3" t="s">
        <v>65</v>
      </c>
      <c r="D37" s="3" t="str">
        <f t="shared" si="1"/>
        <v>Senior</v>
      </c>
      <c r="E37" s="4">
        <v>38</v>
      </c>
      <c r="F37" s="5">
        <v>43644</v>
      </c>
      <c r="G37" s="5">
        <v>44758</v>
      </c>
      <c r="H37" s="9">
        <v>97</v>
      </c>
      <c r="I37" s="3">
        <v>4.7</v>
      </c>
      <c r="J37" s="7">
        <v>54217</v>
      </c>
      <c r="K37" s="3" t="s">
        <v>67</v>
      </c>
      <c r="L37" s="3">
        <f ca="1">IF(Table1[[#This Row],[Status]]="Resigned",
   DATEDIF(Table1[[#This Row],[Joining Date]],Table1[[#This Row],[Resignation Date]],"Y"),
   DATEDIF(Table1[[#This Row],[Joining Date]],TODAY(),"Y"))</f>
        <v>3</v>
      </c>
      <c r="M37" s="3">
        <f>IF(Table1[[#This Row],[Status]]="Resigned",1,0)</f>
        <v>1</v>
      </c>
    </row>
    <row r="38" spans="1:13" x14ac:dyDescent="0.3">
      <c r="A38" s="3" t="s">
        <v>18</v>
      </c>
      <c r="B38" s="3" t="s">
        <v>63</v>
      </c>
      <c r="C38" s="3" t="s">
        <v>66</v>
      </c>
      <c r="D38" s="3" t="str">
        <f t="shared" si="1"/>
        <v>Teenager</v>
      </c>
      <c r="E38" s="4">
        <v>33</v>
      </c>
      <c r="F38" s="5">
        <v>43530</v>
      </c>
      <c r="G38" s="3"/>
      <c r="H38" s="9">
        <v>81.7</v>
      </c>
      <c r="I38" s="3">
        <v>4.8</v>
      </c>
      <c r="J38" s="7">
        <v>72469</v>
      </c>
      <c r="K38" s="3" t="s">
        <v>68</v>
      </c>
      <c r="L38" s="3">
        <f ca="1">IF(Table1[[#This Row],[Status]]="Resigned",
   DATEDIF(Table1[[#This Row],[Joining Date]],Table1[[#This Row],[Resignation Date]],"Y"),
   DATEDIF(Table1[[#This Row],[Joining Date]],TODAY(),"Y"))</f>
        <v>6</v>
      </c>
      <c r="M38" s="3">
        <f>IF(Table1[[#This Row],[Status]]="Resigned",1,0)</f>
        <v>0</v>
      </c>
    </row>
    <row r="39" spans="1:13" x14ac:dyDescent="0.3">
      <c r="A39" s="3" t="s">
        <v>49</v>
      </c>
      <c r="B39" s="3" t="s">
        <v>61</v>
      </c>
      <c r="C39" s="3" t="s">
        <v>66</v>
      </c>
      <c r="D39" s="3" t="str">
        <f t="shared" si="1"/>
        <v>Teenager</v>
      </c>
      <c r="E39" s="4">
        <v>30</v>
      </c>
      <c r="F39" s="5">
        <v>43519</v>
      </c>
      <c r="G39" s="3"/>
      <c r="H39" s="9">
        <v>92.9</v>
      </c>
      <c r="I39" s="3">
        <v>3.1</v>
      </c>
      <c r="J39" s="7">
        <v>55938</v>
      </c>
      <c r="K39" s="3" t="s">
        <v>68</v>
      </c>
      <c r="L39" s="3">
        <f ca="1">IF(Table1[[#This Row],[Status]]="Resigned",
   DATEDIF(Table1[[#This Row],[Joining Date]],Table1[[#This Row],[Resignation Date]],"Y"),
   DATEDIF(Table1[[#This Row],[Joining Date]],TODAY(),"Y"))</f>
        <v>6</v>
      </c>
      <c r="M39" s="3">
        <f>IF(Table1[[#This Row],[Status]]="Resigned",1,0)</f>
        <v>0</v>
      </c>
    </row>
    <row r="40" spans="1:13" x14ac:dyDescent="0.3">
      <c r="A40" s="3" t="s">
        <v>16</v>
      </c>
      <c r="B40" s="3" t="s">
        <v>61</v>
      </c>
      <c r="C40" s="3" t="s">
        <v>66</v>
      </c>
      <c r="D40" s="3" t="str">
        <f t="shared" si="1"/>
        <v>Senior</v>
      </c>
      <c r="E40" s="4">
        <v>40</v>
      </c>
      <c r="F40" s="5">
        <v>43494</v>
      </c>
      <c r="G40" s="3"/>
      <c r="H40" s="9">
        <v>76.7</v>
      </c>
      <c r="I40" s="3">
        <v>4.2</v>
      </c>
      <c r="J40" s="7">
        <v>80663</v>
      </c>
      <c r="K40" s="3" t="s">
        <v>68</v>
      </c>
      <c r="L40" s="3">
        <f ca="1">IF(Table1[[#This Row],[Status]]="Resigned",
   DATEDIF(Table1[[#This Row],[Joining Date]],Table1[[#This Row],[Resignation Date]],"Y"),
   DATEDIF(Table1[[#This Row],[Joining Date]],TODAY(),"Y"))</f>
        <v>6</v>
      </c>
      <c r="M40" s="3">
        <f>IF(Table1[[#This Row],[Status]]="Resigned",1,0)</f>
        <v>0</v>
      </c>
    </row>
    <row r="41" spans="1:13" x14ac:dyDescent="0.3">
      <c r="A41" s="3" t="s">
        <v>38</v>
      </c>
      <c r="B41" s="3" t="s">
        <v>63</v>
      </c>
      <c r="C41" s="3" t="s">
        <v>66</v>
      </c>
      <c r="D41" s="3" t="str">
        <f t="shared" si="1"/>
        <v>Teenager</v>
      </c>
      <c r="E41" s="4">
        <v>35</v>
      </c>
      <c r="F41" s="5">
        <v>43490</v>
      </c>
      <c r="G41" s="5">
        <v>44088</v>
      </c>
      <c r="H41" s="9">
        <v>91.5</v>
      </c>
      <c r="I41" s="3">
        <v>3.4</v>
      </c>
      <c r="J41" s="7">
        <v>56941</v>
      </c>
      <c r="K41" s="3" t="s">
        <v>67</v>
      </c>
      <c r="L41" s="3">
        <f ca="1">IF(Table1[[#This Row],[Status]]="Resigned",
   DATEDIF(Table1[[#This Row],[Joining Date]],Table1[[#This Row],[Resignation Date]],"Y"),
   DATEDIF(Table1[[#This Row],[Joining Date]],TODAY(),"Y"))</f>
        <v>1</v>
      </c>
      <c r="M41" s="3">
        <f>IF(Table1[[#This Row],[Status]]="Resigned",1,0)</f>
        <v>1</v>
      </c>
    </row>
    <row r="42" spans="1:13" x14ac:dyDescent="0.3">
      <c r="A42" s="3" t="s">
        <v>40</v>
      </c>
      <c r="B42" s="3" t="s">
        <v>60</v>
      </c>
      <c r="C42" s="3" t="s">
        <v>65</v>
      </c>
      <c r="D42" s="3" t="str">
        <f t="shared" si="1"/>
        <v>Teenager</v>
      </c>
      <c r="E42" s="4">
        <v>28</v>
      </c>
      <c r="F42" s="5">
        <v>43490</v>
      </c>
      <c r="G42" s="3"/>
      <c r="H42" s="9">
        <v>86.2</v>
      </c>
      <c r="I42" s="3">
        <v>3.6</v>
      </c>
      <c r="J42" s="7">
        <v>48254</v>
      </c>
      <c r="K42" s="3" t="s">
        <v>68</v>
      </c>
      <c r="L42" s="3">
        <f ca="1">IF(Table1[[#This Row],[Status]]="Resigned",
   DATEDIF(Table1[[#This Row],[Joining Date]],Table1[[#This Row],[Resignation Date]],"Y"),
   DATEDIF(Table1[[#This Row],[Joining Date]],TODAY(),"Y"))</f>
        <v>6</v>
      </c>
      <c r="M42" s="3">
        <f>IF(Table1[[#This Row],[Status]]="Resigned",1,0)</f>
        <v>0</v>
      </c>
    </row>
    <row r="43" spans="1:13" x14ac:dyDescent="0.3">
      <c r="A43" s="3" t="s">
        <v>42</v>
      </c>
      <c r="B43" s="3" t="s">
        <v>60</v>
      </c>
      <c r="C43" s="3" t="s">
        <v>65</v>
      </c>
      <c r="D43" s="3" t="str">
        <f t="shared" si="1"/>
        <v>Teenager</v>
      </c>
      <c r="E43" s="4">
        <v>29</v>
      </c>
      <c r="F43" s="5">
        <v>43441</v>
      </c>
      <c r="G43" s="3"/>
      <c r="H43" s="9">
        <v>87.1</v>
      </c>
      <c r="I43" s="3">
        <v>3</v>
      </c>
      <c r="J43" s="7">
        <v>56282</v>
      </c>
      <c r="K43" s="3" t="s">
        <v>68</v>
      </c>
      <c r="L43" s="3">
        <f ca="1">IF(Table1[[#This Row],[Status]]="Resigned",
   DATEDIF(Table1[[#This Row],[Joining Date]],Table1[[#This Row],[Resignation Date]],"Y"),
   DATEDIF(Table1[[#This Row],[Joining Date]],TODAY(),"Y"))</f>
        <v>6</v>
      </c>
      <c r="M43" s="3">
        <f>IF(Table1[[#This Row],[Status]]="Resigned",1,0)</f>
        <v>0</v>
      </c>
    </row>
    <row r="44" spans="1:13" x14ac:dyDescent="0.3">
      <c r="A44" s="3" t="s">
        <v>27</v>
      </c>
      <c r="B44" s="3" t="s">
        <v>60</v>
      </c>
      <c r="C44" s="3" t="s">
        <v>66</v>
      </c>
      <c r="D44" s="3" t="str">
        <f t="shared" si="1"/>
        <v>Teenager</v>
      </c>
      <c r="E44" s="4">
        <v>35</v>
      </c>
      <c r="F44" s="5">
        <v>43424</v>
      </c>
      <c r="G44" s="3"/>
      <c r="H44" s="9">
        <v>75.099999999999994</v>
      </c>
      <c r="I44" s="3">
        <v>4.3</v>
      </c>
      <c r="J44" s="7">
        <v>77164</v>
      </c>
      <c r="K44" s="3" t="s">
        <v>68</v>
      </c>
      <c r="L44" s="3">
        <f ca="1">IF(Table1[[#This Row],[Status]]="Resigned",
   DATEDIF(Table1[[#This Row],[Joining Date]],Table1[[#This Row],[Resignation Date]],"Y"),
   DATEDIF(Table1[[#This Row],[Joining Date]],TODAY(),"Y"))</f>
        <v>6</v>
      </c>
      <c r="M44" s="3">
        <f>IF(Table1[[#This Row],[Status]]="Resigned",1,0)</f>
        <v>0</v>
      </c>
    </row>
    <row r="45" spans="1:13" x14ac:dyDescent="0.3">
      <c r="A45" s="3" t="s">
        <v>37</v>
      </c>
      <c r="B45" s="3" t="s">
        <v>64</v>
      </c>
      <c r="C45" s="3" t="s">
        <v>65</v>
      </c>
      <c r="D45" s="3" t="str">
        <f t="shared" si="1"/>
        <v>Senior</v>
      </c>
      <c r="E45" s="4">
        <v>39</v>
      </c>
      <c r="F45" s="5">
        <v>43371</v>
      </c>
      <c r="G45" s="3"/>
      <c r="H45" s="9">
        <v>98.4</v>
      </c>
      <c r="I45" s="3">
        <v>3.9</v>
      </c>
      <c r="J45" s="7">
        <v>60976</v>
      </c>
      <c r="K45" s="3" t="s">
        <v>68</v>
      </c>
      <c r="L45" s="3">
        <f ca="1">IF(Table1[[#This Row],[Status]]="Resigned",
   DATEDIF(Table1[[#This Row],[Joining Date]],Table1[[#This Row],[Resignation Date]],"Y"),
   DATEDIF(Table1[[#This Row],[Joining Date]],TODAY(),"Y"))</f>
        <v>7</v>
      </c>
      <c r="M45" s="3">
        <f>IF(Table1[[#This Row],[Status]]="Resigned",1,0)</f>
        <v>0</v>
      </c>
    </row>
    <row r="46" spans="1:13" x14ac:dyDescent="0.3">
      <c r="A46" s="3" t="s">
        <v>15</v>
      </c>
      <c r="B46" s="3" t="s">
        <v>60</v>
      </c>
      <c r="C46" s="3" t="s">
        <v>66</v>
      </c>
      <c r="D46" s="3" t="str">
        <f t="shared" si="1"/>
        <v>Senior</v>
      </c>
      <c r="E46" s="4">
        <v>39</v>
      </c>
      <c r="F46" s="5">
        <v>43356</v>
      </c>
      <c r="G46" s="3"/>
      <c r="H46" s="9">
        <v>77</v>
      </c>
      <c r="I46" s="3">
        <v>3.2</v>
      </c>
      <c r="J46" s="7">
        <v>71198</v>
      </c>
      <c r="K46" s="3" t="s">
        <v>68</v>
      </c>
      <c r="L46" s="3">
        <f ca="1">IF(Table1[[#This Row],[Status]]="Resigned",
   DATEDIF(Table1[[#This Row],[Joining Date]],Table1[[#This Row],[Resignation Date]],"Y"),
   DATEDIF(Table1[[#This Row],[Joining Date]],TODAY(),"Y"))</f>
        <v>7</v>
      </c>
      <c r="M46" s="3">
        <f>IF(Table1[[#This Row],[Status]]="Resigned",1,0)</f>
        <v>0</v>
      </c>
    </row>
    <row r="47" spans="1:13" x14ac:dyDescent="0.3">
      <c r="A47" s="3" t="s">
        <v>47</v>
      </c>
      <c r="B47" s="3" t="s">
        <v>60</v>
      </c>
      <c r="C47" s="3" t="s">
        <v>65</v>
      </c>
      <c r="D47" s="3" t="str">
        <f t="shared" si="1"/>
        <v>Teenager</v>
      </c>
      <c r="E47" s="4">
        <v>27</v>
      </c>
      <c r="F47" s="5">
        <v>43241</v>
      </c>
      <c r="G47" s="3"/>
      <c r="H47" s="9">
        <v>76.7</v>
      </c>
      <c r="I47" s="3">
        <v>4.7</v>
      </c>
      <c r="J47" s="7">
        <v>56461</v>
      </c>
      <c r="K47" s="3" t="s">
        <v>68</v>
      </c>
      <c r="L47" s="3">
        <f ca="1">IF(Table1[[#This Row],[Status]]="Resigned",
   DATEDIF(Table1[[#This Row],[Joining Date]],Table1[[#This Row],[Resignation Date]],"Y"),
   DATEDIF(Table1[[#This Row],[Joining Date]],TODAY(),"Y"))</f>
        <v>7</v>
      </c>
      <c r="M47" s="3">
        <f>IF(Table1[[#This Row],[Status]]="Resigned",1,0)</f>
        <v>0</v>
      </c>
    </row>
    <row r="48" spans="1:13" x14ac:dyDescent="0.3">
      <c r="A48" s="3" t="s">
        <v>36</v>
      </c>
      <c r="B48" s="3" t="s">
        <v>60</v>
      </c>
      <c r="C48" s="3" t="s">
        <v>65</v>
      </c>
      <c r="D48" s="3" t="str">
        <f t="shared" si="1"/>
        <v>Teenager</v>
      </c>
      <c r="E48" s="4">
        <v>29</v>
      </c>
      <c r="F48" s="5">
        <v>43239</v>
      </c>
      <c r="G48" s="5">
        <v>44315</v>
      </c>
      <c r="H48" s="9">
        <v>76.8</v>
      </c>
      <c r="I48" s="3">
        <v>3.1</v>
      </c>
      <c r="J48" s="7">
        <v>73842</v>
      </c>
      <c r="K48" s="3" t="s">
        <v>67</v>
      </c>
      <c r="L48" s="3">
        <f ca="1">IF(Table1[[#This Row],[Status]]="Resigned",
   DATEDIF(Table1[[#This Row],[Joining Date]],Table1[[#This Row],[Resignation Date]],"Y"),
   DATEDIF(Table1[[#This Row],[Joining Date]],TODAY(),"Y"))</f>
        <v>2</v>
      </c>
      <c r="M48" s="3">
        <f>IF(Table1[[#This Row],[Status]]="Resigned",1,0)</f>
        <v>1</v>
      </c>
    </row>
    <row r="49" spans="1:13" x14ac:dyDescent="0.3">
      <c r="A49" s="3" t="s">
        <v>58</v>
      </c>
      <c r="B49" s="3" t="s">
        <v>60</v>
      </c>
      <c r="C49" s="3" t="s">
        <v>65</v>
      </c>
      <c r="D49" s="3" t="str">
        <f t="shared" si="1"/>
        <v>Senior</v>
      </c>
      <c r="E49" s="4">
        <v>39</v>
      </c>
      <c r="F49" s="5">
        <v>43174</v>
      </c>
      <c r="G49" s="3"/>
      <c r="H49" s="9">
        <v>89.6</v>
      </c>
      <c r="I49" s="3">
        <v>2.9</v>
      </c>
      <c r="J49" s="7">
        <v>38352</v>
      </c>
      <c r="K49" s="3" t="s">
        <v>68</v>
      </c>
      <c r="L49" s="3">
        <f ca="1">IF(Table1[[#This Row],[Status]]="Resigned",
   DATEDIF(Table1[[#This Row],[Joining Date]],Table1[[#This Row],[Resignation Date]],"Y"),
   DATEDIF(Table1[[#This Row],[Joining Date]],TODAY(),"Y"))</f>
        <v>7</v>
      </c>
      <c r="M49" s="3">
        <f>IF(Table1[[#This Row],[Status]]="Resigned",1,0)</f>
        <v>0</v>
      </c>
    </row>
    <row r="50" spans="1:13" x14ac:dyDescent="0.3">
      <c r="A50" s="3" t="s">
        <v>30</v>
      </c>
      <c r="B50" s="3" t="s">
        <v>61</v>
      </c>
      <c r="C50" s="3" t="s">
        <v>66</v>
      </c>
      <c r="D50" s="3" t="str">
        <f t="shared" si="1"/>
        <v>Senior</v>
      </c>
      <c r="E50" s="4">
        <v>37</v>
      </c>
      <c r="F50" s="5">
        <v>43140</v>
      </c>
      <c r="G50" s="5">
        <v>44283</v>
      </c>
      <c r="H50" s="9">
        <v>97</v>
      </c>
      <c r="I50" s="3">
        <v>4.5999999999999996</v>
      </c>
      <c r="J50" s="7">
        <v>50153</v>
      </c>
      <c r="K50" s="3" t="s">
        <v>67</v>
      </c>
      <c r="L50" s="3">
        <f ca="1">IF(Table1[[#This Row],[Status]]="Resigned",
   DATEDIF(Table1[[#This Row],[Joining Date]],Table1[[#This Row],[Resignation Date]],"Y"),
   DATEDIF(Table1[[#This Row],[Joining Date]],TODAY(),"Y"))</f>
        <v>3</v>
      </c>
      <c r="M50" s="3">
        <f>IF(Table1[[#This Row],[Status]]="Resigned",1,0)</f>
        <v>1</v>
      </c>
    </row>
    <row r="51" spans="1:13" x14ac:dyDescent="0.3">
      <c r="A51" s="3" t="s">
        <v>43</v>
      </c>
      <c r="B51" s="3" t="s">
        <v>60</v>
      </c>
      <c r="C51" s="3" t="s">
        <v>65</v>
      </c>
      <c r="D51" s="3" t="str">
        <f t="shared" si="1"/>
        <v>Teenager</v>
      </c>
      <c r="E51" s="4">
        <v>34</v>
      </c>
      <c r="F51" s="5">
        <v>43105</v>
      </c>
      <c r="G51" s="3"/>
      <c r="H51" s="9">
        <v>81.599999999999994</v>
      </c>
      <c r="I51" s="3">
        <v>4.5</v>
      </c>
      <c r="J51" s="7">
        <v>59819</v>
      </c>
      <c r="K51" s="3" t="s">
        <v>68</v>
      </c>
      <c r="L51" s="3">
        <f ca="1">IF(Table1[[#This Row],[Status]]="Resigned",
   DATEDIF(Table1[[#This Row],[Joining Date]],Table1[[#This Row],[Resignation Date]],"Y"),
   DATEDIF(Table1[[#This Row],[Joining Date]],TODAY(),"Y"))</f>
        <v>7</v>
      </c>
      <c r="M51" s="3">
        <f>IF(Table1[[#This Row],[Status]]="Resigned",1,0)</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7926D-C085-4BD8-A342-E1DF0DB086AD}">
  <dimension ref="A1:Z1"/>
  <sheetViews>
    <sheetView showGridLines="0" tabSelected="1" zoomScale="78" zoomScaleNormal="78" workbookViewId="0">
      <selection activeCell="A2" sqref="A1:XFD1048576"/>
    </sheetView>
  </sheetViews>
  <sheetFormatPr defaultRowHeight="14.4" x14ac:dyDescent="0.3"/>
  <cols>
    <col min="1" max="16384" width="8.88671875" style="13"/>
  </cols>
  <sheetData>
    <row r="1" spans="1:26" ht="31.2" x14ac:dyDescent="0.6">
      <c r="A1" s="12" t="s">
        <v>78</v>
      </c>
      <c r="B1" s="12"/>
      <c r="C1" s="12"/>
      <c r="D1" s="12"/>
      <c r="E1" s="12"/>
      <c r="F1" s="12"/>
      <c r="G1" s="12"/>
      <c r="H1" s="12"/>
      <c r="I1" s="12"/>
      <c r="J1" s="12"/>
      <c r="K1" s="12"/>
      <c r="L1" s="12"/>
      <c r="M1" s="12"/>
      <c r="N1" s="12"/>
      <c r="O1" s="12"/>
      <c r="P1" s="12"/>
      <c r="Q1" s="12"/>
      <c r="R1" s="12"/>
      <c r="S1" s="12"/>
      <c r="T1" s="12"/>
      <c r="U1" s="12"/>
      <c r="V1" s="12"/>
      <c r="W1" s="12"/>
      <c r="X1" s="12"/>
      <c r="Y1" s="12"/>
      <c r="Z1" s="12"/>
    </row>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 I T < / s t r i n g > < / k e y > < v a l u e > < i n t > 5 8 < / i n t > < / v a l u e > < / i t e m > < / C o l u m n W i d t h s > < C o l u m n D i s p l a y I n d e x > < i t e m > < k e y > < s t r i n g > I T < / 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 C o l u m n s \ E 0 3 5 < / 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 C o l u m n s \ R e s i g n a t i o n   D a t e < / K e y > < / a : K e y > < a : V a l u e   i : t y p e = " T a b l e W i d g e t B a s e V i e w S t a t e " / > < / a : K e y V a l u e O f D i a g r a m O b j e c t K e y a n y T y p e z b w N T n L X > < a : K e y V a l u e O f D i a g r a m O b j e c t K e y a n y T y p e z b w N T n L X > < a : K e y > < K e y > C o l u m n s \ A t t e n d a n c e   ( % ) < / 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 C o l u m n s \ A t t r i t i o n 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 1 2 4 < / a : S i z e A t D p i 9 6 > < a : V i s i b l e > t r u e < / a : V i s i b l e > < / V a l u e > < / K e y V a l u e O f s t r i n g S a n d b o x E d i t o r . M e a s u r e G r i d S t a t e S c d E 3 5 R y > < K e y V a l u e O f s t r i n g S a n d b o x E d i t o r . M e a s u r e G r i d S t a t e S c d E 3 5 R y > < K e y > R a n g e   1 < / K e y > < V a l u e   x m l n s : a = " h t t p : / / s c h e m a s . d a t a c o n t r a c t . o r g / 2 0 0 4 / 0 7 / M i c r o s o f t . A n a l y s i s S e r v i c e s . C o m m o n " > < a : H a s F o c u s > t r u e < / a : H a s F o c u s > < a : S i z e A t D p i 9 6 > 1 2 4 < / a : S i z e A t D p i 9 6 > < a : V i s i b l e > t r u e < / a : V i s i b l e > < / V a l u e > < / K e y V a l u e O f s t r i n g S a n d b o x E d i t o r . M e a s u r e G r i d S t a t e S c d E 3 5 R y > < 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 2 0 2 5 - 1 0 - 0 7 T 1 2 : 2 3 : 5 7 . 9 2 2 3 9 7 4 + 0 5 : 3 0 < / L a s t P r o c e s s e d T i m e > < / D a t a M o d e l i n g S a n d b o x . S e r i a l i z e d S a n d b o x E r r o r C a c h e > ] ] > < / C u s t o m C o n t e n t > < / G e m i n i > 
</file>

<file path=customXml/item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 E 0 3 5 < / s t r i n g > < / k e y > < v a l u e > < i n t > 8 2 < / i n t > < / v a l u e > < / i t e m > < / C o l u m n W i d t h s > < C o l u m n D i s p l a y I n d e x > < i t e m > < k e y > < s t r i n g > E 0 3 5 < / 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 D e p a r t m e n t < / s t r i n g > < / k e y > < v a l u e > < i n t > 1 3 6 < / i n t > < / v a l u e > < / i t e m > < i t e m > < k e y > < s t r i n g > G e n d e r < / s t r i n g > < / k e y > < v a l u e > < i n t > 1 0 0 < / i n t > < / v a l u e > < / i t e m > < i t e m > < k e y > < s t r i n g > A g e   g r o u p < / s t r i n g > < / k e y > < v a l u e > < i n t > 1 2 2 < / i n t > < / v a l u e > < / i t e m > < i t e m > < k e y > < s t r i n g > A g e < / s t r i n g > < / k e y > < v a l u e > < i n t > 7 2 < / i n t > < / v a l u e > < / i t e m > < i t e m > < k e y > < s t r i n g > J o i n i n g   D a t e < / s t r i n g > < / k e y > < v a l u e > < i n t > 1 3 6 < / i n t > < / v a l u e > < / i t e m > < i t e m > < k e y > < s t r i n g > R e s i g n a t i o n   D a t e < / s t r i n g > < / k e y > < v a l u e > < i n t > 1 7 3 < / i n t > < / v a l u e > < / i t e m > < i t e m > < k e y > < s t r i n g > A t t e n d a n c e   ( % ) < / s t r i n g > < / k e y > < v a l u e > < i n t > 1 6 1 < / i n t > < / v a l u e > < / i t e m > < i t e m > < k e y > < s t r i n g > P e r f o r m a n c e   R a t i n g < / s t r i n g > < / k e y > < v a l u e > < i n t > 1 9 6 < / i n t > < / v a l u e > < / i t e m > < i t e m > < k e y > < s t r i n g > S a l a r y < / s t r i n g > < / k e y > < v a l u e > < i n t > 9 0 < / i n t > < / v a l u e > < / i t e m > < i t e m > < k e y > < s t r i n g > S t a t u s < / s t r i n g > < / k e y > < v a l u e > < i n t > 9 1 < / i n t > < / v a l u e > < / i t e m > < i t e m > < k e y > < s t r i n g > t e n u r e < / s t r i n g > < / k e y > < v a l u e > < i n t > 9 4 < / i n t > < / v a l u e > < / i t e m > < i t e m > < k e y > < s t r i n g > A t t r i t i o n   f l a g < / s t r i n g > < / k e y > < v a l u e > < i n t > 1 4 0 < / i n t > < / v a l u e > < / i t e m > < / C o l u m n W i d t h s > < C o l u m n D i s p l a y I n d e x > < i t e m > < k e y > < s t r i n g > E m p l o y e e   I D < / s t r i n g > < / k e y > < v a l u e > < i n t > 0 < / i n t > < / v a l u e > < / i t e m > < i t e m > < k e y > < s t r i n g > D e p a r t m e n t < / s t r i n g > < / k e y > < v a l u e > < i n t > 1 < / i n t > < / v a l u e > < / i t e m > < i t e m > < k e y > < s t r i n g > G e n d e r < / s t r i n g > < / k e y > < v a l u e > < i n t > 2 < / i n t > < / v a l u e > < / i t e m > < i t e m > < k e y > < s t r i n g > A g e   g r o u p < / s t r i n g > < / k e y > < v a l u e > < i n t > 3 < / i n t > < / v a l u e > < / i t e m > < i t e m > < k e y > < s t r i n g > A g e < / s t r i n g > < / k e y > < v a l u e > < i n t > 4 < / i n t > < / v a l u e > < / i t e m > < i t e m > < k e y > < s t r i n g > J o i n i n g   D a t e < / s t r i n g > < / k e y > < v a l u e > < i n t > 5 < / i n t > < / v a l u e > < / i t e m > < i t e m > < k e y > < s t r i n g > R e s i g n a t i o n   D a t e < / s t r i n g > < / k e y > < v a l u e > < i n t > 6 < / i n t > < / v a l u e > < / i t e m > < i t e m > < k e y > < s t r i n g > A t t e n d a n c e   ( % ) < / s t r i n g > < / k e y > < v a l u e > < i n t > 7 < / i n t > < / v a l u e > < / i t e m > < i t e m > < k e y > < s t r i n g > P e r f o r m a n c e   R a t i n g < / s t r i n g > < / k e y > < v a l u e > < i n t > 8 < / i n t > < / v a l u e > < / i t e m > < i t e m > < k e y > < s t r i n g > S a l a r y < / s t r i n g > < / k e y > < v a l u e > < i n t > 9 < / i n t > < / v a l u e > < / i t e m > < i t e m > < k e y > < s t r i n g > S t a t u s < / s t r i n g > < / k e y > < v a l u e > < i n t > 1 0 < / i n t > < / v a l u e > < / i t e m > < i t e m > < k e y > < s t r i n g > t e n u r e < / s t r i n g > < / k e y > < v a l u e > < i n t > 1 1 < / i n t > < / v a l u e > < / i t e m > < i t e m > < k e y > < s t r i n g > A t t r i t i o n   f l a g < / 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1 ] ] > < / 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R a n g e , T a b l e 1 , R a n g e   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K e y > < / a : K e y > < a : V a l u e   i : t y p e = " M e a s u r e G r i d N o d e V i e w S t a t e " > < L a y e d O u t > t r u e < / L a y e d O u t > < / a : V a l u e > < / a : K e y V a l u e O f D i a g r a m O b j e c t K e y a n y T y p e z b w N T n L X > < / V i e w S t a t e s > < / D i a g r a m M a n a g e r . S e r i a l i z a b l e D i a g r a m > < D i a g r a m M a n a g e r . S e r i a l i z a b l e D i a g r a m > < A d a p t e r   i : t y p e = " M e a s u r e D i a g r a m S a n d b o x A d a p t e r " > < T a b l e N a m e > R a n g e 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 C o l u m n s \ E 0 3 5 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 C o l u m n s \ E 0 3 5 < / K e y > < / a : K e y > < a : V a l u e   i : t y p e = " M e a s u r e G r i d N o d e V i e w S t a t e " > < 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 A t t r i t i o n   f l a g < / K e y > < / D i a g r a m O b j e c t K e y > < D i a g r a m O b j e c t K e y > < K e y > M e a s u r e s \ S u m   o f   A t t r i t i o n   f l a g \ T a g I n f o \ F o r m u l a < / K e y > < / D i a g r a m O b j e c t K e y > < D i a g r a m O b j e c t K e y > < K e y > M e a s u r e s \ S u m   o f   A t t r i t i o n   f l a g \ T a g I n f o \ V a l u e < / K e y > < / D i a g r a m O b j e c t K e y > < D i a g r a m O b j e c t K e y > < K e y > M e a s u r e s \ C o u n t   o f   S t a t u s < / K e y > < / D i a g r a m O b j e c t K e y > < D i a g r a m O b j e c t K e y > < K e y > M e a s u r e s \ C o u n t   o f   S t a t u s \ T a g I n f o \ F o r m u l a < / K e y > < / D i a g r a m O b j e c t K e y > < D i a g r a m O b j e c t K e y > < K e y > M e a s u r e s \ C o u n t   o f   S t a t u s \ T a g I n f o \ V a l u e 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 E m p l o y e e   I D < / K e y > < / D i a g r a m O b j e c t K e y > < D i a g r a m O b j e c t K e y > < K e y > M e a s u r e s \ C o u n t   o f   E m p l o y e e   I D \ T a g I n f o \ F o r m u l a < / K e y > < / D i a g r a m O b j e c t K e y > < D i a g r a m O b j e c t K e y > < K e y > M e a s u r e s \ C o u n t   o f   E m p l o y e e   I D \ T a g I n f o \ V a l u e < / K e y > < / D i a g r a m O b j e c t K e y > < D i a g r a m O b j e c t K e y > < K e y > C o l u m n s \ E m p l o y e e   I D < / K e y > < / D i a g r a m O b j e c t K e y > < D i a g r a m O b j e c t K e y > < K e y > C o l u m n s \ D e p a r t m e n t < / K e y > < / D i a g r a m O b j e c t K e y > < D i a g r a m O b j e c t K e y > < K e y > C o l u m n s \ G e n d e r < / K e y > < / D i a g r a m O b j e c t K e y > < D i a g r a m O b j e c t K e y > < K e y > C o l u m n s \ A g e   g r o u p < / K e y > < / D i a g r a m O b j e c t K e y > < D i a g r a m O b j e c t K e y > < K e y > C o l u m n s \ A g e < / K e y > < / D i a g r a m O b j e c t K e y > < D i a g r a m O b j e c t K e y > < K e y > C o l u m n s \ J o i n i n g   D a t e < / K e y > < / D i a g r a m O b j e c t K e y > < D i a g r a m O b j e c t K e y > < K e y > C o l u m n s \ R e s i g n a t i o n   D a t e < / K e y > < / D i a g r a m O b j e c t K e y > < D i a g r a m O b j e c t K e y > < K e y > C o l u m n s \ A t t e n d a n c e   ( % ) < / K e y > < / D i a g r a m O b j e c t K e y > < D i a g r a m O b j e c t K e y > < K e y > C o l u m n s \ P e r f o r m a n c e   R a t i n g < / K e y > < / D i a g r a m O b j e c t K e y > < D i a g r a m O b j e c t K e y > < K e y > C o l u m n s \ S a l a r y < / K e y > < / D i a g r a m O b j e c t K e y > < D i a g r a m O b j e c t K e y > < K e y > C o l u m n s \ S t a t u s < / K e y > < / D i a g r a m O b j e c t K e y > < D i a g r a m O b j e c t K e y > < K e y > C o l u m n s \ t e n u r e < / K e y > < / D i a g r a m O b j e c t K e y > < D i a g r a m O b j e c t K e y > < K e y > C o l u m n s \ A t t r i t i o n   f l a g < / K e y > < / D i a g r a m O b j e c t K e y > < D i a g r a m O b j e c t K e y > < K e y > L i n k s \ & l t ; C o l u m n s \ S u m   o f   A t t r i t i o n   f l a g & g t ; - & l t ; M e a s u r e s \ A t t r i t i o n   f l a g & g t ; < / K e y > < / D i a g r a m O b j e c t K e y > < D i a g r a m O b j e c t K e y > < K e y > L i n k s \ & l t ; C o l u m n s \ S u m   o f   A t t r i t i o n   f l a g & g t ; - & l t ; M e a s u r e s \ A t t r i t i o n   f l a g & g t ; \ C O L U M N < / K e y > < / D i a g r a m O b j e c t K e y > < D i a g r a m O b j e c t K e y > < K e y > L i n k s \ & l t ; C o l u m n s \ S u m   o f   A t t r i t i o n   f l a g & g t ; - & l t ; M e a s u r e s \ A t t r i t i o n   f l a g & g t ; \ M E A S U R E 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 A t t r i t i o n   f l a g < / K e y > < / a : K e y > < a : V a l u e   i : t y p e = " M e a s u r e G r i d N o d e V i e w S t a t e " > < C o l u m n > 1 2 < / C o l u m n > < L a y e d O u t > t r u e < / L a y e d O u t > < W a s U I I n v i s i b l e > t r u e < / W a s U I I n v i s i b l e > < / a : V a l u e > < / a : K e y V a l u e O f D i a g r a m O b j e c t K e y a n y T y p e z b w N T n L X > < a : K e y V a l u e O f D i a g r a m O b j e c t K e y a n y T y p e z b w N T n L X > < a : K e y > < K e y > M e a s u r e s \ S u m   o f   A t t r i t i o n   f l a g \ T a g I n f o \ F o r m u l a < / K e y > < / a : K e y > < a : V a l u e   i : t y p e = " M e a s u r e G r i d V i e w S t a t e I D i a g r a m T a g A d d i t i o n a l I n f o " / > < / a : K e y V a l u e O f D i a g r a m O b j e c t K e y a n y T y p e z b w N T n L X > < a : K e y V a l u e O f D i a g r a m O b j e c t K e y a n y T y p e z b w N T n L X > < a : K e y > < K e y > M e a s u r e s \ S u m   o f   A t t r i t i o n   f l a g \ T a g I n f o \ V a l u e 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 D e p a r t m e n t < / K e y > < / a : K e y > < a : V a l u e   i : t y p e = " M e a s u r e G r i d N o d e V i e w S t a t e " > < C o l u m n > 1 < / 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 E m p l o y e e   I D < / K e y > < / a : K e y > < a : V a l u e   i : t y p e = " M e a s u r e G r i d N o d e V i e w S t a t e " > < 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  g r o u p < / 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 C o l u m n s \ J o i n i n g   D a t e < / K e y > < / a : K e y > < a : V a l u e   i : t y p e = " M e a s u r e G r i d N o d e V i e w S t a t e " > < C o l u m n > 5 < / C o l u m n > < L a y e d O u t > t r u e < / L a y e d O u t > < / a : V a l u e > < / a : K e y V a l u e O f D i a g r a m O b j e c t K e y a n y T y p e z b w N T n L X > < a : K e y V a l u e O f D i a g r a m O b j e c t K e y a n y T y p e z b w N T n L X > < a : K e y > < K e y > C o l u m n s \ R e s i g n a t i o n   D a t e < / K e y > < / a : K e y > < a : V a l u e   i : t y p e = " M e a s u r e G r i d N o d e V i e w S t a t e " > < C o l u m n > 6 < / C o l u m n > < L a y e d O u t > t r u e < / L a y e d O u t > < / a : V a l u e > < / a : K e y V a l u e O f D i a g r a m O b j e c t K e y a n y T y p e z b w N T n L X > < a : K e y V a l u e O f D i a g r a m O b j e c t K e y a n y T y p e z b w N T n L X > < a : K e y > < K e y > C o l u m n s \ A t t e n d a n c e   ( % ) < / K e y > < / a : K e y > < a : V a l u e   i : t y p e = " M e a s u r e G r i d N o d e V i e w S t a t e " > < C o l u m n > 7 < / C o l u m n > < L a y e d O u t > t r u e < / L a y e d O u t > < / a : V a l u e > < / a : K e y V a l u e O f D i a g r a m O b j e c t K e y a n y T y p e z b w N T n L X > < a : K e y V a l u e O f D i a g r a m O b j e c t K e y a n y T y p e z b w N T n L X > < a : K e y > < K e y > C o l u m n s \ P e r f o r m a n c e   R a t i n g < / K e y > < / a : K e y > < a : V a l u e   i : t y p e = " M e a s u r e G r i d N o d e V i e w S t a t e " > < C o l u m n > 8 < / C o l u m n > < L a y e d O u t > t r u e < / L a y e d O u t > < / a : V a l u e > < / a : K e y V a l u e O f D i a g r a m O b j e c t K e y a n y T y p e z b w N T n L X > < a : K e y V a l u e O f D i a g r a m O b j e c t K e y a n y T y p e z b w N T n L X > < a : K e y > < K e y > C o l u m n s \ S a l a r y < / 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 C o l u m n s \ t e n u r e < / K e y > < / a : K e y > < a : V a l u e   i : t y p e = " M e a s u r e G r i d N o d e V i e w S t a t e " > < C o l u m n > 1 1 < / C o l u m n > < L a y e d O u t > t r u e < / L a y e d O u t > < / a : V a l u e > < / a : K e y V a l u e O f D i a g r a m O b j e c t K e y a n y T y p e z b w N T n L X > < a : K e y V a l u e O f D i a g r a m O b j e c t K e y a n y T y p e z b w N T n L X > < a : K e y > < K e y > C o l u m n s \ A t t r i t i o n   f l a g < / K e y > < / a : K e y > < a : V a l u e   i : t y p e = " M e a s u r e G r i d N o d e V i e w S t a t e " > < C o l u m n > 1 2 < / C o l u m n > < L a y e d O u t > t r u e < / L a y e d O u t > < / a : V a l u e > < / a : K e y V a l u e O f D i a g r a m O b j e c t K e y a n y T y p e z b w N T n L X > < a : K e y V a l u e O f D i a g r a m O b j e c t K e y a n y T y p e z b w N T n L X > < a : K e y > < K e y > L i n k s \ & l t ; C o l u m n s \ S u m   o f   A t t r i t i o n   f l a g & g t ; - & l t ; M e a s u r e s \ A t t r i t i o n   f l a g & g t ; < / K e y > < / a : K e y > < a : V a l u e   i : t y p e = " M e a s u r e G r i d V i e w S t a t e I D i a g r a m L i n k " / > < / a : K e y V a l u e O f D i a g r a m O b j e c t K e y a n y T y p e z b w N T n L X > < a : K e y V a l u e O f D i a g r a m O b j e c t K e y a n y T y p e z b w N T n L X > < a : K e y > < K e y > L i n k s \ & l t ; C o l u m n s \ S u m   o f   A t t r i t i o n   f l a g & g t ; - & l t ; M e a s u r e s \ A t t r i t i o n   f l a g & g t ; \ C O L U M N < / K e y > < / a : K e y > < a : V a l u e   i : t y p e = " M e a s u r e G r i d V i e w S t a t e I D i a g r a m L i n k E n d p o i n t " / > < / a : K e y V a l u e O f D i a g r a m O b j e c t K e y a n y T y p e z b w N T n L X > < a : K e y V a l u e O f D i a g r a m O b j e c t K e y a n y T y p e z b w N T n L X > < a : K e y > < K e y > L i n k s \ & l t ; C o l u m n s \ S u m   o f   A t t r i t i o n   f l a g & g t ; - & l t ; M e a s u r e s \ A t t r i t i o n   f l a g & g t ; \ M E A S U R E 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797022B-6911-4122-ACEA-46E4F57766D2}">
  <ds:schemaRefs/>
</ds:datastoreItem>
</file>

<file path=customXml/itemProps10.xml><?xml version="1.0" encoding="utf-8"?>
<ds:datastoreItem xmlns:ds="http://schemas.openxmlformats.org/officeDocument/2006/customXml" ds:itemID="{B47B9034-DC14-493D-882B-1B69A18FE0A9}">
  <ds:schemaRefs/>
</ds:datastoreItem>
</file>

<file path=customXml/itemProps11.xml><?xml version="1.0" encoding="utf-8"?>
<ds:datastoreItem xmlns:ds="http://schemas.openxmlformats.org/officeDocument/2006/customXml" ds:itemID="{6B5337CB-77C8-4A53-AD80-305B7AE36385}">
  <ds:schemaRefs/>
</ds:datastoreItem>
</file>

<file path=customXml/itemProps12.xml><?xml version="1.0" encoding="utf-8"?>
<ds:datastoreItem xmlns:ds="http://schemas.openxmlformats.org/officeDocument/2006/customXml" ds:itemID="{BAC1E2F1-9D90-4D60-93BD-8B327F67E544}">
  <ds:schemaRefs/>
</ds:datastoreItem>
</file>

<file path=customXml/itemProps13.xml><?xml version="1.0" encoding="utf-8"?>
<ds:datastoreItem xmlns:ds="http://schemas.openxmlformats.org/officeDocument/2006/customXml" ds:itemID="{86073531-8591-4AF1-ADD5-2F49200C2054}">
  <ds:schemaRefs/>
</ds:datastoreItem>
</file>

<file path=customXml/itemProps14.xml><?xml version="1.0" encoding="utf-8"?>
<ds:datastoreItem xmlns:ds="http://schemas.openxmlformats.org/officeDocument/2006/customXml" ds:itemID="{0B66524F-2525-48CE-A160-7FB26E05FAE7}">
  <ds:schemaRefs/>
</ds:datastoreItem>
</file>

<file path=customXml/itemProps15.xml><?xml version="1.0" encoding="utf-8"?>
<ds:datastoreItem xmlns:ds="http://schemas.openxmlformats.org/officeDocument/2006/customXml" ds:itemID="{2738DA2F-1B96-448B-BA0B-0DADD5E53B1B}">
  <ds:schemaRefs/>
</ds:datastoreItem>
</file>

<file path=customXml/itemProps16.xml><?xml version="1.0" encoding="utf-8"?>
<ds:datastoreItem xmlns:ds="http://schemas.openxmlformats.org/officeDocument/2006/customXml" ds:itemID="{907428CB-1914-4D08-882D-CEC49B424AEF}">
  <ds:schemaRefs/>
</ds:datastoreItem>
</file>

<file path=customXml/itemProps17.xml><?xml version="1.0" encoding="utf-8"?>
<ds:datastoreItem xmlns:ds="http://schemas.openxmlformats.org/officeDocument/2006/customXml" ds:itemID="{8C313E4A-ED93-440A-9756-65C4F730A81E}">
  <ds:schemaRefs/>
</ds:datastoreItem>
</file>

<file path=customXml/itemProps18.xml><?xml version="1.0" encoding="utf-8"?>
<ds:datastoreItem xmlns:ds="http://schemas.openxmlformats.org/officeDocument/2006/customXml" ds:itemID="{3DEE1A0E-D338-4084-9548-2DDF533908B0}">
  <ds:schemaRefs/>
</ds:datastoreItem>
</file>

<file path=customXml/itemProps2.xml><?xml version="1.0" encoding="utf-8"?>
<ds:datastoreItem xmlns:ds="http://schemas.openxmlformats.org/officeDocument/2006/customXml" ds:itemID="{AA5A4197-3F18-44ED-B51B-BFF7F6387B1D}">
  <ds:schemaRefs/>
</ds:datastoreItem>
</file>

<file path=customXml/itemProps3.xml><?xml version="1.0" encoding="utf-8"?>
<ds:datastoreItem xmlns:ds="http://schemas.openxmlformats.org/officeDocument/2006/customXml" ds:itemID="{9DDD62B2-C157-4E5B-9E14-775F2E7CB6F3}">
  <ds:schemaRefs/>
</ds:datastoreItem>
</file>

<file path=customXml/itemProps4.xml><?xml version="1.0" encoding="utf-8"?>
<ds:datastoreItem xmlns:ds="http://schemas.openxmlformats.org/officeDocument/2006/customXml" ds:itemID="{CFB2F2C6-C3FE-4A17-BBDC-931CF12689E6}">
  <ds:schemaRefs/>
</ds:datastoreItem>
</file>

<file path=customXml/itemProps5.xml><?xml version="1.0" encoding="utf-8"?>
<ds:datastoreItem xmlns:ds="http://schemas.openxmlformats.org/officeDocument/2006/customXml" ds:itemID="{BDD48257-0BCF-490C-8717-3FBA6FC820BB}">
  <ds:schemaRefs/>
</ds:datastoreItem>
</file>

<file path=customXml/itemProps6.xml><?xml version="1.0" encoding="utf-8"?>
<ds:datastoreItem xmlns:ds="http://schemas.openxmlformats.org/officeDocument/2006/customXml" ds:itemID="{5839BCE7-E4B4-4E20-8AF1-4B3DF24C4575}">
  <ds:schemaRefs/>
</ds:datastoreItem>
</file>

<file path=customXml/itemProps7.xml><?xml version="1.0" encoding="utf-8"?>
<ds:datastoreItem xmlns:ds="http://schemas.openxmlformats.org/officeDocument/2006/customXml" ds:itemID="{A8990518-9D9E-4B10-8C46-DBD732290D8A}">
  <ds:schemaRefs/>
</ds:datastoreItem>
</file>

<file path=customXml/itemProps8.xml><?xml version="1.0" encoding="utf-8"?>
<ds:datastoreItem xmlns:ds="http://schemas.openxmlformats.org/officeDocument/2006/customXml" ds:itemID="{1456D92C-BA5B-4D29-B1F6-41052072711A}">
  <ds:schemaRefs/>
</ds:datastoreItem>
</file>

<file path=customXml/itemProps9.xml><?xml version="1.0" encoding="utf-8"?>
<ds:datastoreItem xmlns:ds="http://schemas.openxmlformats.org/officeDocument/2006/customXml" ds:itemID="{49AFBB92-1CBA-4DEF-A8CB-1224B13F78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Attendance by department</vt:lpstr>
      <vt:lpstr>performance by department</vt:lpstr>
      <vt:lpstr>Sheet10</vt:lpstr>
      <vt:lpstr>Attrition by department</vt:lpstr>
      <vt:lpstr>Data</vt:lpstr>
      <vt:lpstr>HR Analytics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 syed</cp:lastModifiedBy>
  <dcterms:created xsi:type="dcterms:W3CDTF">2025-10-07T01:13:52Z</dcterms:created>
  <dcterms:modified xsi:type="dcterms:W3CDTF">2025-10-07T06:54:19Z</dcterms:modified>
</cp:coreProperties>
</file>