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/Desktop/UNI/year 1/operational research I /"/>
    </mc:Choice>
  </mc:AlternateContent>
  <xr:revisionPtr revIDLastSave="0" documentId="13_ncr:1_{28B9763C-A888-094A-B7FE-35F0CBB1A588}" xr6:coauthVersionLast="47" xr6:coauthVersionMax="47" xr10:uidLastSave="{00000000-0000-0000-0000-000000000000}"/>
  <bookViews>
    <workbookView xWindow="2760" yWindow="500" windowWidth="21600" windowHeight="11380" firstSheet="6" activeTab="12" xr2:uid="{D3A51BC7-EA43-48E5-A11E-7E408DAC6152}"/>
  </bookViews>
  <sheets>
    <sheet name="Answer Report 1" sheetId="2" r:id="rId1"/>
    <sheet name="Sensitivity Report 1" sheetId="3" r:id="rId2"/>
    <sheet name="Answer Report 2" sheetId="4" r:id="rId3"/>
    <sheet name="Sensitivity Report 2" sheetId="5" r:id="rId4"/>
    <sheet name="Answer Report 3" sheetId="6" r:id="rId5"/>
    <sheet name="Sensitivity Report 3" sheetId="7" r:id="rId6"/>
    <sheet name="Answer Report 4" sheetId="8" r:id="rId7"/>
    <sheet name="Sensitivity Report 4" sheetId="9" r:id="rId8"/>
    <sheet name="Answer Report 5" sheetId="10" r:id="rId9"/>
    <sheet name="Sensitivity Report 5" sheetId="11" r:id="rId10"/>
    <sheet name="Answer Report 6" sheetId="12" r:id="rId11"/>
    <sheet name="Sensitivity Report 6" sheetId="13" r:id="rId12"/>
    <sheet name="Sheet1" sheetId="1" r:id="rId13"/>
  </sheets>
  <definedNames>
    <definedName name="solver_adj" localSheetId="12" hidden="1">Sheet1!$C$72:$C$73</definedName>
    <definedName name="solver_cvg" localSheetId="12" hidden="1">0.0001</definedName>
    <definedName name="solver_drv" localSheetId="12" hidden="1">2</definedName>
    <definedName name="solver_eng" localSheetId="12" hidden="1">2</definedName>
    <definedName name="solver_est" localSheetId="12" hidden="1">1</definedName>
    <definedName name="solver_itr" localSheetId="12" hidden="1">2147483647</definedName>
    <definedName name="solver_lhs1" localSheetId="12" hidden="1">Sheet1!$C$74</definedName>
    <definedName name="solver_lhs2" localSheetId="12" hidden="1">Sheet1!$C$75</definedName>
    <definedName name="solver_lhs3" localSheetId="12" hidden="1">Sheet1!$C$76</definedName>
    <definedName name="solver_lhs4" localSheetId="12" hidden="1">Sheet1!$D$40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3</definedName>
    <definedName name="solver_nwt" localSheetId="12" hidden="1">1</definedName>
    <definedName name="solver_opt" localSheetId="12" hidden="1">Sheet1!$C$77</definedName>
    <definedName name="solver_pre" localSheetId="12" hidden="1">0.000001</definedName>
    <definedName name="solver_rbv" localSheetId="12" hidden="1">2</definedName>
    <definedName name="solver_rel1" localSheetId="12" hidden="1">3</definedName>
    <definedName name="solver_rel2" localSheetId="12" hidden="1">3</definedName>
    <definedName name="solver_rel3" localSheetId="12" hidden="1">3</definedName>
    <definedName name="solver_rel4" localSheetId="12" hidden="1">1</definedName>
    <definedName name="solver_rhs1" localSheetId="12" hidden="1">Sheet1!$D$74</definedName>
    <definedName name="solver_rhs2" localSheetId="12" hidden="1">Sheet1!$D$75</definedName>
    <definedName name="solver_rhs3" localSheetId="12" hidden="1">Sheet1!$D$76</definedName>
    <definedName name="solver_rhs4" localSheetId="12" hidden="1">Sheet1!$D$37</definedName>
    <definedName name="solver_rlx" localSheetId="12" hidden="1">2</definedName>
    <definedName name="solver_rsd" localSheetId="12" hidden="1">0</definedName>
    <definedName name="solver_scl" localSheetId="12" hidden="1">2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2</definedName>
    <definedName name="solver_val" localSheetId="12" hidden="1">0</definedName>
    <definedName name="solver_ver" localSheetId="12" hidden="1">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65" i="1"/>
  <c r="C64" i="1"/>
  <c r="C63" i="1"/>
  <c r="C62" i="1"/>
  <c r="C53" i="1"/>
  <c r="C52" i="1"/>
  <c r="C51" i="1"/>
  <c r="D41" i="1"/>
  <c r="C40" i="1"/>
  <c r="B40" i="1"/>
  <c r="D39" i="1"/>
  <c r="D32" i="1"/>
  <c r="B32" i="1"/>
  <c r="D31" i="1"/>
  <c r="B31" i="1"/>
  <c r="C29" i="1"/>
  <c r="D16" i="1"/>
  <c r="B16" i="1"/>
  <c r="D15" i="1"/>
  <c r="B15" i="1"/>
  <c r="D14" i="1"/>
  <c r="B14" i="1"/>
  <c r="C12" i="1"/>
  <c r="D40" i="1"/>
</calcChain>
</file>

<file path=xl/sharedStrings.xml><?xml version="1.0" encoding="utf-8"?>
<sst xmlns="http://schemas.openxmlformats.org/spreadsheetml/2006/main" count="603" uniqueCount="180">
  <si>
    <t>constraints</t>
  </si>
  <si>
    <t>lhs</t>
  </si>
  <si>
    <t>rhs</t>
  </si>
  <si>
    <t>x1</t>
  </si>
  <si>
    <t>x2</t>
  </si>
  <si>
    <t>obj.func.coeff.</t>
  </si>
  <si>
    <t>optimal decision variable values</t>
  </si>
  <si>
    <t>minimised objective function</t>
  </si>
  <si>
    <t>&gt;=</t>
  </si>
  <si>
    <t>Microsoft Excel 16.0 Answer Report</t>
  </si>
  <si>
    <t>Worksheet: [Seminar3jf.xlsx]Sheet1</t>
  </si>
  <si>
    <t>Report Created: 07/11/2022 15:20:27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</si>
  <si>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</si>
  <si>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</si>
  <si>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</si>
  <si>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</si>
  <si>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</si>
  <si>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</si>
  <si>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</si>
  <si>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</si>
  <si>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</si>
  <si>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</si>
  <si>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</si>
  <si>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</si>
  <si>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</si>
  <si>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</si>
  <si>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</si>
  <si>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</si>
  <si>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</si>
  <si>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</si>
  <si>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</si>
  <si>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</si>
  <si>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$C$12</t>
  </si>
  <si>
    <t>minimised objective function x2</t>
  </si>
  <si>
    <t>$B$10</t>
  </si>
  <si>
    <t>Contin</t>
  </si>
  <si>
    <t>$C$10</t>
  </si>
  <si>
    <t>$B$14</t>
  </si>
  <si>
    <t>constraints x1</t>
  </si>
  <si>
    <t>$B$14&gt;=$D$14</t>
  </si>
  <si>
    <t>Not Binding</t>
  </si>
  <si>
    <t>$B$15</t>
  </si>
  <si>
    <t>$B$15&gt;=$D$15</t>
  </si>
  <si>
    <t>Binding</t>
  </si>
  <si>
    <t>$B$16</t>
  </si>
  <si>
    <t>$B$16&gt;=$D$16</t>
  </si>
  <si>
    <t>Microsoft Excel 16.0 Sensitivity Report</t>
  </si>
  <si>
    <t>Report Created: 07/11/2022 15:20:28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</si>
  <si>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</si>
  <si>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</si>
  <si>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</si>
  <si>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</si>
  <si>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</si>
  <si>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</si>
  <si>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</si>
  <si>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</si>
  <si>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</si>
  <si>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</si>
  <si>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</si>
  <si>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</si>
  <si>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</si>
  <si>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question 1</t>
  </si>
  <si>
    <t>question 2</t>
  </si>
  <si>
    <t>x</t>
  </si>
  <si>
    <t>y</t>
  </si>
  <si>
    <t>obj.func.coeff</t>
  </si>
  <si>
    <t>Report Created: 07/11/2022 15:44:35</t>
  </si>
  <si>
    <t>Iterations: 2 Subproblems: 0</t>
  </si>
  <si>
    <t>$C$29</t>
  </si>
  <si>
    <t>minimised objective function y</t>
  </si>
  <si>
    <t>$B$28</t>
  </si>
  <si>
    <t>$C$28</t>
  </si>
  <si>
    <t>$B$31</t>
  </si>
  <si>
    <t>$B$31&gt;=$D$31</t>
  </si>
  <si>
    <t>$B$32</t>
  </si>
  <si>
    <t>$B$32&gt;=$D$32</t>
  </si>
  <si>
    <t>question 3</t>
  </si>
  <si>
    <t>teamwork</t>
  </si>
  <si>
    <t>problem solving</t>
  </si>
  <si>
    <t>days</t>
  </si>
  <si>
    <t>number of programs</t>
  </si>
  <si>
    <t>minimum programs</t>
  </si>
  <si>
    <t>product of programs and days</t>
  </si>
  <si>
    <t>cost</t>
  </si>
  <si>
    <t>Report Created: 07/11/2022 16:16:59</t>
  </si>
  <si>
    <t>Solution Time: 0.016 Seconds.</t>
  </si>
  <si>
    <t>$D$41</t>
  </si>
  <si>
    <t>cost rhs</t>
  </si>
  <si>
    <t>$B$39</t>
  </si>
  <si>
    <t>number of programs teamwork</t>
  </si>
  <si>
    <t>$C$39</t>
  </si>
  <si>
    <t>number of programs problem solving</t>
  </si>
  <si>
    <t>$D$39</t>
  </si>
  <si>
    <t>number of programs rhs</t>
  </si>
  <si>
    <t>$D$39&gt;=$D$38</t>
  </si>
  <si>
    <t>$D$40</t>
  </si>
  <si>
    <t>product of programs and days rhs</t>
  </si>
  <si>
    <t>$D$40&lt;=$D$37</t>
  </si>
  <si>
    <t>$B$39&gt;=$B$38</t>
  </si>
  <si>
    <t>$C$39&gt;=$C$38</t>
  </si>
  <si>
    <t>question 4</t>
  </si>
  <si>
    <t>dog food</t>
  </si>
  <si>
    <t>cost per ounce</t>
  </si>
  <si>
    <t>protein</t>
  </si>
  <si>
    <t>fat</t>
  </si>
  <si>
    <t>bark bits</t>
  </si>
  <si>
    <t>canine chow</t>
  </si>
  <si>
    <t>ounces of bark bits</t>
  </si>
  <si>
    <t>ounces of canine chow</t>
  </si>
  <si>
    <t>sum protein</t>
  </si>
  <si>
    <t>sum fat</t>
  </si>
  <si>
    <t>Report Created: 07/11/2022 18:26:22</t>
  </si>
  <si>
    <t>Solution Time: 0.015 Seconds.</t>
  </si>
  <si>
    <t>$C$53</t>
  </si>
  <si>
    <t>sum cost cost per ounce</t>
  </si>
  <si>
    <t>$C$49</t>
  </si>
  <si>
    <t>ounces of bark bits cost per ounce</t>
  </si>
  <si>
    <t>$C$50</t>
  </si>
  <si>
    <t>ounces of canine chow cost per ounce</t>
  </si>
  <si>
    <t>$C$51</t>
  </si>
  <si>
    <t>sum protein cost per ounce</t>
  </si>
  <si>
    <t>$C$51&gt;=$D$51</t>
  </si>
  <si>
    <t>$C$52</t>
  </si>
  <si>
    <t>sum fat cost per ounce</t>
  </si>
  <si>
    <t>$C$52&gt;=$D$52</t>
  </si>
  <si>
    <t>question 5</t>
  </si>
  <si>
    <t>ingredient</t>
  </si>
  <si>
    <t>a</t>
  </si>
  <si>
    <t>b</t>
  </si>
  <si>
    <t>ounces of a</t>
  </si>
  <si>
    <t>ounces of b</t>
  </si>
  <si>
    <t>sum ingredients</t>
  </si>
  <si>
    <t>Report Created: 07/11/2022 18:52:17</t>
  </si>
  <si>
    <t>Iterations: 4 Subproblems: 0</t>
  </si>
  <si>
    <t>$C$65</t>
  </si>
  <si>
    <t>$C$60</t>
  </si>
  <si>
    <t>ounces of a cost per ounce</t>
  </si>
  <si>
    <t>$C$61</t>
  </si>
  <si>
    <t>ounces of b cost per ounce</t>
  </si>
  <si>
    <t>$C$62</t>
  </si>
  <si>
    <t>$C$62&gt;=$D$62</t>
  </si>
  <si>
    <t>$C$63</t>
  </si>
  <si>
    <t>$C$63&gt;=$D$63</t>
  </si>
  <si>
    <t>$C$64</t>
  </si>
  <si>
    <t>sum ingredients cost per ounce</t>
  </si>
  <si>
    <t>$C$64&gt;=$D$64</t>
  </si>
  <si>
    <t>Report Created: 07/11/2022 18:52:18</t>
  </si>
  <si>
    <t>question 6</t>
  </si>
  <si>
    <t>fertilizer</t>
  </si>
  <si>
    <t>£ cost per kg</t>
  </si>
  <si>
    <t>nitrogen</t>
  </si>
  <si>
    <t>potassium</t>
  </si>
  <si>
    <t>phosphorus</t>
  </si>
  <si>
    <t>bags of a</t>
  </si>
  <si>
    <t>bags of b</t>
  </si>
  <si>
    <t>sum nitrogen</t>
  </si>
  <si>
    <t>sum phosphorus</t>
  </si>
  <si>
    <t>sum potassium</t>
  </si>
  <si>
    <t>sum cost (pence)</t>
  </si>
  <si>
    <t>cost (£)</t>
  </si>
  <si>
    <t>sum cost (£)</t>
  </si>
  <si>
    <t>Report Created: 07/11/2022 19:28:59</t>
  </si>
  <si>
    <t>$C$77</t>
  </si>
  <si>
    <t>sum cost (£) £ cost per kg</t>
  </si>
  <si>
    <t>$C$72</t>
  </si>
  <si>
    <t>bags of a £ cost per kg</t>
  </si>
  <si>
    <t>$C$73</t>
  </si>
  <si>
    <t>bags of b £ cost per kg</t>
  </si>
  <si>
    <t>$C$74</t>
  </si>
  <si>
    <t>sum nitrogen £ cost per kg</t>
  </si>
  <si>
    <t>$C$74&gt;=$D$74</t>
  </si>
  <si>
    <t>$C$75</t>
  </si>
  <si>
    <t>sum phosphorus £ cost per kg</t>
  </si>
  <si>
    <t>$C$75&gt;=$D$75</t>
  </si>
  <si>
    <t>$C$76</t>
  </si>
  <si>
    <t>sum potassium £ cost per kg</t>
  </si>
  <si>
    <t>$C$76&gt;=$D$76</t>
  </si>
  <si>
    <t>b) minimised objective function</t>
  </si>
  <si>
    <t xml:space="preserve">a)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</si>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</sst>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14</xdr:col>
      <xdr:colOff>241300</xdr:colOff>
      <xdr:row>30</xdr:row>
      <xdr:rowOff>34331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5E2627-2971-5717-87A3-A1F2323B6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3429000"/>
          <a:ext cx="7772400" cy="2320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5E83-0B91-433C-879D-3040ACAE5725}">
  <dimension ref="A1:G29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30.1640625" bestFit="1" customWidth="1"/>
    <col min="4" max="4" width="13.6640625" bestFit="1" customWidth="1"/>
    <col min="5" max="5" width="13.5" bestFit="1" customWidth="1"/>
    <col min="6" max="6" width="11.5" bestFit="1" customWidth="1"/>
    <col min="7" max="7" width="5.5" bestFit="1" customWidth="1"/>
  </cols>
  <sheetData>
    <row r="1" spans="1:5" x14ac:dyDescent="0.2">
      <c r="A1" s="1" t="s">
        <v>9</v>
      </c>
    </row>
    <row r="2" spans="1:5" x14ac:dyDescent="0.2">
      <c r="A2" s="1" t="s">
        <v>10</v>
      </c>
    </row>
    <row r="3" spans="1:5" x14ac:dyDescent="0.2">
      <c r="A3" s="1" t="s">
        <v>11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15</v>
      </c>
    </row>
    <row r="8" spans="1:5" x14ac:dyDescent="0.2">
      <c r="A8" s="1"/>
      <c r="B8" t="s">
        <v>16</v>
      </c>
    </row>
    <row r="9" spans="1:5" x14ac:dyDescent="0.2">
      <c r="A9" s="1" t="s">
        <v>17</v>
      </c>
    </row>
    <row r="10" spans="1:5" x14ac:dyDescent="0.2">
      <c r="B10" t="s">
        <v>18</v>
      </c>
    </row>
    <row r="11" spans="1:5" x14ac:dyDescent="0.2">
      <c r="B11" t="s">
        <v>19</v>
      </c>
    </row>
    <row r="14" spans="1:5" ht="16" thickBot="1" x14ac:dyDescent="0.25">
      <c r="A14" t="s">
        <v>20</v>
      </c>
    </row>
    <row r="15" spans="1:5" ht="16" thickBot="1" x14ac:dyDescent="0.25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6" thickBot="1" x14ac:dyDescent="0.25">
      <c r="B16" s="2" t="s">
        <v>32</v>
      </c>
      <c r="C16" s="2" t="s">
        <v>33</v>
      </c>
      <c r="D16" s="2">
        <v>7</v>
      </c>
      <c r="E16" s="2">
        <v>17.599999999999998</v>
      </c>
    </row>
    <row r="19" spans="1:7" ht="16" thickBot="1" x14ac:dyDescent="0.25">
      <c r="A19" t="s">
        <v>25</v>
      </c>
    </row>
    <row r="20" spans="1:7" ht="16" thickBot="1" x14ac:dyDescent="0.25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">
      <c r="B21" s="4" t="s">
        <v>34</v>
      </c>
      <c r="C21" s="4" t="s">
        <v>3</v>
      </c>
      <c r="D21" s="4">
        <v>1</v>
      </c>
      <c r="E21" s="4">
        <v>3.1999999999999997</v>
      </c>
      <c r="F21" s="4" t="s">
        <v>35</v>
      </c>
    </row>
    <row r="22" spans="1:7" ht="16" thickBot="1" x14ac:dyDescent="0.25">
      <c r="B22" s="2" t="s">
        <v>36</v>
      </c>
      <c r="C22" s="2" t="s">
        <v>4</v>
      </c>
      <c r="D22" s="2">
        <v>1</v>
      </c>
      <c r="E22" s="2">
        <v>0.79999999999999993</v>
      </c>
      <c r="F22" s="2" t="s">
        <v>35</v>
      </c>
    </row>
    <row r="25" spans="1:7" ht="16" thickBot="1" x14ac:dyDescent="0.25">
      <c r="A25" t="s">
        <v>27</v>
      </c>
    </row>
    <row r="26" spans="1:7" ht="16" thickBot="1" x14ac:dyDescent="0.25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">
      <c r="B27" s="4" t="s">
        <v>37</v>
      </c>
      <c r="C27" s="4" t="s">
        <v>38</v>
      </c>
      <c r="D27" s="4">
        <v>10.399999999999999</v>
      </c>
      <c r="E27" s="4" t="s">
        <v>39</v>
      </c>
      <c r="F27" s="4" t="s">
        <v>40</v>
      </c>
      <c r="G27" s="4">
        <v>0.39999999999999858</v>
      </c>
    </row>
    <row r="28" spans="1:7" x14ac:dyDescent="0.2">
      <c r="B28" s="4" t="s">
        <v>41</v>
      </c>
      <c r="C28" s="4" t="s">
        <v>3</v>
      </c>
      <c r="D28" s="4">
        <v>11.999999999999998</v>
      </c>
      <c r="E28" s="4" t="s">
        <v>42</v>
      </c>
      <c r="F28" s="4" t="s">
        <v>43</v>
      </c>
      <c r="G28" s="4">
        <v>0</v>
      </c>
    </row>
    <row r="29" spans="1:7" ht="16" thickBot="1" x14ac:dyDescent="0.25">
      <c r="B29" s="2" t="s">
        <v>44</v>
      </c>
      <c r="C29" s="2" t="s">
        <v>3</v>
      </c>
      <c r="D29" s="2">
        <v>3.9999999999999996</v>
      </c>
      <c r="E29" s="2" t="s">
        <v>45</v>
      </c>
      <c r="F29" s="2" t="s">
        <v>43</v>
      </c>
      <c r="G29" s="2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3BE6-1A25-4F2D-B336-B595AE799571}">
  <dimension ref="A1:H1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9.1640625" bestFit="1" customWidth="1"/>
    <col min="4" max="4" width="6.1640625" bestFit="1" customWidth="1"/>
    <col min="5" max="5" width="8.6640625" bestFit="1" customWidth="1"/>
    <col min="6" max="6" width="10.83203125" bestFit="1" customWidth="1"/>
    <col min="7" max="8" width="12" bestFit="1" customWidth="1"/>
  </cols>
  <sheetData>
    <row r="1" spans="1:8" x14ac:dyDescent="0.2">
      <c r="A1" s="1" t="s">
        <v>46</v>
      </c>
    </row>
    <row r="2" spans="1:8" x14ac:dyDescent="0.2">
      <c r="A2" s="1" t="s">
        <v>10</v>
      </c>
    </row>
    <row r="3" spans="1:8" x14ac:dyDescent="0.2">
      <c r="A3" s="1" t="s">
        <v>146</v>
      </c>
    </row>
    <row r="6" spans="1:8" ht="16" thickBot="1" x14ac:dyDescent="0.25">
      <c r="A6" t="s">
        <v>25</v>
      </c>
    </row>
    <row r="7" spans="1:8" x14ac:dyDescent="0.2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" thickBot="1" x14ac:dyDescent="0.25">
      <c r="B8" s="6" t="s">
        <v>21</v>
      </c>
      <c r="C8" s="6" t="s">
        <v>22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2">
      <c r="B9" s="4" t="s">
        <v>135</v>
      </c>
      <c r="C9" s="4" t="s">
        <v>136</v>
      </c>
      <c r="D9" s="4">
        <v>6.0000000000000009</v>
      </c>
      <c r="E9" s="4">
        <v>0</v>
      </c>
      <c r="F9" s="4">
        <v>4</v>
      </c>
      <c r="G9" s="4">
        <v>11</v>
      </c>
      <c r="H9" s="4">
        <v>1</v>
      </c>
    </row>
    <row r="10" spans="1:8" ht="16" thickBot="1" x14ac:dyDescent="0.25">
      <c r="B10" s="2" t="s">
        <v>137</v>
      </c>
      <c r="C10" s="2" t="s">
        <v>138</v>
      </c>
      <c r="D10" s="2">
        <v>10</v>
      </c>
      <c r="E10" s="2">
        <v>0</v>
      </c>
      <c r="F10" s="2">
        <v>3</v>
      </c>
      <c r="G10" s="2">
        <v>1</v>
      </c>
      <c r="H10" s="2">
        <v>2.2000000000000002</v>
      </c>
    </row>
    <row r="12" spans="1:8" ht="16" thickBot="1" x14ac:dyDescent="0.25">
      <c r="A12" t="s">
        <v>27</v>
      </c>
    </row>
    <row r="13" spans="1:8" x14ac:dyDescent="0.2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" thickBot="1" x14ac:dyDescent="0.25">
      <c r="B14" s="6" t="s">
        <v>21</v>
      </c>
      <c r="C14" s="6" t="s">
        <v>22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2">
      <c r="B15" s="4" t="s">
        <v>139</v>
      </c>
      <c r="C15" s="4" t="s">
        <v>120</v>
      </c>
      <c r="D15" s="4">
        <v>4</v>
      </c>
      <c r="E15" s="4">
        <v>2.5</v>
      </c>
      <c r="F15" s="4">
        <v>4</v>
      </c>
      <c r="G15" s="4">
        <v>3.0398463754200673</v>
      </c>
      <c r="H15" s="4">
        <v>2.4000000000000004</v>
      </c>
    </row>
    <row r="16" spans="1:8" x14ac:dyDescent="0.2">
      <c r="B16" s="4" t="s">
        <v>141</v>
      </c>
      <c r="C16" s="4" t="s">
        <v>123</v>
      </c>
      <c r="D16" s="4">
        <v>4.0830000000000002</v>
      </c>
      <c r="E16" s="4">
        <v>0</v>
      </c>
      <c r="F16" s="4">
        <v>2.5</v>
      </c>
      <c r="G16" s="4">
        <v>1.5830000000000002</v>
      </c>
      <c r="H16" s="4">
        <v>1E+30</v>
      </c>
    </row>
    <row r="17" spans="2:8" ht="16" thickBot="1" x14ac:dyDescent="0.25">
      <c r="B17" s="2" t="s">
        <v>143</v>
      </c>
      <c r="C17" s="2" t="s">
        <v>144</v>
      </c>
      <c r="D17" s="2">
        <v>16</v>
      </c>
      <c r="E17" s="2">
        <v>2.75</v>
      </c>
      <c r="F17" s="2">
        <v>16</v>
      </c>
      <c r="G17" s="2">
        <v>24.000000000000004</v>
      </c>
      <c r="H17" s="2">
        <v>4.1076873175478434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DEBC-91DC-4EB0-9777-046652628375}">
  <dimension ref="A1:G29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7.5" bestFit="1" customWidth="1"/>
    <col min="4" max="4" width="13.6640625" bestFit="1" customWidth="1"/>
    <col min="5" max="5" width="13.5" bestFit="1" customWidth="1"/>
    <col min="6" max="6" width="11.5" bestFit="1" customWidth="1"/>
    <col min="7" max="7" width="5.5" bestFit="1" customWidth="1"/>
  </cols>
  <sheetData>
    <row r="1" spans="1:5" x14ac:dyDescent="0.2">
      <c r="A1" s="1" t="s">
        <v>9</v>
      </c>
    </row>
    <row r="2" spans="1:5" x14ac:dyDescent="0.2">
      <c r="A2" s="1" t="s">
        <v>10</v>
      </c>
    </row>
    <row r="3" spans="1:5" x14ac:dyDescent="0.2">
      <c r="A3" s="1" t="s">
        <v>161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85</v>
      </c>
    </row>
    <row r="8" spans="1:5" x14ac:dyDescent="0.2">
      <c r="A8" s="1"/>
      <c r="B8" t="s">
        <v>16</v>
      </c>
    </row>
    <row r="9" spans="1:5" x14ac:dyDescent="0.2">
      <c r="A9" s="1" t="s">
        <v>17</v>
      </c>
    </row>
    <row r="10" spans="1:5" x14ac:dyDescent="0.2">
      <c r="B10" t="s">
        <v>18</v>
      </c>
    </row>
    <row r="11" spans="1:5" x14ac:dyDescent="0.2">
      <c r="B11" t="s">
        <v>19</v>
      </c>
    </row>
    <row r="14" spans="1:5" ht="16" thickBot="1" x14ac:dyDescent="0.25">
      <c r="A14" t="s">
        <v>20</v>
      </c>
    </row>
    <row r="15" spans="1:5" ht="16" thickBot="1" x14ac:dyDescent="0.25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6" thickBot="1" x14ac:dyDescent="0.25">
      <c r="B16" s="2" t="s">
        <v>162</v>
      </c>
      <c r="C16" s="2" t="s">
        <v>163</v>
      </c>
      <c r="D16" s="2">
        <v>9</v>
      </c>
      <c r="E16" s="2">
        <v>63</v>
      </c>
    </row>
    <row r="19" spans="1:7" ht="16" thickBot="1" x14ac:dyDescent="0.25">
      <c r="A19" t="s">
        <v>25</v>
      </c>
    </row>
    <row r="20" spans="1:7" ht="16" thickBot="1" x14ac:dyDescent="0.25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">
      <c r="B21" s="4" t="s">
        <v>164</v>
      </c>
      <c r="C21" s="4" t="s">
        <v>165</v>
      </c>
      <c r="D21" s="4">
        <v>1</v>
      </c>
      <c r="E21" s="4">
        <v>12</v>
      </c>
      <c r="F21" s="4" t="s">
        <v>35</v>
      </c>
    </row>
    <row r="22" spans="1:7" ht="16" thickBot="1" x14ac:dyDescent="0.25">
      <c r="B22" s="2" t="s">
        <v>166</v>
      </c>
      <c r="C22" s="2" t="s">
        <v>167</v>
      </c>
      <c r="D22" s="2">
        <v>1</v>
      </c>
      <c r="E22" s="2">
        <v>3</v>
      </c>
      <c r="F22" s="2" t="s">
        <v>35</v>
      </c>
    </row>
    <row r="25" spans="1:7" ht="16" thickBot="1" x14ac:dyDescent="0.25">
      <c r="A25" t="s">
        <v>27</v>
      </c>
    </row>
    <row r="26" spans="1:7" ht="16" thickBot="1" x14ac:dyDescent="0.25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">
      <c r="B27" s="4" t="s">
        <v>168</v>
      </c>
      <c r="C27" s="4" t="s">
        <v>169</v>
      </c>
      <c r="D27" s="4">
        <v>60</v>
      </c>
      <c r="E27" s="4" t="s">
        <v>170</v>
      </c>
      <c r="F27" s="4" t="s">
        <v>43</v>
      </c>
      <c r="G27" s="4">
        <v>0</v>
      </c>
    </row>
    <row r="28" spans="1:7" x14ac:dyDescent="0.2">
      <c r="B28" s="4" t="s">
        <v>171</v>
      </c>
      <c r="C28" s="4" t="s">
        <v>172</v>
      </c>
      <c r="D28" s="4">
        <v>24</v>
      </c>
      <c r="E28" s="4" t="s">
        <v>173</v>
      </c>
      <c r="F28" s="4" t="s">
        <v>43</v>
      </c>
      <c r="G28" s="4">
        <v>0</v>
      </c>
    </row>
    <row r="29" spans="1:7" ht="16" thickBot="1" x14ac:dyDescent="0.25">
      <c r="B29" s="2" t="s">
        <v>174</v>
      </c>
      <c r="C29" s="2" t="s">
        <v>175</v>
      </c>
      <c r="D29" s="2">
        <v>54</v>
      </c>
      <c r="E29" s="2" t="s">
        <v>176</v>
      </c>
      <c r="F29" s="2" t="s">
        <v>40</v>
      </c>
      <c r="G29" s="2">
        <v>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8983-7D5E-4688-A19B-FDC939377257}">
  <dimension ref="A1:H1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7.5" bestFit="1" customWidth="1"/>
    <col min="4" max="4" width="6.1640625" bestFit="1" customWidth="1"/>
    <col min="5" max="5" width="12" bestFit="1" customWidth="1"/>
    <col min="6" max="6" width="10.83203125" bestFit="1" customWidth="1"/>
    <col min="7" max="8" width="10" bestFit="1" customWidth="1"/>
  </cols>
  <sheetData>
    <row r="1" spans="1:8" x14ac:dyDescent="0.2">
      <c r="A1" s="1" t="s">
        <v>46</v>
      </c>
    </row>
    <row r="2" spans="1:8" x14ac:dyDescent="0.2">
      <c r="A2" s="1" t="s">
        <v>10</v>
      </c>
    </row>
    <row r="3" spans="1:8" x14ac:dyDescent="0.2">
      <c r="A3" s="1" t="s">
        <v>161</v>
      </c>
    </row>
    <row r="6" spans="1:8" ht="16" thickBot="1" x14ac:dyDescent="0.25">
      <c r="A6" t="s">
        <v>25</v>
      </c>
    </row>
    <row r="7" spans="1:8" x14ac:dyDescent="0.2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" thickBot="1" x14ac:dyDescent="0.25">
      <c r="B8" s="6" t="s">
        <v>21</v>
      </c>
      <c r="C8" s="6" t="s">
        <v>22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2">
      <c r="B9" s="4" t="s">
        <v>164</v>
      </c>
      <c r="C9" s="4" t="s">
        <v>165</v>
      </c>
      <c r="D9" s="4">
        <v>12</v>
      </c>
      <c r="E9" s="4">
        <v>0</v>
      </c>
      <c r="F9" s="4">
        <v>4</v>
      </c>
      <c r="G9" s="4">
        <v>1.0000000000000004</v>
      </c>
      <c r="H9" s="4">
        <v>2.7500000000000004</v>
      </c>
    </row>
    <row r="10" spans="1:8" ht="16" thickBot="1" x14ac:dyDescent="0.25">
      <c r="B10" s="2" t="s">
        <v>166</v>
      </c>
      <c r="C10" s="2" t="s">
        <v>167</v>
      </c>
      <c r="D10" s="2">
        <v>3</v>
      </c>
      <c r="E10" s="2">
        <v>0</v>
      </c>
      <c r="F10" s="2">
        <v>5</v>
      </c>
      <c r="G10" s="2">
        <v>11.000000000000002</v>
      </c>
      <c r="H10" s="2">
        <v>1.0000000000000004</v>
      </c>
    </row>
    <row r="12" spans="1:8" ht="16" thickBot="1" x14ac:dyDescent="0.25">
      <c r="A12" t="s">
        <v>27</v>
      </c>
    </row>
    <row r="13" spans="1:8" x14ac:dyDescent="0.2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" thickBot="1" x14ac:dyDescent="0.25">
      <c r="B14" s="6" t="s">
        <v>21</v>
      </c>
      <c r="C14" s="6" t="s">
        <v>22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2">
      <c r="B15" s="4" t="s">
        <v>168</v>
      </c>
      <c r="C15" s="4" t="s">
        <v>169</v>
      </c>
      <c r="D15" s="4">
        <v>60</v>
      </c>
      <c r="E15" s="4">
        <v>0.91666666666666674</v>
      </c>
      <c r="F15" s="4">
        <v>60</v>
      </c>
      <c r="G15" s="4">
        <v>36</v>
      </c>
      <c r="H15" s="4">
        <v>12</v>
      </c>
    </row>
    <row r="16" spans="1:8" x14ac:dyDescent="0.2">
      <c r="B16" s="4" t="s">
        <v>171</v>
      </c>
      <c r="C16" s="4" t="s">
        <v>172</v>
      </c>
      <c r="D16" s="4">
        <v>24</v>
      </c>
      <c r="E16" s="4">
        <v>0.33333333333333348</v>
      </c>
      <c r="F16" s="4">
        <v>24</v>
      </c>
      <c r="G16" s="4">
        <v>21</v>
      </c>
      <c r="H16" s="4">
        <v>9</v>
      </c>
    </row>
    <row r="17" spans="2:8" ht="16" thickBot="1" x14ac:dyDescent="0.25">
      <c r="B17" s="2" t="s">
        <v>174</v>
      </c>
      <c r="C17" s="2" t="s">
        <v>175</v>
      </c>
      <c r="D17" s="2">
        <v>54</v>
      </c>
      <c r="E17" s="2">
        <v>0</v>
      </c>
      <c r="F17" s="2">
        <v>40</v>
      </c>
      <c r="G17" s="2">
        <v>14</v>
      </c>
      <c r="H17" s="2">
        <v>1E+30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27FF-FD2F-42F7-B629-A38265EC7DC6}">
  <dimension ref="A1:G77"/>
  <sheetViews>
    <sheetView tabSelected="1" zoomScale="80" zoomScaleNormal="80" workbookViewId="0">
      <selection activeCell="C12" sqref="C12"/>
    </sheetView>
  </sheetViews>
  <sheetFormatPr baseColWidth="10" defaultColWidth="8.83203125" defaultRowHeight="15" x14ac:dyDescent="0.2"/>
  <cols>
    <col min="1" max="1" width="24" customWidth="1"/>
    <col min="2" max="2" width="18.33203125" customWidth="1"/>
    <col min="3" max="3" width="18.1640625" customWidth="1"/>
    <col min="4" max="7" width="18.5" customWidth="1"/>
  </cols>
  <sheetData>
    <row r="1" spans="1:4" x14ac:dyDescent="0.2">
      <c r="A1" s="1" t="s">
        <v>61</v>
      </c>
      <c r="B1" s="11" t="s">
        <v>1</v>
      </c>
      <c r="C1" s="11"/>
      <c r="D1" t="s">
        <v>2</v>
      </c>
    </row>
    <row r="2" spans="1:4" x14ac:dyDescent="0.2">
      <c r="A2" t="s">
        <v>0</v>
      </c>
      <c r="B2" t="s">
        <v>3</v>
      </c>
      <c r="C2" t="s">
        <v>4</v>
      </c>
    </row>
    <row r="3" spans="1:4" x14ac:dyDescent="0.2">
      <c r="A3">
        <v>1</v>
      </c>
      <c r="B3">
        <v>2</v>
      </c>
      <c r="C3">
        <v>5</v>
      </c>
      <c r="D3">
        <v>10</v>
      </c>
    </row>
    <row r="4" spans="1:4" x14ac:dyDescent="0.2">
      <c r="A4">
        <v>2</v>
      </c>
      <c r="B4">
        <v>4</v>
      </c>
      <c r="C4">
        <v>-1</v>
      </c>
      <c r="D4">
        <v>12</v>
      </c>
    </row>
    <row r="5" spans="1:4" x14ac:dyDescent="0.2">
      <c r="A5">
        <v>3</v>
      </c>
      <c r="B5">
        <v>1</v>
      </c>
      <c r="C5">
        <v>1</v>
      </c>
      <c r="D5">
        <v>4</v>
      </c>
    </row>
    <row r="6" spans="1:4" x14ac:dyDescent="0.2">
      <c r="A6" t="s">
        <v>5</v>
      </c>
      <c r="B6">
        <v>5</v>
      </c>
      <c r="C6">
        <v>2</v>
      </c>
    </row>
    <row r="8" spans="1:4" x14ac:dyDescent="0.2">
      <c r="B8" s="11" t="s">
        <v>6</v>
      </c>
      <c r="C8" s="11"/>
    </row>
    <row r="9" spans="1:4" x14ac:dyDescent="0.2">
      <c r="B9" t="s">
        <v>3</v>
      </c>
      <c r="C9" t="s">
        <v>4</v>
      </c>
    </row>
    <row r="10" spans="1:4" x14ac:dyDescent="0.2">
      <c r="B10">
        <v>3.1999999999999997</v>
      </c>
      <c r="C10">
        <v>0.79999999999999993</v>
      </c>
    </row>
    <row r="12" spans="1:4" x14ac:dyDescent="0.2">
      <c r="A12" s="11" t="s">
        <v>7</v>
      </c>
      <c r="B12" s="11"/>
      <c r="C12">
        <f>B6*B10+C6*C10</f>
        <v>17.599999999999998</v>
      </c>
    </row>
    <row r="14" spans="1:4" x14ac:dyDescent="0.2">
      <c r="A14" t="s">
        <v>0</v>
      </c>
      <c r="B14">
        <f>B3*B10+C3*C10</f>
        <v>10.399999999999999</v>
      </c>
      <c r="C14" t="s">
        <v>8</v>
      </c>
      <c r="D14">
        <f>D3</f>
        <v>10</v>
      </c>
    </row>
    <row r="15" spans="1:4" x14ac:dyDescent="0.2">
      <c r="B15">
        <f>B4*B10+C4*C10</f>
        <v>11.999999999999998</v>
      </c>
      <c r="C15" t="s">
        <v>8</v>
      </c>
      <c r="D15">
        <f>D4</f>
        <v>12</v>
      </c>
    </row>
    <row r="16" spans="1:4" x14ac:dyDescent="0.2">
      <c r="B16">
        <f>B5*B10+C5*C10</f>
        <v>3.9999999999999996</v>
      </c>
      <c r="C16" t="s">
        <v>8</v>
      </c>
      <c r="D16">
        <f>D5</f>
        <v>4</v>
      </c>
    </row>
    <row r="19" spans="1:5" x14ac:dyDescent="0.2">
      <c r="A19" s="1" t="s">
        <v>62</v>
      </c>
      <c r="B19" s="11" t="s">
        <v>1</v>
      </c>
      <c r="C19" s="11"/>
      <c r="D19" t="s">
        <v>2</v>
      </c>
      <c r="E19" t="s">
        <v>178</v>
      </c>
    </row>
    <row r="21" spans="1:5" x14ac:dyDescent="0.2">
      <c r="A21" s="8" t="s">
        <v>0</v>
      </c>
      <c r="B21" s="8" t="s">
        <v>63</v>
      </c>
      <c r="C21" s="8" t="s">
        <v>64</v>
      </c>
      <c r="D21" s="8"/>
    </row>
    <row r="22" spans="1:5" x14ac:dyDescent="0.2">
      <c r="A22" s="7"/>
      <c r="B22" s="7">
        <v>1</v>
      </c>
      <c r="C22" s="7">
        <v>3</v>
      </c>
      <c r="D22" s="7">
        <v>6</v>
      </c>
    </row>
    <row r="23" spans="1:5" x14ac:dyDescent="0.2">
      <c r="A23" s="7"/>
      <c r="B23" s="7">
        <v>1</v>
      </c>
      <c r="C23" s="7">
        <v>1</v>
      </c>
      <c r="D23" s="7">
        <v>4</v>
      </c>
    </row>
    <row r="24" spans="1:5" x14ac:dyDescent="0.2">
      <c r="A24" s="7" t="s">
        <v>65</v>
      </c>
      <c r="B24" s="7">
        <v>3</v>
      </c>
      <c r="C24" s="7">
        <v>4</v>
      </c>
    </row>
    <row r="26" spans="1:5" x14ac:dyDescent="0.2">
      <c r="B26" s="11" t="s">
        <v>6</v>
      </c>
      <c r="C26" s="11"/>
    </row>
    <row r="27" spans="1:5" x14ac:dyDescent="0.2">
      <c r="B27" t="s">
        <v>63</v>
      </c>
      <c r="C27" t="s">
        <v>64</v>
      </c>
    </row>
    <row r="28" spans="1:5" x14ac:dyDescent="0.2">
      <c r="B28">
        <v>2.9999999999999996</v>
      </c>
      <c r="C28">
        <v>1.0000000000000002</v>
      </c>
    </row>
    <row r="29" spans="1:5" x14ac:dyDescent="0.2">
      <c r="A29" s="12" t="s">
        <v>177</v>
      </c>
      <c r="B29" s="12"/>
      <c r="C29" s="9">
        <f>B24*B28+C24*C28</f>
        <v>13</v>
      </c>
    </row>
    <row r="30" spans="1:5" x14ac:dyDescent="0.2">
      <c r="A30" t="s">
        <v>0</v>
      </c>
    </row>
    <row r="31" spans="1:5" x14ac:dyDescent="0.2">
      <c r="B31">
        <f>B22*B28+C22*C28</f>
        <v>6</v>
      </c>
      <c r="C31" t="s">
        <v>8</v>
      </c>
      <c r="D31">
        <f>D22</f>
        <v>6</v>
      </c>
    </row>
    <row r="32" spans="1:5" x14ac:dyDescent="0.2">
      <c r="B32">
        <f>B23*B28+C23*C28</f>
        <v>4</v>
      </c>
      <c r="C32" t="s">
        <v>8</v>
      </c>
      <c r="D32">
        <f>D23</f>
        <v>4</v>
      </c>
    </row>
    <row r="34" spans="1:5" x14ac:dyDescent="0.2">
      <c r="A34" s="1" t="s">
        <v>76</v>
      </c>
      <c r="B34" s="11" t="s">
        <v>1</v>
      </c>
      <c r="C34" s="11"/>
      <c r="D34" t="s">
        <v>2</v>
      </c>
    </row>
    <row r="36" spans="1:5" x14ac:dyDescent="0.2">
      <c r="A36" s="8" t="s">
        <v>0</v>
      </c>
      <c r="B36" s="8" t="s">
        <v>77</v>
      </c>
      <c r="C36" s="8" t="s">
        <v>78</v>
      </c>
      <c r="D36" s="8"/>
    </row>
    <row r="37" spans="1:5" x14ac:dyDescent="0.2">
      <c r="A37" s="7" t="s">
        <v>79</v>
      </c>
      <c r="B37" s="7">
        <v>3</v>
      </c>
      <c r="C37" s="7">
        <v>2</v>
      </c>
      <c r="D37" s="7">
        <v>84</v>
      </c>
    </row>
    <row r="38" spans="1:5" x14ac:dyDescent="0.2">
      <c r="A38" s="7" t="s">
        <v>81</v>
      </c>
      <c r="B38" s="7">
        <v>8</v>
      </c>
      <c r="C38" s="7">
        <v>10</v>
      </c>
      <c r="D38" s="7">
        <v>25</v>
      </c>
    </row>
    <row r="39" spans="1:5" x14ac:dyDescent="0.2">
      <c r="A39" s="7" t="s">
        <v>80</v>
      </c>
      <c r="B39" s="7">
        <v>8</v>
      </c>
      <c r="C39" s="7">
        <v>17</v>
      </c>
      <c r="D39" s="7">
        <f>B39+C39</f>
        <v>25</v>
      </c>
    </row>
    <row r="40" spans="1:5" x14ac:dyDescent="0.2">
      <c r="A40" s="9" t="s">
        <v>82</v>
      </c>
      <c r="B40" s="9">
        <f>B39*B37</f>
        <v>24</v>
      </c>
      <c r="C40" s="9">
        <f>C39*C37</f>
        <v>34</v>
      </c>
      <c r="D40" s="9">
        <f>B40+C40</f>
        <v>58</v>
      </c>
    </row>
    <row r="41" spans="1:5" x14ac:dyDescent="0.2">
      <c r="A41" s="7" t="s">
        <v>159</v>
      </c>
      <c r="B41" s="7">
        <v>10000</v>
      </c>
      <c r="C41" s="7">
        <v>8000</v>
      </c>
      <c r="D41" s="7">
        <f>B39*B41+C39*C41</f>
        <v>216000</v>
      </c>
    </row>
    <row r="44" spans="1:5" x14ac:dyDescent="0.2">
      <c r="A44" s="1" t="s">
        <v>100</v>
      </c>
    </row>
    <row r="45" spans="1:5" x14ac:dyDescent="0.2">
      <c r="B45" s="8" t="s">
        <v>101</v>
      </c>
      <c r="C45" s="8" t="s">
        <v>102</v>
      </c>
      <c r="D45" s="8" t="s">
        <v>103</v>
      </c>
      <c r="E45" s="8" t="s">
        <v>104</v>
      </c>
    </row>
    <row r="46" spans="1:5" x14ac:dyDescent="0.2">
      <c r="B46" s="7" t="s">
        <v>105</v>
      </c>
      <c r="C46" s="7">
        <v>6</v>
      </c>
      <c r="D46" s="7">
        <v>0.3</v>
      </c>
      <c r="E46" s="7">
        <v>0.15</v>
      </c>
    </row>
    <row r="47" spans="1:5" x14ac:dyDescent="0.2">
      <c r="B47" s="7" t="s">
        <v>106</v>
      </c>
      <c r="C47" s="7">
        <v>5</v>
      </c>
      <c r="D47" s="7">
        <v>0.2</v>
      </c>
      <c r="E47" s="7">
        <v>0.3</v>
      </c>
    </row>
    <row r="49" spans="1:5" x14ac:dyDescent="0.2">
      <c r="B49" t="s">
        <v>107</v>
      </c>
      <c r="C49">
        <v>15.000000000000004</v>
      </c>
    </row>
    <row r="50" spans="1:5" x14ac:dyDescent="0.2">
      <c r="B50" t="s">
        <v>108</v>
      </c>
      <c r="C50">
        <v>2.5</v>
      </c>
    </row>
    <row r="51" spans="1:5" x14ac:dyDescent="0.2">
      <c r="B51" t="s">
        <v>109</v>
      </c>
      <c r="C51">
        <f>C49*D46+C50*D47</f>
        <v>5.0000000000000009</v>
      </c>
      <c r="D51">
        <v>5</v>
      </c>
    </row>
    <row r="52" spans="1:5" x14ac:dyDescent="0.2">
      <c r="B52" t="s">
        <v>110</v>
      </c>
      <c r="C52">
        <f>C49*E46+C50*E47</f>
        <v>3.0000000000000004</v>
      </c>
      <c r="D52">
        <v>3</v>
      </c>
    </row>
    <row r="53" spans="1:5" x14ac:dyDescent="0.2">
      <c r="B53" s="9" t="s">
        <v>158</v>
      </c>
      <c r="C53" s="9">
        <f>C49*C46+C50*C47</f>
        <v>102.50000000000003</v>
      </c>
    </row>
    <row r="55" spans="1:5" x14ac:dyDescent="0.2">
      <c r="A55" s="1" t="s">
        <v>125</v>
      </c>
    </row>
    <row r="56" spans="1:5" x14ac:dyDescent="0.2">
      <c r="B56" s="8" t="s">
        <v>126</v>
      </c>
      <c r="C56" s="8" t="s">
        <v>102</v>
      </c>
      <c r="D56" s="8" t="s">
        <v>103</v>
      </c>
      <c r="E56" s="8" t="s">
        <v>104</v>
      </c>
    </row>
    <row r="57" spans="1:5" x14ac:dyDescent="0.2">
      <c r="B57" s="7" t="s">
        <v>127</v>
      </c>
      <c r="C57" s="7">
        <v>4</v>
      </c>
      <c r="D57" s="7">
        <v>0.5</v>
      </c>
      <c r="E57" s="7">
        <v>0.125</v>
      </c>
    </row>
    <row r="58" spans="1:5" x14ac:dyDescent="0.2">
      <c r="B58" s="7" t="s">
        <v>128</v>
      </c>
      <c r="C58" s="7">
        <v>3</v>
      </c>
      <c r="D58" s="7">
        <v>0.1</v>
      </c>
      <c r="E58" s="7">
        <v>0.33329999999999999</v>
      </c>
    </row>
    <row r="60" spans="1:5" x14ac:dyDescent="0.2">
      <c r="B60" t="s">
        <v>129</v>
      </c>
      <c r="C60">
        <v>6.0000000000000009</v>
      </c>
    </row>
    <row r="61" spans="1:5" x14ac:dyDescent="0.2">
      <c r="B61" t="s">
        <v>130</v>
      </c>
      <c r="C61">
        <v>10</v>
      </c>
    </row>
    <row r="62" spans="1:5" x14ac:dyDescent="0.2">
      <c r="B62" s="9" t="s">
        <v>109</v>
      </c>
      <c r="C62" s="9">
        <f>C60*D57+C61*D58</f>
        <v>4</v>
      </c>
      <c r="D62" s="9">
        <v>4</v>
      </c>
    </row>
    <row r="63" spans="1:5" x14ac:dyDescent="0.2">
      <c r="B63" s="9" t="s">
        <v>110</v>
      </c>
      <c r="C63" s="9">
        <f>C60*E57+C61*E58</f>
        <v>4.0830000000000002</v>
      </c>
      <c r="D63" s="9">
        <v>2.5</v>
      </c>
    </row>
    <row r="64" spans="1:5" x14ac:dyDescent="0.2">
      <c r="B64" s="9" t="s">
        <v>131</v>
      </c>
      <c r="C64" s="9">
        <f>C60+C61</f>
        <v>16</v>
      </c>
      <c r="D64" s="9" t="s">
        <v>179</v>
      </c>
      <c r="E64">
        <v>16</v>
      </c>
    </row>
    <row r="65" spans="1:7" x14ac:dyDescent="0.2">
      <c r="B65" s="9" t="s">
        <v>158</v>
      </c>
      <c r="C65" s="9">
        <f>C60*C57+C61*C58</f>
        <v>54</v>
      </c>
    </row>
    <row r="67" spans="1:7" x14ac:dyDescent="0.2">
      <c r="A67" s="1" t="s">
        <v>147</v>
      </c>
    </row>
    <row r="68" spans="1:7" x14ac:dyDescent="0.2">
      <c r="B68" s="8" t="s">
        <v>148</v>
      </c>
      <c r="C68" s="8" t="s">
        <v>149</v>
      </c>
      <c r="D68" s="8" t="s">
        <v>83</v>
      </c>
      <c r="E68" s="8" t="s">
        <v>150</v>
      </c>
      <c r="F68" s="8" t="s">
        <v>152</v>
      </c>
      <c r="G68" s="8" t="s">
        <v>151</v>
      </c>
    </row>
    <row r="69" spans="1:7" x14ac:dyDescent="0.2">
      <c r="B69" s="7" t="s">
        <v>127</v>
      </c>
      <c r="C69" s="7">
        <v>0.2</v>
      </c>
      <c r="D69" s="7">
        <v>4</v>
      </c>
      <c r="E69" s="7">
        <v>4</v>
      </c>
      <c r="F69" s="7">
        <v>1</v>
      </c>
      <c r="G69" s="7">
        <v>4</v>
      </c>
    </row>
    <row r="70" spans="1:7" x14ac:dyDescent="0.2">
      <c r="B70" s="7" t="s">
        <v>128</v>
      </c>
      <c r="C70" s="7">
        <v>0.125</v>
      </c>
      <c r="D70" s="7">
        <v>5</v>
      </c>
      <c r="E70" s="7">
        <v>4</v>
      </c>
      <c r="F70" s="7">
        <v>4</v>
      </c>
      <c r="G70" s="7">
        <v>2</v>
      </c>
    </row>
    <row r="72" spans="1:7" x14ac:dyDescent="0.2">
      <c r="B72" t="s">
        <v>153</v>
      </c>
      <c r="C72">
        <v>12</v>
      </c>
    </row>
    <row r="73" spans="1:7" x14ac:dyDescent="0.2">
      <c r="B73" t="s">
        <v>154</v>
      </c>
      <c r="C73">
        <v>3</v>
      </c>
    </row>
    <row r="74" spans="1:7" x14ac:dyDescent="0.2">
      <c r="B74" s="7" t="s">
        <v>155</v>
      </c>
      <c r="C74" s="9">
        <f>C72*E69+C73*E70</f>
        <v>60</v>
      </c>
      <c r="D74" s="10" t="s">
        <v>8</v>
      </c>
      <c r="E74" s="7">
        <v>60</v>
      </c>
    </row>
    <row r="75" spans="1:7" x14ac:dyDescent="0.2">
      <c r="B75" s="7" t="s">
        <v>156</v>
      </c>
      <c r="C75" s="9">
        <f>C72*F69+C73*F70</f>
        <v>24</v>
      </c>
      <c r="D75" s="10" t="s">
        <v>8</v>
      </c>
      <c r="E75" s="7">
        <v>24</v>
      </c>
    </row>
    <row r="76" spans="1:7" x14ac:dyDescent="0.2">
      <c r="B76" s="7" t="s">
        <v>157</v>
      </c>
      <c r="C76" s="9">
        <f>C72*G69+C73*G70</f>
        <v>54</v>
      </c>
      <c r="D76" s="10" t="s">
        <v>8</v>
      </c>
      <c r="E76" s="7">
        <v>40</v>
      </c>
    </row>
    <row r="77" spans="1:7" x14ac:dyDescent="0.2">
      <c r="B77" s="9" t="s">
        <v>160</v>
      </c>
      <c r="C77" s="9">
        <f>C72*D69+C73*D70</f>
        <v>63</v>
      </c>
    </row>
  </sheetData>
  <mergeCells count="7">
    <mergeCell ref="B34:C34"/>
    <mergeCell ref="B1:C1"/>
    <mergeCell ref="B8:C8"/>
    <mergeCell ref="A12:B12"/>
    <mergeCell ref="B19:C19"/>
    <mergeCell ref="B26:C26"/>
    <mergeCell ref="A29:B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F9DF-9140-43E7-B10B-57282D713B70}">
  <dimension ref="A1:H1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13.33203125" bestFit="1" customWidth="1"/>
    <col min="4" max="4" width="6.1640625" bestFit="1" customWidth="1"/>
    <col min="5" max="5" width="8.6640625" bestFit="1" customWidth="1"/>
    <col min="6" max="6" width="10.83203125" bestFit="1" customWidth="1"/>
    <col min="7" max="8" width="12" bestFit="1" customWidth="1"/>
  </cols>
  <sheetData>
    <row r="1" spans="1:8" x14ac:dyDescent="0.2">
      <c r="A1" s="1" t="s">
        <v>46</v>
      </c>
    </row>
    <row r="2" spans="1:8" x14ac:dyDescent="0.2">
      <c r="A2" s="1" t="s">
        <v>10</v>
      </c>
    </row>
    <row r="3" spans="1:8" x14ac:dyDescent="0.2">
      <c r="A3" s="1" t="s">
        <v>47</v>
      </c>
    </row>
    <row r="6" spans="1:8" ht="16" thickBot="1" x14ac:dyDescent="0.25">
      <c r="A6" t="s">
        <v>25</v>
      </c>
    </row>
    <row r="7" spans="1:8" x14ac:dyDescent="0.2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" thickBot="1" x14ac:dyDescent="0.25">
      <c r="B8" s="6" t="s">
        <v>21</v>
      </c>
      <c r="C8" s="6" t="s">
        <v>22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2">
      <c r="B9" s="4" t="s">
        <v>34</v>
      </c>
      <c r="C9" s="4" t="s">
        <v>3</v>
      </c>
      <c r="D9" s="4">
        <v>3.1999999999999997</v>
      </c>
      <c r="E9" s="4">
        <v>0</v>
      </c>
      <c r="F9" s="4">
        <v>5</v>
      </c>
      <c r="G9" s="4">
        <v>1E+30</v>
      </c>
      <c r="H9" s="4">
        <v>3.0000000000000004</v>
      </c>
    </row>
    <row r="10" spans="1:8" ht="16" thickBot="1" x14ac:dyDescent="0.25">
      <c r="B10" s="2" t="s">
        <v>36</v>
      </c>
      <c r="C10" s="2" t="s">
        <v>4</v>
      </c>
      <c r="D10" s="2">
        <v>0.79999999999999993</v>
      </c>
      <c r="E10" s="2">
        <v>0</v>
      </c>
      <c r="F10" s="2">
        <v>2</v>
      </c>
      <c r="G10" s="2">
        <v>3.0000000000000009</v>
      </c>
      <c r="H10" s="2">
        <v>3.25</v>
      </c>
    </row>
    <row r="12" spans="1:8" ht="16" thickBot="1" x14ac:dyDescent="0.25">
      <c r="A12" t="s">
        <v>27</v>
      </c>
    </row>
    <row r="13" spans="1:8" x14ac:dyDescent="0.2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" thickBot="1" x14ac:dyDescent="0.25">
      <c r="B14" s="6" t="s">
        <v>21</v>
      </c>
      <c r="C14" s="6" t="s">
        <v>22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2">
      <c r="B15" s="4" t="s">
        <v>37</v>
      </c>
      <c r="C15" s="4" t="s">
        <v>38</v>
      </c>
      <c r="D15" s="4">
        <v>10.399999999999999</v>
      </c>
      <c r="E15" s="4">
        <v>0</v>
      </c>
      <c r="F15" s="4">
        <v>10</v>
      </c>
      <c r="G15" s="4">
        <v>0.39999999999999958</v>
      </c>
      <c r="H15" s="4">
        <v>1E+30</v>
      </c>
    </row>
    <row r="16" spans="1:8" x14ac:dyDescent="0.2">
      <c r="B16" s="4" t="s">
        <v>41</v>
      </c>
      <c r="C16" s="4" t="s">
        <v>3</v>
      </c>
      <c r="D16" s="4">
        <v>11.999999999999998</v>
      </c>
      <c r="E16" s="4">
        <v>0.60000000000000009</v>
      </c>
      <c r="F16" s="4">
        <v>12</v>
      </c>
      <c r="G16" s="4">
        <v>0.66666666666666607</v>
      </c>
      <c r="H16" s="4">
        <v>15.999999999999998</v>
      </c>
    </row>
    <row r="17" spans="2:8" ht="16" thickBot="1" x14ac:dyDescent="0.25">
      <c r="B17" s="2" t="s">
        <v>44</v>
      </c>
      <c r="C17" s="2" t="s">
        <v>3</v>
      </c>
      <c r="D17" s="2">
        <v>3.9999999999999996</v>
      </c>
      <c r="E17" s="2">
        <v>2.5999999999999996</v>
      </c>
      <c r="F17" s="2">
        <v>4</v>
      </c>
      <c r="G17" s="2">
        <v>1E+30</v>
      </c>
      <c r="H17" s="2">
        <v>9.0909090909090828E-2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A3BA-43D2-4FCC-B487-F94A16F85837}">
  <dimension ref="A1:G28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9" bestFit="1" customWidth="1"/>
    <col min="4" max="4" width="13.6640625" bestFit="1" customWidth="1"/>
    <col min="5" max="5" width="13.5" bestFit="1" customWidth="1"/>
    <col min="6" max="6" width="7.6640625" bestFit="1" customWidth="1"/>
    <col min="7" max="7" width="5.5" bestFit="1" customWidth="1"/>
  </cols>
  <sheetData>
    <row r="1" spans="1:5" x14ac:dyDescent="0.2">
      <c r="A1" s="1" t="s">
        <v>9</v>
      </c>
    </row>
    <row r="2" spans="1:5" x14ac:dyDescent="0.2">
      <c r="A2" s="1" t="s">
        <v>10</v>
      </c>
    </row>
    <row r="3" spans="1:5" x14ac:dyDescent="0.2">
      <c r="A3" s="1" t="s">
        <v>66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15</v>
      </c>
    </row>
    <row r="8" spans="1:5" x14ac:dyDescent="0.2">
      <c r="A8" s="1"/>
      <c r="B8" t="s">
        <v>67</v>
      </c>
    </row>
    <row r="9" spans="1:5" x14ac:dyDescent="0.2">
      <c r="A9" s="1" t="s">
        <v>17</v>
      </c>
    </row>
    <row r="10" spans="1:5" x14ac:dyDescent="0.2">
      <c r="B10" t="s">
        <v>18</v>
      </c>
    </row>
    <row r="11" spans="1:5" x14ac:dyDescent="0.2">
      <c r="B11" t="s">
        <v>19</v>
      </c>
    </row>
    <row r="14" spans="1:5" ht="16" thickBot="1" x14ac:dyDescent="0.25">
      <c r="A14" t="s">
        <v>20</v>
      </c>
    </row>
    <row r="15" spans="1:5" ht="16" thickBot="1" x14ac:dyDescent="0.25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6" thickBot="1" x14ac:dyDescent="0.25">
      <c r="B16" s="2" t="s">
        <v>68</v>
      </c>
      <c r="C16" s="2" t="s">
        <v>69</v>
      </c>
      <c r="D16" s="2">
        <v>7</v>
      </c>
      <c r="E16" s="2">
        <v>13</v>
      </c>
    </row>
    <row r="19" spans="1:7" ht="16" thickBot="1" x14ac:dyDescent="0.25">
      <c r="A19" t="s">
        <v>25</v>
      </c>
    </row>
    <row r="20" spans="1:7" ht="16" thickBot="1" x14ac:dyDescent="0.25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">
      <c r="B21" s="4" t="s">
        <v>70</v>
      </c>
      <c r="C21" s="4" t="s">
        <v>63</v>
      </c>
      <c r="D21" s="4">
        <v>1</v>
      </c>
      <c r="E21" s="4">
        <v>2.9999999999999996</v>
      </c>
      <c r="F21" s="4" t="s">
        <v>35</v>
      </c>
    </row>
    <row r="22" spans="1:7" ht="16" thickBot="1" x14ac:dyDescent="0.25">
      <c r="B22" s="2" t="s">
        <v>71</v>
      </c>
      <c r="C22" s="2" t="s">
        <v>64</v>
      </c>
      <c r="D22" s="2">
        <v>1</v>
      </c>
      <c r="E22" s="2">
        <v>1.0000000000000002</v>
      </c>
      <c r="F22" s="2" t="s">
        <v>35</v>
      </c>
    </row>
    <row r="25" spans="1:7" ht="16" thickBot="1" x14ac:dyDescent="0.25">
      <c r="A25" t="s">
        <v>27</v>
      </c>
    </row>
    <row r="26" spans="1:7" ht="16" thickBot="1" x14ac:dyDescent="0.25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">
      <c r="B27" s="4" t="s">
        <v>72</v>
      </c>
      <c r="C27" s="4" t="s">
        <v>63</v>
      </c>
      <c r="D27" s="4">
        <v>6</v>
      </c>
      <c r="E27" s="4" t="s">
        <v>73</v>
      </c>
      <c r="F27" s="4" t="s">
        <v>43</v>
      </c>
      <c r="G27" s="4">
        <v>0</v>
      </c>
    </row>
    <row r="28" spans="1:7" ht="16" thickBot="1" x14ac:dyDescent="0.25">
      <c r="B28" s="2" t="s">
        <v>74</v>
      </c>
      <c r="C28" s="2" t="s">
        <v>63</v>
      </c>
      <c r="D28" s="2">
        <v>4</v>
      </c>
      <c r="E28" s="2" t="s">
        <v>75</v>
      </c>
      <c r="F28" s="2" t="s">
        <v>43</v>
      </c>
      <c r="G28" s="2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EF56-F211-4049-8076-E292C7FA5A8F}">
  <dimension ref="A1:H16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6.33203125" bestFit="1" customWidth="1"/>
    <col min="4" max="4" width="6.1640625" bestFit="1" customWidth="1"/>
    <col min="5" max="5" width="8.6640625" bestFit="1" customWidth="1"/>
    <col min="6" max="6" width="10.83203125" bestFit="1" customWidth="1"/>
    <col min="7" max="7" width="10" bestFit="1" customWidth="1"/>
    <col min="8" max="8" width="12" bestFit="1" customWidth="1"/>
  </cols>
  <sheetData>
    <row r="1" spans="1:8" x14ac:dyDescent="0.2">
      <c r="A1" s="1" t="s">
        <v>46</v>
      </c>
    </row>
    <row r="2" spans="1:8" x14ac:dyDescent="0.2">
      <c r="A2" s="1" t="s">
        <v>10</v>
      </c>
    </row>
    <row r="3" spans="1:8" x14ac:dyDescent="0.2">
      <c r="A3" s="1" t="s">
        <v>66</v>
      </c>
    </row>
    <row r="6" spans="1:8" ht="16" thickBot="1" x14ac:dyDescent="0.25">
      <c r="A6" t="s">
        <v>25</v>
      </c>
    </row>
    <row r="7" spans="1:8" x14ac:dyDescent="0.2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" thickBot="1" x14ac:dyDescent="0.25">
      <c r="B8" s="6" t="s">
        <v>21</v>
      </c>
      <c r="C8" s="6" t="s">
        <v>22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2">
      <c r="B9" s="4" t="s">
        <v>70</v>
      </c>
      <c r="C9" s="4" t="s">
        <v>63</v>
      </c>
      <c r="D9" s="4">
        <v>2.9999999999999996</v>
      </c>
      <c r="E9" s="4">
        <v>0</v>
      </c>
      <c r="F9" s="4">
        <v>3</v>
      </c>
      <c r="G9" s="4">
        <v>1.0000000000000004</v>
      </c>
      <c r="H9" s="4">
        <v>1.6666666666666665</v>
      </c>
    </row>
    <row r="10" spans="1:8" ht="16" thickBot="1" x14ac:dyDescent="0.25">
      <c r="B10" s="2" t="s">
        <v>71</v>
      </c>
      <c r="C10" s="2" t="s">
        <v>64</v>
      </c>
      <c r="D10" s="2">
        <v>1.0000000000000002</v>
      </c>
      <c r="E10" s="2">
        <v>0</v>
      </c>
      <c r="F10" s="2">
        <v>4</v>
      </c>
      <c r="G10" s="2">
        <v>5</v>
      </c>
      <c r="H10" s="2">
        <v>1.0000000000000004</v>
      </c>
    </row>
    <row r="12" spans="1:8" ht="16" thickBot="1" x14ac:dyDescent="0.25">
      <c r="A12" t="s">
        <v>27</v>
      </c>
    </row>
    <row r="13" spans="1:8" x14ac:dyDescent="0.2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" thickBot="1" x14ac:dyDescent="0.25">
      <c r="B14" s="6" t="s">
        <v>21</v>
      </c>
      <c r="C14" s="6" t="s">
        <v>22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2">
      <c r="B15" s="4" t="s">
        <v>72</v>
      </c>
      <c r="C15" s="4" t="s">
        <v>63</v>
      </c>
      <c r="D15" s="4">
        <v>6</v>
      </c>
      <c r="E15" s="4">
        <v>0.50000000000000011</v>
      </c>
      <c r="F15" s="4">
        <v>6</v>
      </c>
      <c r="G15" s="4">
        <v>6.0000000000000009</v>
      </c>
      <c r="H15" s="4">
        <v>2.0000000000000009</v>
      </c>
    </row>
    <row r="16" spans="1:8" ht="16" thickBot="1" x14ac:dyDescent="0.25">
      <c r="B16" s="2" t="s">
        <v>74</v>
      </c>
      <c r="C16" s="2" t="s">
        <v>63</v>
      </c>
      <c r="D16" s="2">
        <v>4</v>
      </c>
      <c r="E16" s="2">
        <v>2.4999999999999996</v>
      </c>
      <c r="F16" s="2">
        <v>4</v>
      </c>
      <c r="G16" s="2">
        <v>2.0000000000000009</v>
      </c>
      <c r="H16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9F00-82EB-4C7F-A346-E4E383CFA9FF}">
  <dimension ref="A1:G30"/>
  <sheetViews>
    <sheetView showGridLines="0" topLeftCell="A8" workbookViewId="0"/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34.5" bestFit="1" customWidth="1"/>
    <col min="4" max="5" width="13.6640625" bestFit="1" customWidth="1"/>
    <col min="6" max="6" width="11.5" bestFit="1" customWidth="1"/>
    <col min="7" max="7" width="5.5" bestFit="1" customWidth="1"/>
  </cols>
  <sheetData>
    <row r="1" spans="1:5" x14ac:dyDescent="0.2">
      <c r="A1" s="1" t="s">
        <v>9</v>
      </c>
    </row>
    <row r="2" spans="1:5" x14ac:dyDescent="0.2">
      <c r="A2" s="1" t="s">
        <v>10</v>
      </c>
    </row>
    <row r="3" spans="1:5" x14ac:dyDescent="0.2">
      <c r="A3" s="1" t="s">
        <v>84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85</v>
      </c>
    </row>
    <row r="8" spans="1:5" x14ac:dyDescent="0.2">
      <c r="A8" s="1"/>
      <c r="B8" t="s">
        <v>67</v>
      </c>
    </row>
    <row r="9" spans="1:5" x14ac:dyDescent="0.2">
      <c r="A9" s="1" t="s">
        <v>17</v>
      </c>
    </row>
    <row r="10" spans="1:5" x14ac:dyDescent="0.2">
      <c r="B10" t="s">
        <v>18</v>
      </c>
    </row>
    <row r="11" spans="1:5" x14ac:dyDescent="0.2">
      <c r="B11" t="s">
        <v>19</v>
      </c>
    </row>
    <row r="14" spans="1:5" ht="16" thickBot="1" x14ac:dyDescent="0.25">
      <c r="A14" t="s">
        <v>20</v>
      </c>
    </row>
    <row r="15" spans="1:5" ht="16" thickBot="1" x14ac:dyDescent="0.25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6" thickBot="1" x14ac:dyDescent="0.25">
      <c r="B16" s="2" t="s">
        <v>86</v>
      </c>
      <c r="C16" s="2" t="s">
        <v>87</v>
      </c>
      <c r="D16" s="2">
        <v>18000</v>
      </c>
      <c r="E16" s="2">
        <v>216000</v>
      </c>
    </row>
    <row r="19" spans="1:7" ht="16" thickBot="1" x14ac:dyDescent="0.25">
      <c r="A19" t="s">
        <v>25</v>
      </c>
    </row>
    <row r="20" spans="1:7" ht="16" thickBot="1" x14ac:dyDescent="0.25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">
      <c r="B21" s="4" t="s">
        <v>88</v>
      </c>
      <c r="C21" s="4" t="s">
        <v>89</v>
      </c>
      <c r="D21" s="4">
        <v>1</v>
      </c>
      <c r="E21" s="4">
        <v>8</v>
      </c>
      <c r="F21" s="4" t="s">
        <v>35</v>
      </c>
    </row>
    <row r="22" spans="1:7" ht="16" thickBot="1" x14ac:dyDescent="0.25">
      <c r="B22" s="2" t="s">
        <v>90</v>
      </c>
      <c r="C22" s="2" t="s">
        <v>91</v>
      </c>
      <c r="D22" s="2">
        <v>1</v>
      </c>
      <c r="E22" s="2">
        <v>17</v>
      </c>
      <c r="F22" s="2" t="s">
        <v>35</v>
      </c>
    </row>
    <row r="25" spans="1:7" ht="16" thickBot="1" x14ac:dyDescent="0.25">
      <c r="A25" t="s">
        <v>27</v>
      </c>
    </row>
    <row r="26" spans="1:7" ht="16" thickBot="1" x14ac:dyDescent="0.25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">
      <c r="B27" s="4" t="s">
        <v>92</v>
      </c>
      <c r="C27" s="4" t="s">
        <v>93</v>
      </c>
      <c r="D27" s="4">
        <v>25</v>
      </c>
      <c r="E27" s="4" t="s">
        <v>94</v>
      </c>
      <c r="F27" s="4" t="s">
        <v>43</v>
      </c>
      <c r="G27" s="4">
        <v>0</v>
      </c>
    </row>
    <row r="28" spans="1:7" x14ac:dyDescent="0.2">
      <c r="B28" s="4" t="s">
        <v>95</v>
      </c>
      <c r="C28" s="4" t="s">
        <v>96</v>
      </c>
      <c r="D28" s="4">
        <v>58</v>
      </c>
      <c r="E28" s="4" t="s">
        <v>97</v>
      </c>
      <c r="F28" s="4" t="s">
        <v>40</v>
      </c>
      <c r="G28" s="4">
        <v>26</v>
      </c>
    </row>
    <row r="29" spans="1:7" x14ac:dyDescent="0.2">
      <c r="B29" s="4" t="s">
        <v>88</v>
      </c>
      <c r="C29" s="4" t="s">
        <v>89</v>
      </c>
      <c r="D29" s="4">
        <v>8</v>
      </c>
      <c r="E29" s="4" t="s">
        <v>98</v>
      </c>
      <c r="F29" s="4" t="s">
        <v>43</v>
      </c>
      <c r="G29" s="4">
        <v>0</v>
      </c>
    </row>
    <row r="30" spans="1:7" ht="16" thickBot="1" x14ac:dyDescent="0.25">
      <c r="B30" s="2" t="s">
        <v>90</v>
      </c>
      <c r="C30" s="2" t="s">
        <v>91</v>
      </c>
      <c r="D30" s="2">
        <v>17</v>
      </c>
      <c r="E30" s="2" t="s">
        <v>99</v>
      </c>
      <c r="F30" s="2" t="s">
        <v>40</v>
      </c>
      <c r="G30" s="2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4D9B-E373-4182-AB48-05B1CDF9EFC9}">
  <dimension ref="A1:H16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34.5" bestFit="1" customWidth="1"/>
    <col min="4" max="4" width="6.1640625" bestFit="1" customWidth="1"/>
    <col min="5" max="5" width="8.6640625" bestFit="1" customWidth="1"/>
    <col min="6" max="6" width="10.83203125" bestFit="1" customWidth="1"/>
    <col min="7" max="8" width="10" bestFit="1" customWidth="1"/>
  </cols>
  <sheetData>
    <row r="1" spans="1:8" x14ac:dyDescent="0.2">
      <c r="A1" s="1" t="s">
        <v>46</v>
      </c>
    </row>
    <row r="2" spans="1:8" x14ac:dyDescent="0.2">
      <c r="A2" s="1" t="s">
        <v>10</v>
      </c>
    </row>
    <row r="3" spans="1:8" x14ac:dyDescent="0.2">
      <c r="A3" s="1" t="s">
        <v>84</v>
      </c>
    </row>
    <row r="6" spans="1:8" ht="16" thickBot="1" x14ac:dyDescent="0.25">
      <c r="A6" t="s">
        <v>25</v>
      </c>
    </row>
    <row r="7" spans="1:8" x14ac:dyDescent="0.2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" thickBot="1" x14ac:dyDescent="0.25">
      <c r="B8" s="6" t="s">
        <v>21</v>
      </c>
      <c r="C8" s="6" t="s">
        <v>22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2">
      <c r="B9" s="4" t="s">
        <v>88</v>
      </c>
      <c r="C9" s="4" t="s">
        <v>89</v>
      </c>
      <c r="D9" s="4">
        <v>8</v>
      </c>
      <c r="E9" s="4">
        <v>2000</v>
      </c>
      <c r="F9" s="4">
        <v>10000</v>
      </c>
      <c r="G9" s="4">
        <v>1E+30</v>
      </c>
      <c r="H9" s="4">
        <v>2000</v>
      </c>
    </row>
    <row r="10" spans="1:8" ht="16" thickBot="1" x14ac:dyDescent="0.25">
      <c r="B10" s="2" t="s">
        <v>90</v>
      </c>
      <c r="C10" s="2" t="s">
        <v>91</v>
      </c>
      <c r="D10" s="2">
        <v>17</v>
      </c>
      <c r="E10" s="2">
        <v>0</v>
      </c>
      <c r="F10" s="2">
        <v>8000</v>
      </c>
      <c r="G10" s="2">
        <v>2000</v>
      </c>
      <c r="H10" s="2">
        <v>8000</v>
      </c>
    </row>
    <row r="12" spans="1:8" ht="16" thickBot="1" x14ac:dyDescent="0.25">
      <c r="A12" t="s">
        <v>27</v>
      </c>
    </row>
    <row r="13" spans="1:8" x14ac:dyDescent="0.2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" thickBot="1" x14ac:dyDescent="0.25">
      <c r="B14" s="6" t="s">
        <v>21</v>
      </c>
      <c r="C14" s="6" t="s">
        <v>22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2">
      <c r="B15" s="4" t="s">
        <v>92</v>
      </c>
      <c r="C15" s="4" t="s">
        <v>93</v>
      </c>
      <c r="D15" s="4">
        <v>25</v>
      </c>
      <c r="E15" s="4">
        <v>8000</v>
      </c>
      <c r="F15" s="4">
        <v>25</v>
      </c>
      <c r="G15" s="4">
        <v>13</v>
      </c>
      <c r="H15" s="4">
        <v>7</v>
      </c>
    </row>
    <row r="16" spans="1:8" ht="16" thickBot="1" x14ac:dyDescent="0.25">
      <c r="B16" s="2" t="s">
        <v>95</v>
      </c>
      <c r="C16" s="2" t="s">
        <v>96</v>
      </c>
      <c r="D16" s="2">
        <v>58</v>
      </c>
      <c r="E16" s="2">
        <v>0</v>
      </c>
      <c r="F16" s="2">
        <v>84</v>
      </c>
      <c r="G16" s="2">
        <v>1E+30</v>
      </c>
      <c r="H16" s="2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EE5C-7B5A-48D8-B40E-503EC207A689}">
  <dimension ref="A1:G28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35.1640625" bestFit="1" customWidth="1"/>
    <col min="4" max="4" width="13.6640625" bestFit="1" customWidth="1"/>
    <col min="5" max="5" width="13.5" bestFit="1" customWidth="1"/>
    <col min="6" max="6" width="7.6640625" bestFit="1" customWidth="1"/>
    <col min="7" max="7" width="5.5" bestFit="1" customWidth="1"/>
  </cols>
  <sheetData>
    <row r="1" spans="1:5" x14ac:dyDescent="0.2">
      <c r="A1" s="1" t="s">
        <v>9</v>
      </c>
    </row>
    <row r="2" spans="1:5" x14ac:dyDescent="0.2">
      <c r="A2" s="1" t="s">
        <v>10</v>
      </c>
    </row>
    <row r="3" spans="1:5" x14ac:dyDescent="0.2">
      <c r="A3" s="1" t="s">
        <v>111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112</v>
      </c>
    </row>
    <row r="8" spans="1:5" x14ac:dyDescent="0.2">
      <c r="A8" s="1"/>
      <c r="B8" t="s">
        <v>16</v>
      </c>
    </row>
    <row r="9" spans="1:5" x14ac:dyDescent="0.2">
      <c r="A9" s="1" t="s">
        <v>17</v>
      </c>
    </row>
    <row r="10" spans="1:5" x14ac:dyDescent="0.2">
      <c r="B10" t="s">
        <v>18</v>
      </c>
    </row>
    <row r="11" spans="1:5" x14ac:dyDescent="0.2">
      <c r="B11" t="s">
        <v>19</v>
      </c>
    </row>
    <row r="14" spans="1:5" ht="16" thickBot="1" x14ac:dyDescent="0.25">
      <c r="A14" t="s">
        <v>20</v>
      </c>
    </row>
    <row r="15" spans="1:5" ht="16" thickBot="1" x14ac:dyDescent="0.25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6" thickBot="1" x14ac:dyDescent="0.25">
      <c r="B16" s="2" t="s">
        <v>113</v>
      </c>
      <c r="C16" s="2" t="s">
        <v>114</v>
      </c>
      <c r="D16" s="2">
        <v>11</v>
      </c>
      <c r="E16" s="2">
        <v>102.50000000000003</v>
      </c>
    </row>
    <row r="19" spans="1:7" ht="16" thickBot="1" x14ac:dyDescent="0.25">
      <c r="A19" t="s">
        <v>25</v>
      </c>
    </row>
    <row r="20" spans="1:7" ht="16" thickBot="1" x14ac:dyDescent="0.25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">
      <c r="B21" s="4" t="s">
        <v>115</v>
      </c>
      <c r="C21" s="4" t="s">
        <v>116</v>
      </c>
      <c r="D21" s="4">
        <v>1</v>
      </c>
      <c r="E21" s="4">
        <v>15.000000000000004</v>
      </c>
      <c r="F21" s="4" t="s">
        <v>35</v>
      </c>
    </row>
    <row r="22" spans="1:7" ht="16" thickBot="1" x14ac:dyDescent="0.25">
      <c r="B22" s="2" t="s">
        <v>117</v>
      </c>
      <c r="C22" s="2" t="s">
        <v>118</v>
      </c>
      <c r="D22" s="2">
        <v>1</v>
      </c>
      <c r="E22" s="2">
        <v>2.5</v>
      </c>
      <c r="F22" s="2" t="s">
        <v>35</v>
      </c>
    </row>
    <row r="25" spans="1:7" ht="16" thickBot="1" x14ac:dyDescent="0.25">
      <c r="A25" t="s">
        <v>27</v>
      </c>
    </row>
    <row r="26" spans="1:7" ht="16" thickBot="1" x14ac:dyDescent="0.25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">
      <c r="B27" s="4" t="s">
        <v>119</v>
      </c>
      <c r="C27" s="4" t="s">
        <v>120</v>
      </c>
      <c r="D27" s="4">
        <v>5.0000000000000009</v>
      </c>
      <c r="E27" s="4" t="s">
        <v>121</v>
      </c>
      <c r="F27" s="4" t="s">
        <v>43</v>
      </c>
      <c r="G27" s="4">
        <v>0</v>
      </c>
    </row>
    <row r="28" spans="1:7" ht="16" thickBot="1" x14ac:dyDescent="0.25">
      <c r="B28" s="2" t="s">
        <v>122</v>
      </c>
      <c r="C28" s="2" t="s">
        <v>123</v>
      </c>
      <c r="D28" s="2">
        <v>3.0000000000000004</v>
      </c>
      <c r="E28" s="2" t="s">
        <v>124</v>
      </c>
      <c r="F28" s="2" t="s">
        <v>43</v>
      </c>
      <c r="G28" s="2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A550-A625-4243-B9FE-A097923F5ECC}">
  <dimension ref="A1:H16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35.1640625" bestFit="1" customWidth="1"/>
    <col min="4" max="4" width="6.1640625" bestFit="1" customWidth="1"/>
    <col min="5" max="5" width="8.6640625" bestFit="1" customWidth="1"/>
    <col min="6" max="6" width="10.83203125" bestFit="1" customWidth="1"/>
    <col min="7" max="8" width="10" bestFit="1" customWidth="1"/>
  </cols>
  <sheetData>
    <row r="1" spans="1:8" x14ac:dyDescent="0.2">
      <c r="A1" s="1" t="s">
        <v>46</v>
      </c>
    </row>
    <row r="2" spans="1:8" x14ac:dyDescent="0.2">
      <c r="A2" s="1" t="s">
        <v>10</v>
      </c>
    </row>
    <row r="3" spans="1:8" x14ac:dyDescent="0.2">
      <c r="A3" s="1" t="s">
        <v>111</v>
      </c>
    </row>
    <row r="6" spans="1:8" ht="16" thickBot="1" x14ac:dyDescent="0.25">
      <c r="A6" t="s">
        <v>25</v>
      </c>
    </row>
    <row r="7" spans="1:8" x14ac:dyDescent="0.2">
      <c r="B7" s="5"/>
      <c r="C7" s="5"/>
      <c r="D7" s="5" t="s">
        <v>48</v>
      </c>
      <c r="E7" s="5" t="s">
        <v>50</v>
      </c>
      <c r="F7" s="5" t="s">
        <v>52</v>
      </c>
      <c r="G7" s="5" t="s">
        <v>54</v>
      </c>
      <c r="H7" s="5" t="s">
        <v>54</v>
      </c>
    </row>
    <row r="8" spans="1:8" ht="16" thickBot="1" x14ac:dyDescent="0.25">
      <c r="B8" s="6" t="s">
        <v>21</v>
      </c>
      <c r="C8" s="6" t="s">
        <v>22</v>
      </c>
      <c r="D8" s="6" t="s">
        <v>49</v>
      </c>
      <c r="E8" s="6" t="s">
        <v>51</v>
      </c>
      <c r="F8" s="6" t="s">
        <v>53</v>
      </c>
      <c r="G8" s="6" t="s">
        <v>55</v>
      </c>
      <c r="H8" s="6" t="s">
        <v>56</v>
      </c>
    </row>
    <row r="9" spans="1:8" x14ac:dyDescent="0.2">
      <c r="B9" s="4" t="s">
        <v>115</v>
      </c>
      <c r="C9" s="4" t="s">
        <v>116</v>
      </c>
      <c r="D9" s="4">
        <v>15.000000000000004</v>
      </c>
      <c r="E9" s="4">
        <v>0</v>
      </c>
      <c r="F9" s="4">
        <v>6</v>
      </c>
      <c r="G9" s="4">
        <v>1.4999999999999987</v>
      </c>
      <c r="H9" s="4">
        <v>3.4999999999999996</v>
      </c>
    </row>
    <row r="10" spans="1:8" ht="16" thickBot="1" x14ac:dyDescent="0.25">
      <c r="B10" s="2" t="s">
        <v>117</v>
      </c>
      <c r="C10" s="2" t="s">
        <v>118</v>
      </c>
      <c r="D10" s="2">
        <v>2.5</v>
      </c>
      <c r="E10" s="2">
        <v>0</v>
      </c>
      <c r="F10" s="2">
        <v>5</v>
      </c>
      <c r="G10" s="2">
        <v>6.9999999999999991</v>
      </c>
      <c r="H10" s="2">
        <v>0.99999999999999933</v>
      </c>
    </row>
    <row r="12" spans="1:8" ht="16" thickBot="1" x14ac:dyDescent="0.25">
      <c r="A12" t="s">
        <v>27</v>
      </c>
    </row>
    <row r="13" spans="1:8" x14ac:dyDescent="0.2">
      <c r="B13" s="5"/>
      <c r="C13" s="5"/>
      <c r="D13" s="5" t="s">
        <v>48</v>
      </c>
      <c r="E13" s="5" t="s">
        <v>57</v>
      </c>
      <c r="F13" s="5" t="s">
        <v>59</v>
      </c>
      <c r="G13" s="5" t="s">
        <v>54</v>
      </c>
      <c r="H13" s="5" t="s">
        <v>54</v>
      </c>
    </row>
    <row r="14" spans="1:8" ht="16" thickBot="1" x14ac:dyDescent="0.25">
      <c r="B14" s="6" t="s">
        <v>21</v>
      </c>
      <c r="C14" s="6" t="s">
        <v>22</v>
      </c>
      <c r="D14" s="6" t="s">
        <v>49</v>
      </c>
      <c r="E14" s="6" t="s">
        <v>58</v>
      </c>
      <c r="F14" s="6" t="s">
        <v>60</v>
      </c>
      <c r="G14" s="6" t="s">
        <v>55</v>
      </c>
      <c r="H14" s="6" t="s">
        <v>56</v>
      </c>
    </row>
    <row r="15" spans="1:8" x14ac:dyDescent="0.2">
      <c r="B15" s="4" t="s">
        <v>119</v>
      </c>
      <c r="C15" s="4" t="s">
        <v>120</v>
      </c>
      <c r="D15" s="4">
        <v>5.0000000000000009</v>
      </c>
      <c r="E15" s="4">
        <v>17.500000000000004</v>
      </c>
      <c r="F15" s="4">
        <v>5</v>
      </c>
      <c r="G15" s="4">
        <v>0.99999999999999967</v>
      </c>
      <c r="H15" s="4">
        <v>2.9999999999999996</v>
      </c>
    </row>
    <row r="16" spans="1:8" ht="16" thickBot="1" x14ac:dyDescent="0.25">
      <c r="B16" s="2" t="s">
        <v>122</v>
      </c>
      <c r="C16" s="2" t="s">
        <v>123</v>
      </c>
      <c r="D16" s="2">
        <v>3.0000000000000004</v>
      </c>
      <c r="E16" s="2">
        <v>4.9999999999999982</v>
      </c>
      <c r="F16" s="2">
        <v>3</v>
      </c>
      <c r="G16" s="2">
        <v>4.4999999999999982</v>
      </c>
      <c r="H16" s="2">
        <v>0.49999999999999983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FBE3-EDD6-4A3C-B39B-1A9D7A91308D}">
  <dimension ref="A1:G29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9.1640625" bestFit="1" customWidth="1"/>
    <col min="4" max="4" width="13.6640625" bestFit="1" customWidth="1"/>
    <col min="5" max="5" width="13.5" bestFit="1" customWidth="1"/>
    <col min="6" max="6" width="11.5" bestFit="1" customWidth="1"/>
    <col min="7" max="7" width="6" bestFit="1" customWidth="1"/>
  </cols>
  <sheetData>
    <row r="1" spans="1:5" x14ac:dyDescent="0.2">
      <c r="A1" s="1" t="s">
        <v>9</v>
      </c>
    </row>
    <row r="2" spans="1:5" x14ac:dyDescent="0.2">
      <c r="A2" s="1" t="s">
        <v>10</v>
      </c>
    </row>
    <row r="3" spans="1:5" x14ac:dyDescent="0.2">
      <c r="A3" s="1" t="s">
        <v>132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112</v>
      </c>
    </row>
    <row r="8" spans="1:5" x14ac:dyDescent="0.2">
      <c r="A8" s="1"/>
      <c r="B8" t="s">
        <v>133</v>
      </c>
    </row>
    <row r="9" spans="1:5" x14ac:dyDescent="0.2">
      <c r="A9" s="1" t="s">
        <v>17</v>
      </c>
    </row>
    <row r="10" spans="1:5" x14ac:dyDescent="0.2">
      <c r="B10" t="s">
        <v>18</v>
      </c>
    </row>
    <row r="11" spans="1:5" x14ac:dyDescent="0.2">
      <c r="B11" t="s">
        <v>19</v>
      </c>
    </row>
    <row r="14" spans="1:5" ht="16" thickBot="1" x14ac:dyDescent="0.25">
      <c r="A14" t="s">
        <v>20</v>
      </c>
    </row>
    <row r="15" spans="1:5" ht="16" thickBot="1" x14ac:dyDescent="0.25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6" thickBot="1" x14ac:dyDescent="0.25">
      <c r="B16" s="2" t="s">
        <v>134</v>
      </c>
      <c r="C16" s="2" t="s">
        <v>114</v>
      </c>
      <c r="D16" s="2">
        <v>7</v>
      </c>
      <c r="E16" s="2">
        <v>54</v>
      </c>
    </row>
    <row r="19" spans="1:7" ht="16" thickBot="1" x14ac:dyDescent="0.25">
      <c r="A19" t="s">
        <v>25</v>
      </c>
    </row>
    <row r="20" spans="1:7" ht="16" thickBot="1" x14ac:dyDescent="0.25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">
      <c r="B21" s="4" t="s">
        <v>135</v>
      </c>
      <c r="C21" s="4" t="s">
        <v>136</v>
      </c>
      <c r="D21" s="4">
        <v>1</v>
      </c>
      <c r="E21" s="4">
        <v>6.0000000000000009</v>
      </c>
      <c r="F21" s="4" t="s">
        <v>35</v>
      </c>
    </row>
    <row r="22" spans="1:7" ht="16" thickBot="1" x14ac:dyDescent="0.25">
      <c r="B22" s="2" t="s">
        <v>137</v>
      </c>
      <c r="C22" s="2" t="s">
        <v>138</v>
      </c>
      <c r="D22" s="2">
        <v>1</v>
      </c>
      <c r="E22" s="2">
        <v>10</v>
      </c>
      <c r="F22" s="2" t="s">
        <v>35</v>
      </c>
    </row>
    <row r="25" spans="1:7" ht="16" thickBot="1" x14ac:dyDescent="0.25">
      <c r="A25" t="s">
        <v>27</v>
      </c>
    </row>
    <row r="26" spans="1:7" ht="16" thickBot="1" x14ac:dyDescent="0.25">
      <c r="B26" s="3" t="s">
        <v>21</v>
      </c>
      <c r="C26" s="3" t="s">
        <v>22</v>
      </c>
      <c r="D26" s="3" t="s">
        <v>28</v>
      </c>
      <c r="E26" s="3" t="s">
        <v>29</v>
      </c>
      <c r="F26" s="3" t="s">
        <v>30</v>
      </c>
      <c r="G26" s="3" t="s">
        <v>31</v>
      </c>
    </row>
    <row r="27" spans="1:7" x14ac:dyDescent="0.2">
      <c r="B27" s="4" t="s">
        <v>139</v>
      </c>
      <c r="C27" s="4" t="s">
        <v>120</v>
      </c>
      <c r="D27" s="4">
        <v>4</v>
      </c>
      <c r="E27" s="4" t="s">
        <v>140</v>
      </c>
      <c r="F27" s="4" t="s">
        <v>43</v>
      </c>
      <c r="G27" s="4">
        <v>0</v>
      </c>
    </row>
    <row r="28" spans="1:7" x14ac:dyDescent="0.2">
      <c r="B28" s="4" t="s">
        <v>141</v>
      </c>
      <c r="C28" s="4" t="s">
        <v>123</v>
      </c>
      <c r="D28" s="4">
        <v>4.0830000000000002</v>
      </c>
      <c r="E28" s="4" t="s">
        <v>142</v>
      </c>
      <c r="F28" s="4" t="s">
        <v>40</v>
      </c>
      <c r="G28" s="4">
        <v>1.5830000000000002</v>
      </c>
    </row>
    <row r="29" spans="1:7" ht="16" thickBot="1" x14ac:dyDescent="0.25">
      <c r="B29" s="2" t="s">
        <v>143</v>
      </c>
      <c r="C29" s="2" t="s">
        <v>144</v>
      </c>
      <c r="D29" s="2">
        <v>16</v>
      </c>
      <c r="E29" s="2" t="s">
        <v>145</v>
      </c>
      <c r="F29" s="2" t="s">
        <v>43</v>
      </c>
      <c r="G29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Answer Report 1</vt:lpstr>
      <vt:lpstr>Sensitivity Report 1</vt:lpstr>
      <vt:lpstr>Answer Report 2</vt:lpstr>
      <vt:lpstr>Sensitivity Report 2</vt:lpstr>
      <vt:lpstr>Answer Report 3</vt:lpstr>
      <vt:lpstr>Sensitivity Report 3</vt:lpstr>
      <vt:lpstr>Answer Report 4</vt:lpstr>
      <vt:lpstr>Sensitivity Report 4</vt:lpstr>
      <vt:lpstr>Answer Report 5</vt:lpstr>
      <vt:lpstr>Sensitivity Report 5</vt:lpstr>
      <vt:lpstr>Answer Report 6</vt:lpstr>
      <vt:lpstr>Sensitivity Report 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Fotheringham</dc:creator>
  <cp:lastModifiedBy>Microsoft Office User</cp:lastModifiedBy>
  <dcterms:created xsi:type="dcterms:W3CDTF">2022-11-07T14:53:55Z</dcterms:created>
  <dcterms:modified xsi:type="dcterms:W3CDTF">2022-12-07T20:28:23Z</dcterms:modified>
</cp:coreProperties>
</file>