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.IRU\Desktop\"/>
    </mc:Choice>
  </mc:AlternateContent>
  <bookViews>
    <workbookView xWindow="2360" yWindow="80" windowWidth="15480" windowHeight="11640" activeTab="1"/>
  </bookViews>
  <sheets>
    <sheet name="Beurteilungsbogen (Text)" sheetId="2" r:id="rId1"/>
    <sheet name="Bewertungsbogen" sheetId="1" r:id="rId2"/>
  </sheets>
  <definedNames>
    <definedName name="_Toc156968632" localSheetId="0">'Beurteilungsbogen (Text)'!$A$5</definedName>
    <definedName name="_xlnm.Print_Area" localSheetId="1">Bewertungsbogen!$A$1:$G$33</definedName>
  </definedNames>
  <calcPr calcId="162913" iterate="1"/>
</workbook>
</file>

<file path=xl/calcChain.xml><?xml version="1.0" encoding="utf-8"?>
<calcChain xmlns="http://schemas.openxmlformats.org/spreadsheetml/2006/main">
  <c r="D2" i="1" l="1"/>
  <c r="A2" i="1"/>
  <c r="A48" i="2"/>
  <c r="C32" i="1"/>
  <c r="D10" i="1"/>
  <c r="D16" i="1"/>
  <c r="D21" i="1"/>
  <c r="D26" i="1"/>
  <c r="A8" i="1"/>
  <c r="A9" i="1"/>
  <c r="A12" i="1"/>
  <c r="A13" i="1" s="1"/>
  <c r="A14" i="1" s="1"/>
  <c r="A15" i="1" s="1"/>
  <c r="A18" i="1" s="1"/>
  <c r="A19" i="1" s="1"/>
  <c r="A20" i="1" s="1"/>
  <c r="A23" i="1" s="1"/>
  <c r="A24" i="1" s="1"/>
  <c r="A25" i="1" s="1"/>
  <c r="D27" i="1" l="1"/>
  <c r="C33" i="1" s="1"/>
  <c r="E14" i="2" s="1"/>
</calcChain>
</file>

<file path=xl/sharedStrings.xml><?xml version="1.0" encoding="utf-8"?>
<sst xmlns="http://schemas.openxmlformats.org/spreadsheetml/2006/main" count="76" uniqueCount="76">
  <si>
    <t>ORGANISATION PROZESS METHODIK</t>
  </si>
  <si>
    <t>FACHLICHES</t>
  </si>
  <si>
    <t>DOKUMENTATION  WISSENSTRANSFER</t>
  </si>
  <si>
    <t>KOMMUNIKATION</t>
  </si>
  <si>
    <t>Gesamtnote</t>
  </si>
  <si>
    <t>Beschreibung</t>
  </si>
  <si>
    <t>Note</t>
  </si>
  <si>
    <t>Projektvereinbarung &amp; Planung</t>
  </si>
  <si>
    <t>Lösungskonzept / Strategie</t>
  </si>
  <si>
    <t>Theoretische Arbeit</t>
  </si>
  <si>
    <t>Praktische Arbeit</t>
  </si>
  <si>
    <t xml:space="preserve"> Analyse von  Ergebnissen/Durchdringung</t>
  </si>
  <si>
    <t>Zielerreichung</t>
  </si>
  <si>
    <t>Bericht/Dokumentation</t>
  </si>
  <si>
    <t>Zusammenarbeit intern</t>
  </si>
  <si>
    <t>Zusammenarbeit extern</t>
  </si>
  <si>
    <t>Motivation, pers. Einsatz, Umfang</t>
  </si>
  <si>
    <t>Neue Thematik</t>
  </si>
  <si>
    <t>Schwierigkeitsgrad</t>
  </si>
  <si>
    <t>Begründung</t>
  </si>
  <si>
    <r>
      <t xml:space="preserve">Grundsatz: </t>
    </r>
    <r>
      <rPr>
        <sz val="12"/>
        <color indexed="10"/>
        <rFont val="Arial"/>
        <family val="2"/>
      </rPr>
      <t xml:space="preserve">Die Note 5.0 ist zu erteilen, wenn für das jeweilige Kriterium die Leistung </t>
    </r>
    <r>
      <rPr>
        <b/>
        <sz val="12"/>
        <color indexed="10"/>
        <rFont val="Arial"/>
        <family val="2"/>
      </rPr>
      <t>in vollem Umfang</t>
    </r>
    <r>
      <rPr>
        <sz val="12"/>
        <color indexed="10"/>
        <rFont val="Arial"/>
        <family val="2"/>
      </rPr>
      <t xml:space="preserve"> die Anforderungen an einen in der Industrie tätigen Ingenieur erfüllt.  </t>
    </r>
  </si>
  <si>
    <t>BONUS</t>
  </si>
  <si>
    <t>Zwischennote vor Bonus</t>
  </si>
  <si>
    <t>Bonus</t>
  </si>
  <si>
    <t>10 - ausserordentlich hoch
5 -   überdurchschnittlich
0 -   Standard</t>
  </si>
  <si>
    <t>Umfeld</t>
  </si>
  <si>
    <t>10 - ausserordentlich schwierig
5 -   schwierig
0 -   Standard</t>
  </si>
  <si>
    <t>10 - Mit der Thematik noch nie Kontakt gehabt.
5 -   Thematik bekannt (z.B durch Unterricht)
0 -   mit Thema vertraut (z.B durch Sem.arbeit)</t>
  </si>
  <si>
    <t>Zwischennote 1 - Gewicht: 1</t>
  </si>
  <si>
    <t>Zwischennote 2 - Gewicht: 3</t>
  </si>
  <si>
    <t>Zwischennote 3 - Gewicht: 2</t>
  </si>
  <si>
    <t>Zwischennote 4 - Gewicht: 1</t>
  </si>
  <si>
    <t>Absolute Korrektur;
Anwendung z. B. bei mehreren Partnern mit unterschiedlichen Schwerpunkten; komplexer Datenanalyse; neuen, noch nicht erprobten Tools u.ä.</t>
  </si>
  <si>
    <t>Projekttitel:</t>
  </si>
  <si>
    <t>Klassifizierung der Arbeit (Zutreffendes ankreuzen):</t>
  </si>
  <si>
    <r>
      <t>o</t>
    </r>
    <r>
      <rPr>
        <sz val="12"/>
        <rFont val="Arial"/>
        <family val="2"/>
      </rPr>
      <t xml:space="preserve">    Aus Gründen der Vertraulichkeit nicht zur Veröffentlichung und Einsichtnahme geeignet</t>
    </r>
  </si>
  <si>
    <t xml:space="preserve">Windisch, </t>
  </si>
  <si>
    <t>Methodik (ingenieurmässiges. Vorgehen)</t>
  </si>
  <si>
    <r>
      <t xml:space="preserve">o </t>
    </r>
    <r>
      <rPr>
        <sz val="12"/>
        <rFont val="Arial"/>
        <family val="2"/>
      </rPr>
      <t>Grundsätzlich zur Veröffentlichung geeignet (nach Absprache mit dem  Auftraggeber)</t>
    </r>
  </si>
  <si>
    <t xml:space="preserve">Gewicht
</t>
  </si>
  <si>
    <t>Projekt: (Px / Thesis)</t>
  </si>
  <si>
    <t>Betreuender Dozent</t>
  </si>
  <si>
    <t>1)</t>
  </si>
  <si>
    <t>2)</t>
  </si>
  <si>
    <t>3)</t>
  </si>
  <si>
    <t xml:space="preserve">Experte (Thesis) </t>
  </si>
  <si>
    <t>Note, Übertrag vom Bewertungsbogen</t>
  </si>
  <si>
    <t xml:space="preserve">Verteidigung Thesis (P6 / P9) </t>
  </si>
  <si>
    <t>Nur im MSE:  Erfüllte ergänzenden Veranstaltungen</t>
  </si>
  <si>
    <t>Projektnr.:</t>
  </si>
  <si>
    <t>SG / MRU:</t>
  </si>
  <si>
    <t>Semester:</t>
  </si>
  <si>
    <t>10HS</t>
  </si>
  <si>
    <t>Student /-in:</t>
  </si>
  <si>
    <r>
      <t>Betreuende /-r Dozent /-in:</t>
    </r>
    <r>
      <rPr>
        <sz val="12"/>
        <rFont val="Arial"/>
        <family val="2"/>
      </rPr>
      <t xml:space="preserve"> </t>
    </r>
  </si>
  <si>
    <t>6: Lösungskonzept, die Erwartungen klar übertreffend innovativ, 
     effektive kreative Strategie
5: Lösungskonzept und Strategie umfassend, klar, präzise und effektiv
4: Lösungskonzept und Strategie zielführend, Standardvorgehen
≤3: Lösungskonzept nicht nachvollziehbar, keine Strategie</t>
  </si>
  <si>
    <t>6: Äusserst umfassender und effizienter Einsatz der verfügbaren Mittel 
     und Verfahren; Entwicklung problemspezifischer neuer Methoden
5: Die in Frage kommenden Verfahren werden in korrekter Gewichtung 
     umfassend und effektiv eingesetzt
4: Ausgewählte Standardverfahren und Vorgehensweisen werden 
     zuverlässig eingesetzt
≤3: Eingesetzte Verfahren nicht angemessen, Durchführung 
       unzureichend</t>
  </si>
  <si>
    <t>6: Ergebnisse umfassend und kritisch analysiert, klare Schluss
     folgerungen gezogen und Vorschläge für Umsetzung und Vertiefung 
     erarbeitet
5: Vollständige Analyse der Ergebnisse, ausgerichtet auf deren 
     Umsetzung 
4: Lediglich Vergleich mit Aufgabenstellung, keine weiterführenden 
    Aussagen
≤3: Nicht in der Lage, die Ergebnisse einzuordnen und zu bewerten</t>
  </si>
  <si>
    <t>6: Ziel übertroffen, zusätzlicher  unerwarteter Kundennutzen und 
     Erkenntnisgewinn
5: Ziel vollumfänglich erreicht
4: Ziel im wesentlichen erreicht, Einzelaspekte ergänzungsbedürftig
≤3: Ziel nicht erreicht, Ergebnisse nicht brauchbar</t>
  </si>
  <si>
    <t>6: Bericht vorbildlich; inhaltlich umfassend, sprachlich und gestalterisch
     herausragend
5: Bericht inhaltlich vollständig, sprachlich und gestalterisch ansprechend
4: Alle wesentlichen Aspekte dokumentiert, noch gut lesbar
≤3: Wesentliche Aspekte nicht dokumentiert, Bericht unstrukturiert, 
       Darstellung mangelhaft</t>
  </si>
  <si>
    <t>6: Alle Fragen richtig und souverän beantwortet, Frage in Kontext 
     eingeordnet. Ein Venetzung der Fachinhalte ist klar ersichtlich
5: Alle Fragen korrekt und auf die Arbeit bezogen beantwortet
4: Fragen zögernd, aber im wesentlichen korrekt beantwortet; 
     manchmal Probleme bei spezifischen Details
≤3: Überwiegende Mehrzahl der Fragen nicht oder nicht korrekt
       beantwortet, die übrigen nur mangelhaft.</t>
  </si>
  <si>
    <t>6: Persönlicher Einsatz hervorragend, Arbeitsumfang ausserordentlich 
     hoch
5: Hoher persönlicher Einsatz, überdurchschnittlicher Arbeitsumfang
4: Persönlicher Einsatz gerade noch ausreichend, Arbeitsumfang 
     durchschnittlich
≤3: Nicht motiviert, Einsatz mangelhaft, Arbeitsumfang unzureichend</t>
  </si>
  <si>
    <t>xxxxxxxxxx</t>
  </si>
  <si>
    <t>yyyyyyyyyyy</t>
  </si>
  <si>
    <t>www</t>
  </si>
  <si>
    <t>Experte /-in (Thesis):</t>
  </si>
  <si>
    <r>
      <t xml:space="preserve">6: Überdurchschnittliche, unerwartete Analyse der Aufgabenstellung 
     und wesentlicher eigener  inhaltlicher Beitrag zur Umsetzung
5: Vollständige Durchdringung der Aufgabenstellung und eigenständige 
     kreative Umsetzung
4: Aufgabenstellung eins zu eins umgesetzt
</t>
    </r>
    <r>
      <rPr>
        <sz val="11"/>
        <rFont val="Calibri"/>
        <family val="2"/>
      </rPr>
      <t>≤</t>
    </r>
    <r>
      <rPr>
        <sz val="11"/>
        <rFont val="Arial"/>
        <family val="2"/>
      </rPr>
      <t xml:space="preserve">3: Umsetzung der Aufgabenstellung nicht erkennbar </t>
    </r>
  </si>
  <si>
    <t>6: Erfassung und Berücksichtigung aller Einzelfragen in ihrem 
     Zusammenspiel als Teil eines Gesamtsystems
5: Vollständige Berücksichtigung aller Einzelfragen und gesamtheitlicher 
     Lösungsansatz
4: Abgrenzung von Teilaufgaben und deren standardmässige Lösung
≤3: Ungenügende Analyse, falscher Lösungsansatz</t>
  </si>
  <si>
    <t>6: Neuartiger Lösungsansatz, der die theoretischen Grundlagen 
     klar übertrifft, sehr gut und umfassend umgesetzt
5: Problem umfassend in allen Aspekten gelöst
4: Problem mit bekannten Konzepten und Tools in seinen 
     wesentlichen Aspekten gelöst
≤3: unzureichender theoretischer Hintergrund, falsche Argumentation</t>
  </si>
  <si>
    <t>6: Inhaltlich vollständiger, logisch aufgebauter Vortrag; grafisch sehr gut 
    gestaltet und souverän vorgetragen; Fragen korrekt und umfassend 
    beantwortet
5: Vortrag inhaltlich vollständig, Aufbau und Präsentation logisch und  
    ansprechend, Fragen korrekt beantwortet
4: Vortrag inhaltlich vollständig, Einschränkungen in Aufbau und 
    Präsentation, Fragen gut beantwortet
≤3: Vortrag inhaltlich unzureichend, Präsentation mangelhaft; 
       Fragen nicht beantwortet</t>
  </si>
  <si>
    <t>6: Klare Informations- und Kommunikationsregeln; rechtzeitige und 
     vollständige Information; selbstständige Aktivierung des intern 
     vorhandenen Know-how
5: Vollständige Kommunikation und Information nach den üblichen 
     Regeln 
4: Regelmässige Information und Kommunikation; nicht alle potenziellen 
     Partner werden einbezogen, zu wenig proaktiv
≤3: Kommunikation unzureichend, nur bei Aufforderung; 
      Stand der Arbeit bleibt unklar</t>
  </si>
  <si>
    <t>6: Klare Informations- und Kommunikationsregeln; rechtzeitige und 
     vollständige Information; selbstständige Aktivierung des intern 
     vorhandenen Know-how
5: Vollständige Kommunikation und Information nach den üblichen 
     Regeln
4: Regelmässige Information und Kommunikation; nicht alle potenziellen 
     Partner werden einbezogen, zu wenig proaktiv
≤3: Kommunikation unzureichend, nur bei Aufforderung; 
       Stand der Arbeit bleibt unklar</t>
  </si>
  <si>
    <t xml:space="preserve"> Würdigung der Arbeit</t>
  </si>
  <si>
    <r>
      <rPr>
        <b/>
        <sz val="12"/>
        <rFont val="Wingdings"/>
        <charset val="2"/>
      </rPr>
      <t>o</t>
    </r>
    <r>
      <rPr>
        <b/>
        <sz val="12"/>
        <rFont val="Arial"/>
        <family val="2"/>
      </rPr>
      <t xml:space="preserve"> P5  </t>
    </r>
    <r>
      <rPr>
        <b/>
        <sz val="12"/>
        <rFont val="Wingdings"/>
        <charset val="2"/>
      </rPr>
      <t>o</t>
    </r>
    <r>
      <rPr>
        <b/>
        <sz val="12"/>
        <rFont val="Arial"/>
        <family val="2"/>
      </rPr>
      <t xml:space="preserve"> Bachelor -Thesis    </t>
    </r>
    <r>
      <rPr>
        <b/>
        <sz val="12"/>
        <rFont val="Wingdings"/>
        <charset val="2"/>
      </rPr>
      <t>o</t>
    </r>
    <r>
      <rPr>
        <b/>
        <sz val="12"/>
        <rFont val="Arial"/>
        <family val="2"/>
      </rPr>
      <t xml:space="preserve">  P7   </t>
    </r>
    <r>
      <rPr>
        <b/>
        <sz val="12"/>
        <rFont val="Wingdings"/>
        <charset val="2"/>
      </rPr>
      <t>o</t>
    </r>
    <r>
      <rPr>
        <b/>
        <sz val="12"/>
        <rFont val="Arial"/>
        <family val="2"/>
      </rPr>
      <t xml:space="preserve">  P8   </t>
    </r>
    <r>
      <rPr>
        <b/>
        <sz val="12"/>
        <rFont val="Wingdings"/>
        <charset val="2"/>
      </rPr>
      <t>o</t>
    </r>
    <r>
      <rPr>
        <b/>
        <sz val="12"/>
        <rFont val="Arial"/>
        <family val="2"/>
      </rPr>
      <t xml:space="preserve"> Master-Thesis
</t>
    </r>
    <r>
      <rPr>
        <b/>
        <sz val="12"/>
        <rFont val="Wingdings"/>
        <charset val="2"/>
      </rPr>
      <t>o</t>
    </r>
    <r>
      <rPr>
        <b/>
        <sz val="12"/>
        <rFont val="Arial"/>
        <family val="2"/>
      </rPr>
      <t xml:space="preserve"> MAS-Thesis</t>
    </r>
  </si>
  <si>
    <t>Beurteilungsbogen für Projektarbeiten in der Aus- und Weiterbildung</t>
  </si>
  <si>
    <t xml:space="preserve">Präsentation (P5 - P9)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</si>
</sst>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 * #,##0.00_ ;_ * \-#,##0.00_ ;_ * &quot;-&quot;??_ ;_ @_ "/>
    <numFmt numFmtId="164" formatCode="0.000000"/>
    <numFmt numFmtId="165" formatCode="0.0"/>
    <numFmt numFmtId="166" formatCode="0.0%"/>
  </numFmts>
  <fonts count="34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10"/>
      <color indexed="12"/>
      <name val="Arial"/>
      <family val="2"/>
    </font>
    <font>
      <sz val="10"/>
      <color indexed="12"/>
      <name val="Arial"/>
      <family val="2"/>
    </font>
    <font>
      <sz val="10"/>
      <color indexed="12"/>
      <name val="Arial"/>
      <family val="2"/>
    </font>
    <font>
      <b/>
      <sz val="10"/>
      <color indexed="57"/>
      <name val="Arial"/>
      <family val="2"/>
    </font>
    <font>
      <sz val="10"/>
      <color indexed="57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2"/>
      <color indexed="10"/>
      <name val="Arial"/>
      <family val="2"/>
    </font>
    <font>
      <sz val="12"/>
      <color indexed="10"/>
      <name val="Arial"/>
      <family val="2"/>
    </font>
    <font>
      <sz val="11"/>
      <name val="Arial"/>
      <family val="2"/>
    </font>
    <font>
      <b/>
      <i/>
      <sz val="11"/>
      <name val="Arial"/>
      <family val="2"/>
    </font>
    <font>
      <sz val="11"/>
      <color indexed="12"/>
      <name val="Arial"/>
      <family val="2"/>
    </font>
    <font>
      <b/>
      <i/>
      <sz val="11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i/>
      <sz val="12"/>
      <name val="Arial"/>
      <family val="2"/>
    </font>
    <font>
      <sz val="12"/>
      <name val="Arial"/>
      <family val="2"/>
    </font>
    <font>
      <sz val="12"/>
      <name val="Arial"/>
      <family val="2"/>
    </font>
    <font>
      <sz val="12"/>
      <name val="Wingdings"/>
      <charset val="2"/>
    </font>
    <font>
      <b/>
      <i/>
      <sz val="11"/>
      <color indexed="8"/>
      <name val="Arial"/>
      <family val="2"/>
    </font>
    <font>
      <sz val="11"/>
      <name val="Calibri"/>
      <family val="2"/>
    </font>
    <font>
      <b/>
      <sz val="13"/>
      <name val="Arial"/>
      <family val="2"/>
    </font>
    <font>
      <sz val="13"/>
      <name val="Arial"/>
      <family val="2"/>
    </font>
    <font>
      <b/>
      <sz val="12"/>
      <name val="Wingdings"/>
      <charset val="2"/>
    </font>
    <font>
      <sz val="11"/>
      <color rgb="FF0000FF"/>
      <name val="Arial"/>
      <family val="2"/>
    </font>
  </fonts>
  <fills count="2">
    <fill>
      <patternFill patternType="none"/>
    </fill>
    <fill>
      <patternFill patternType="gray125"/>
    </fill>
  </fills>
  <borders count="6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29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2" fontId="2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Border="1" applyAlignment="1">
      <alignment horizontal="center"/>
    </xf>
    <xf numFmtId="2" fontId="2" fillId="0" borderId="0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" fillId="0" borderId="0" xfId="0" applyFont="1" applyBorder="1" applyAlignment="1">
      <alignment horizontal="center"/>
    </xf>
    <xf numFmtId="0" fontId="5" fillId="0" borderId="0" xfId="0" applyFont="1" applyFill="1" applyBorder="1"/>
    <xf numFmtId="0" fontId="5" fillId="0" borderId="0" xfId="0" applyFont="1"/>
    <xf numFmtId="0" fontId="7" fillId="0" borderId="0" xfId="0" applyFont="1" applyAlignment="1">
      <alignment horizontal="center"/>
    </xf>
    <xf numFmtId="0" fontId="8" fillId="0" borderId="0" xfId="0" applyFont="1" applyAlignment="1">
      <alignment horizontal="right"/>
    </xf>
    <xf numFmtId="0" fontId="9" fillId="0" borderId="0" xfId="0" applyFont="1" applyBorder="1"/>
    <xf numFmtId="0" fontId="9" fillId="0" borderId="0" xfId="0" applyFont="1" applyFill="1" applyBorder="1"/>
    <xf numFmtId="0" fontId="9" fillId="0" borderId="0" xfId="0" applyFont="1"/>
    <xf numFmtId="0" fontId="8" fillId="0" borderId="0" xfId="0" applyFont="1"/>
    <xf numFmtId="0" fontId="10" fillId="0" borderId="0" xfId="0" applyFont="1"/>
    <xf numFmtId="0" fontId="9" fillId="0" borderId="0" xfId="0" applyFont="1" applyAlignment="1">
      <alignment horizontal="center"/>
    </xf>
    <xf numFmtId="0" fontId="10" fillId="0" borderId="0" xfId="0" applyFont="1" applyAlignment="1">
      <alignment horizontal="right"/>
    </xf>
    <xf numFmtId="0" fontId="6" fillId="0" borderId="0" xfId="0" applyFont="1" applyAlignment="1">
      <alignment horizontal="center"/>
    </xf>
    <xf numFmtId="0" fontId="4" fillId="0" borderId="0" xfId="0" applyFont="1"/>
    <xf numFmtId="0" fontId="6" fillId="0" borderId="0" xfId="0" applyFont="1" applyBorder="1"/>
    <xf numFmtId="0" fontId="7" fillId="0" borderId="0" xfId="0" applyFont="1"/>
    <xf numFmtId="166" fontId="4" fillId="0" borderId="0" xfId="2" applyNumberFormat="1" applyFont="1" applyAlignment="1">
      <alignment horizontal="center"/>
    </xf>
    <xf numFmtId="166" fontId="7" fillId="0" borderId="0" xfId="2" applyNumberFormat="1" applyFont="1" applyAlignment="1">
      <alignment horizontal="right"/>
    </xf>
    <xf numFmtId="0" fontId="1" fillId="0" borderId="0" xfId="0" applyFont="1" applyAlignment="1">
      <alignment horizontal="center"/>
    </xf>
    <xf numFmtId="0" fontId="11" fillId="0" borderId="0" xfId="0" applyFont="1" applyAlignment="1">
      <alignment horizontal="right"/>
    </xf>
    <xf numFmtId="43" fontId="11" fillId="0" borderId="0" xfId="1" applyFont="1" applyAlignment="1">
      <alignment horizontal="center"/>
    </xf>
    <xf numFmtId="43" fontId="11" fillId="0" borderId="0" xfId="1" applyFont="1" applyBorder="1" applyAlignment="1">
      <alignment horizontal="center"/>
    </xf>
    <xf numFmtId="0" fontId="12" fillId="0" borderId="0" xfId="0" applyFont="1" applyAlignment="1">
      <alignment horizontal="center"/>
    </xf>
    <xf numFmtId="0" fontId="14" fillId="0" borderId="1" xfId="0" applyFont="1" applyBorder="1"/>
    <xf numFmtId="0" fontId="13" fillId="0" borderId="2" xfId="0" applyFont="1" applyFill="1" applyBorder="1" applyAlignment="1">
      <alignment horizontal="left" vertical="top" indent="1"/>
    </xf>
    <xf numFmtId="0" fontId="0" fillId="0" borderId="0" xfId="0" applyFill="1"/>
    <xf numFmtId="0" fontId="4" fillId="0" borderId="0" xfId="0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43" fontId="11" fillId="0" borderId="0" xfId="1" applyNumberFormat="1" applyFont="1" applyBorder="1" applyAlignment="1">
      <alignment horizontal="center"/>
    </xf>
    <xf numFmtId="2" fontId="5" fillId="0" borderId="0" xfId="0" applyNumberFormat="1" applyFont="1" applyBorder="1" applyAlignment="1">
      <alignment horizontal="center"/>
    </xf>
    <xf numFmtId="0" fontId="4" fillId="0" borderId="0" xfId="0" applyFont="1" applyFill="1"/>
    <xf numFmtId="0" fontId="0" fillId="0" borderId="4" xfId="0" applyNumberFormat="1" applyFill="1" applyBorder="1" applyAlignment="1">
      <alignment horizontal="left" vertical="top" wrapText="1" readingOrder="1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0" fontId="8" fillId="0" borderId="3" xfId="0" applyFont="1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14" fillId="0" borderId="1" xfId="0" applyFont="1" applyFill="1" applyBorder="1"/>
    <xf numFmtId="0" fontId="0" fillId="0" borderId="4" xfId="0" applyBorder="1" applyAlignment="1">
      <alignment vertical="top" wrapText="1"/>
    </xf>
    <xf numFmtId="0" fontId="0" fillId="0" borderId="0" xfId="0" applyNumberFormat="1" applyBorder="1" applyAlignment="1">
      <alignment horizontal="left" vertical="top" wrapText="1" readingOrder="1"/>
    </xf>
    <xf numFmtId="164" fontId="0" fillId="0" borderId="0" xfId="0" applyNumberFormat="1" applyAlignment="1">
      <alignment horizontal="right"/>
    </xf>
    <xf numFmtId="0" fontId="0" fillId="0" borderId="0" xfId="0" applyBorder="1"/>
    <xf numFmtId="0" fontId="0" fillId="0" borderId="0" xfId="0" applyFill="1" applyBorder="1"/>
    <xf numFmtId="0" fontId="2" fillId="0" borderId="8" xfId="0" applyFont="1" applyBorder="1"/>
    <xf numFmtId="0" fontId="0" fillId="0" borderId="9" xfId="0" applyBorder="1" applyAlignment="1">
      <alignment vertical="top"/>
    </xf>
    <xf numFmtId="0" fontId="0" fillId="0" borderId="10" xfId="0" applyBorder="1" applyAlignment="1">
      <alignment vertical="top"/>
    </xf>
    <xf numFmtId="0" fontId="0" fillId="0" borderId="9" xfId="0" applyFill="1" applyBorder="1" applyAlignment="1">
      <alignment vertical="top"/>
    </xf>
    <xf numFmtId="0" fontId="0" fillId="0" borderId="11" xfId="0" applyBorder="1" applyAlignment="1">
      <alignment vertical="top"/>
    </xf>
    <xf numFmtId="0" fontId="18" fillId="0" borderId="12" xfId="0" applyFont="1" applyBorder="1" applyAlignment="1">
      <alignment vertical="top"/>
    </xf>
    <xf numFmtId="0" fontId="19" fillId="0" borderId="13" xfId="0" applyFont="1" applyFill="1" applyBorder="1" applyAlignment="1">
      <alignment horizontal="left" vertical="top" indent="1"/>
    </xf>
    <xf numFmtId="0" fontId="20" fillId="0" borderId="14" xfId="0" applyFont="1" applyBorder="1" applyAlignment="1">
      <alignment horizontal="center" vertical="top"/>
    </xf>
    <xf numFmtId="165" fontId="20" fillId="0" borderId="15" xfId="0" applyNumberFormat="1" applyFont="1" applyBorder="1" applyAlignment="1">
      <alignment horizontal="center" vertical="top"/>
    </xf>
    <xf numFmtId="0" fontId="18" fillId="0" borderId="16" xfId="0" applyFont="1" applyBorder="1" applyAlignment="1">
      <alignment horizontal="center"/>
    </xf>
    <xf numFmtId="0" fontId="18" fillId="0" borderId="17" xfId="0" applyNumberFormat="1" applyFont="1" applyBorder="1" applyAlignment="1">
      <alignment horizontal="left" vertical="top" wrapText="1" readingOrder="1"/>
    </xf>
    <xf numFmtId="0" fontId="18" fillId="0" borderId="18" xfId="0" applyFont="1" applyBorder="1" applyAlignment="1">
      <alignment vertical="top"/>
    </xf>
    <xf numFmtId="0" fontId="19" fillId="0" borderId="19" xfId="0" applyFont="1" applyFill="1" applyBorder="1" applyAlignment="1">
      <alignment horizontal="left" vertical="top" indent="1"/>
    </xf>
    <xf numFmtId="0" fontId="20" fillId="0" borderId="20" xfId="0" applyFont="1" applyBorder="1" applyAlignment="1">
      <alignment horizontal="center" vertical="top"/>
    </xf>
    <xf numFmtId="165" fontId="20" fillId="0" borderId="21" xfId="0" applyNumberFormat="1" applyFont="1" applyBorder="1" applyAlignment="1">
      <alignment horizontal="center" vertical="top"/>
    </xf>
    <xf numFmtId="0" fontId="18" fillId="0" borderId="22" xfId="0" applyFont="1" applyBorder="1" applyAlignment="1">
      <alignment horizontal="center"/>
    </xf>
    <xf numFmtId="0" fontId="18" fillId="0" borderId="9" xfId="0" applyFont="1" applyBorder="1" applyAlignment="1">
      <alignment vertical="top"/>
    </xf>
    <xf numFmtId="0" fontId="19" fillId="0" borderId="2" xfId="0" applyFont="1" applyFill="1" applyBorder="1" applyAlignment="1">
      <alignment horizontal="left" vertical="top" indent="1"/>
    </xf>
    <xf numFmtId="0" fontId="20" fillId="0" borderId="23" xfId="0" applyFont="1" applyBorder="1" applyAlignment="1">
      <alignment horizontal="center" vertical="top"/>
    </xf>
    <xf numFmtId="165" fontId="20" fillId="0" borderId="24" xfId="0" applyNumberFormat="1" applyFont="1" applyBorder="1" applyAlignment="1">
      <alignment horizontal="center" vertical="top"/>
    </xf>
    <xf numFmtId="0" fontId="18" fillId="0" borderId="0" xfId="0" applyFont="1" applyBorder="1" applyAlignment="1">
      <alignment horizontal="center"/>
    </xf>
    <xf numFmtId="0" fontId="18" fillId="0" borderId="4" xfId="0" applyNumberFormat="1" applyFont="1" applyBorder="1" applyAlignment="1">
      <alignment horizontal="left" vertical="top" wrapText="1" readingOrder="1"/>
    </xf>
    <xf numFmtId="0" fontId="18" fillId="0" borderId="10" xfId="0" applyFont="1" applyBorder="1" applyAlignment="1">
      <alignment vertical="top"/>
    </xf>
    <xf numFmtId="0" fontId="19" fillId="0" borderId="25" xfId="0" applyFont="1" applyFill="1" applyBorder="1" applyAlignment="1">
      <alignment vertical="top"/>
    </xf>
    <xf numFmtId="0" fontId="18" fillId="0" borderId="26" xfId="0" applyFont="1" applyBorder="1" applyAlignment="1">
      <alignment horizontal="center"/>
    </xf>
    <xf numFmtId="165" fontId="19" fillId="0" borderId="27" xfId="0" applyNumberFormat="1" applyFont="1" applyBorder="1" applyAlignment="1">
      <alignment horizontal="center"/>
    </xf>
    <xf numFmtId="0" fontId="18" fillId="0" borderId="28" xfId="0" applyFont="1" applyBorder="1" applyAlignment="1">
      <alignment horizontal="center"/>
    </xf>
    <xf numFmtId="0" fontId="18" fillId="0" borderId="29" xfId="0" applyNumberFormat="1" applyFont="1" applyBorder="1" applyAlignment="1">
      <alignment horizontal="left" vertical="top" wrapText="1" readingOrder="1"/>
    </xf>
    <xf numFmtId="0" fontId="18" fillId="0" borderId="30" xfId="0" applyNumberFormat="1" applyFont="1" applyBorder="1" applyAlignment="1">
      <alignment horizontal="left" vertical="top" wrapText="1" readingOrder="1"/>
    </xf>
    <xf numFmtId="0" fontId="18" fillId="0" borderId="18" xfId="0" applyNumberFormat="1" applyFont="1" applyBorder="1" applyAlignment="1">
      <alignment horizontal="left" vertical="top" wrapText="1" readingOrder="1"/>
    </xf>
    <xf numFmtId="0" fontId="0" fillId="0" borderId="7" xfId="0" applyNumberFormat="1" applyBorder="1" applyAlignment="1">
      <alignment horizontal="left" vertical="top" wrapText="1" readingOrder="1"/>
    </xf>
    <xf numFmtId="0" fontId="18" fillId="0" borderId="31" xfId="0" applyNumberFormat="1" applyFont="1" applyBorder="1" applyAlignment="1">
      <alignment horizontal="left" vertical="top" wrapText="1" readingOrder="1"/>
    </xf>
    <xf numFmtId="0" fontId="0" fillId="0" borderId="7" xfId="0" applyNumberFormat="1" applyFill="1" applyBorder="1" applyAlignment="1">
      <alignment horizontal="left" vertical="top" wrapText="1" readingOrder="1"/>
    </xf>
    <xf numFmtId="49" fontId="4" fillId="0" borderId="7" xfId="0" applyNumberFormat="1" applyFont="1" applyBorder="1" applyAlignment="1">
      <alignment horizontal="left" vertical="top"/>
    </xf>
    <xf numFmtId="0" fontId="18" fillId="0" borderId="9" xfId="0" applyNumberFormat="1" applyFont="1" applyBorder="1" applyAlignment="1">
      <alignment horizontal="left" vertical="top" wrapText="1"/>
    </xf>
    <xf numFmtId="0" fontId="18" fillId="0" borderId="20" xfId="0" applyNumberFormat="1" applyFont="1" applyBorder="1" applyAlignment="1">
      <alignment horizontal="left" vertical="top" wrapText="1" readingOrder="1"/>
    </xf>
    <xf numFmtId="0" fontId="18" fillId="0" borderId="12" xfId="0" applyNumberFormat="1" applyFont="1" applyBorder="1" applyAlignment="1">
      <alignment horizontal="left" vertical="top" wrapText="1"/>
    </xf>
    <xf numFmtId="0" fontId="18" fillId="0" borderId="14" xfId="0" applyNumberFormat="1" applyFont="1" applyBorder="1" applyAlignment="1">
      <alignment horizontal="left" vertical="top" wrapText="1" readingOrder="1"/>
    </xf>
    <xf numFmtId="0" fontId="18" fillId="0" borderId="9" xfId="0" applyFont="1" applyFill="1" applyBorder="1" applyAlignment="1">
      <alignment vertical="top"/>
    </xf>
    <xf numFmtId="0" fontId="18" fillId="0" borderId="0" xfId="0" applyFont="1" applyFill="1" applyBorder="1" applyAlignment="1">
      <alignment horizontal="center"/>
    </xf>
    <xf numFmtId="0" fontId="18" fillId="0" borderId="4" xfId="0" applyNumberFormat="1" applyFont="1" applyFill="1" applyBorder="1" applyAlignment="1">
      <alignment horizontal="left" vertical="top" wrapText="1" readingOrder="1"/>
    </xf>
    <xf numFmtId="0" fontId="21" fillId="0" borderId="2" xfId="0" applyFont="1" applyFill="1" applyBorder="1" applyAlignment="1">
      <alignment vertical="top"/>
    </xf>
    <xf numFmtId="0" fontId="21" fillId="0" borderId="25" xfId="0" applyFont="1" applyFill="1" applyBorder="1" applyAlignment="1">
      <alignment vertical="top"/>
    </xf>
    <xf numFmtId="0" fontId="22" fillId="0" borderId="26" xfId="0" applyFont="1" applyBorder="1" applyAlignment="1">
      <alignment horizontal="center"/>
    </xf>
    <xf numFmtId="165" fontId="21" fillId="0" borderId="27" xfId="0" applyNumberFormat="1" applyFont="1" applyBorder="1" applyAlignment="1">
      <alignment horizontal="center"/>
    </xf>
    <xf numFmtId="0" fontId="22" fillId="0" borderId="28" xfId="0" applyFont="1" applyBorder="1" applyAlignment="1">
      <alignment horizontal="center"/>
    </xf>
    <xf numFmtId="0" fontId="22" fillId="0" borderId="29" xfId="0" applyNumberFormat="1" applyFont="1" applyBorder="1" applyAlignment="1">
      <alignment horizontal="left" vertical="top" wrapText="1" readingOrder="1"/>
    </xf>
    <xf numFmtId="0" fontId="22" fillId="0" borderId="23" xfId="0" applyFont="1" applyBorder="1" applyAlignment="1">
      <alignment horizontal="center"/>
    </xf>
    <xf numFmtId="165" fontId="21" fillId="0" borderId="24" xfId="0" applyNumberFormat="1" applyFont="1" applyBorder="1" applyAlignment="1">
      <alignment horizontal="center"/>
    </xf>
    <xf numFmtId="0" fontId="22" fillId="0" borderId="0" xfId="0" applyFont="1" applyBorder="1" applyAlignment="1">
      <alignment horizontal="center"/>
    </xf>
    <xf numFmtId="0" fontId="22" fillId="0" borderId="4" xfId="0" applyNumberFormat="1" applyFont="1" applyBorder="1" applyAlignment="1">
      <alignment horizontal="left" vertical="top" wrapText="1" readingOrder="1"/>
    </xf>
    <xf numFmtId="0" fontId="18" fillId="0" borderId="11" xfId="0" applyFont="1" applyBorder="1"/>
    <xf numFmtId="0" fontId="23" fillId="0" borderId="32" xfId="0" applyFont="1" applyBorder="1"/>
    <xf numFmtId="0" fontId="18" fillId="0" borderId="33" xfId="0" applyFont="1" applyBorder="1" applyAlignment="1">
      <alignment horizontal="center"/>
    </xf>
    <xf numFmtId="0" fontId="23" fillId="0" borderId="34" xfId="0" applyFont="1" applyBorder="1"/>
    <xf numFmtId="0" fontId="23" fillId="0" borderId="34" xfId="0" applyFont="1" applyBorder="1" applyAlignment="1">
      <alignment vertical="top"/>
    </xf>
    <xf numFmtId="0" fontId="0" fillId="0" borderId="35" xfId="0" applyFill="1" applyBorder="1" applyAlignment="1">
      <alignment vertical="top"/>
    </xf>
    <xf numFmtId="0" fontId="13" fillId="0" borderId="36" xfId="0" applyFont="1" applyFill="1" applyBorder="1" applyAlignment="1">
      <alignment horizontal="left" vertical="top" indent="1"/>
    </xf>
    <xf numFmtId="0" fontId="2" fillId="0" borderId="37" xfId="0" applyFont="1" applyBorder="1"/>
    <xf numFmtId="0" fontId="0" fillId="0" borderId="38" xfId="0" applyBorder="1" applyAlignment="1">
      <alignment vertical="top" wrapText="1"/>
    </xf>
    <xf numFmtId="0" fontId="24" fillId="0" borderId="2" xfId="0" applyFont="1" applyFill="1" applyBorder="1" applyAlignment="1">
      <alignment horizontal="left" vertical="center" indent="1"/>
    </xf>
    <xf numFmtId="0" fontId="26" fillId="0" borderId="0" xfId="0" applyFont="1"/>
    <xf numFmtId="0" fontId="26" fillId="0" borderId="0" xfId="0" applyFont="1" applyAlignment="1">
      <alignment horizontal="right"/>
    </xf>
    <xf numFmtId="0" fontId="25" fillId="0" borderId="0" xfId="0" applyFont="1" applyBorder="1" applyAlignment="1">
      <alignment horizontal="left" vertical="top" wrapText="1"/>
    </xf>
    <xf numFmtId="0" fontId="0" fillId="0" borderId="8" xfId="0" applyBorder="1" applyAlignment="1">
      <alignment horizontal="center" vertical="top"/>
    </xf>
    <xf numFmtId="0" fontId="2" fillId="0" borderId="39" xfId="0" applyFont="1" applyBorder="1" applyAlignment="1">
      <alignment horizontal="center" vertical="top"/>
    </xf>
    <xf numFmtId="0" fontId="5" fillId="0" borderId="40" xfId="0" applyFont="1" applyBorder="1" applyAlignment="1">
      <alignment horizontal="center" vertical="top" wrapText="1"/>
    </xf>
    <xf numFmtId="0" fontId="5" fillId="0" borderId="41" xfId="0" applyFont="1" applyBorder="1" applyAlignment="1">
      <alignment horizontal="center" vertical="top"/>
    </xf>
    <xf numFmtId="0" fontId="0" fillId="0" borderId="42" xfId="0" applyBorder="1" applyAlignment="1">
      <alignment horizontal="center" vertical="top"/>
    </xf>
    <xf numFmtId="0" fontId="14" fillId="0" borderId="43" xfId="0" applyFont="1" applyBorder="1" applyAlignment="1">
      <alignment horizontal="center" vertical="top"/>
    </xf>
    <xf numFmtId="0" fontId="14" fillId="0" borderId="0" xfId="0" applyFont="1" applyBorder="1" applyAlignment="1">
      <alignment horizontal="left"/>
    </xf>
    <xf numFmtId="0" fontId="0" fillId="0" borderId="0" xfId="0" applyBorder="1" applyAlignment="1">
      <alignment horizontal="center"/>
    </xf>
    <xf numFmtId="0" fontId="14" fillId="0" borderId="0" xfId="0" applyFont="1" applyBorder="1" applyAlignment="1">
      <alignment horizontal="right"/>
    </xf>
    <xf numFmtId="0" fontId="0" fillId="0" borderId="37" xfId="0" applyBorder="1" applyAlignment="1">
      <alignment horizontal="center"/>
    </xf>
    <xf numFmtId="0" fontId="0" fillId="0" borderId="37" xfId="0" applyBorder="1"/>
    <xf numFmtId="0" fontId="25" fillId="0" borderId="2" xfId="0" applyFont="1" applyBorder="1" applyAlignment="1">
      <alignment horizontal="left" vertical="top" wrapText="1"/>
    </xf>
    <xf numFmtId="0" fontId="25" fillId="0" borderId="4" xfId="0" applyFont="1" applyBorder="1" applyAlignment="1">
      <alignment horizontal="left" vertical="top" wrapText="1"/>
    </xf>
    <xf numFmtId="0" fontId="25" fillId="0" borderId="36" xfId="0" applyFont="1" applyBorder="1" applyAlignment="1">
      <alignment horizontal="left" vertical="top" wrapText="1"/>
    </xf>
    <xf numFmtId="0" fontId="25" fillId="0" borderId="37" xfId="0" applyFont="1" applyBorder="1" applyAlignment="1">
      <alignment horizontal="left" vertical="top" wrapText="1"/>
    </xf>
    <xf numFmtId="0" fontId="25" fillId="0" borderId="38" xfId="0" applyFont="1" applyBorder="1" applyAlignment="1">
      <alignment horizontal="left" vertical="top" wrapText="1"/>
    </xf>
    <xf numFmtId="14" fontId="26" fillId="0" borderId="2" xfId="0" applyNumberFormat="1" applyFon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36" xfId="0" applyBorder="1"/>
    <xf numFmtId="0" fontId="0" fillId="0" borderId="38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44" xfId="0" applyBorder="1" applyAlignment="1">
      <alignment horizontal="center"/>
    </xf>
    <xf numFmtId="0" fontId="28" fillId="0" borderId="2" xfId="0" applyFont="1" applyFill="1" applyBorder="1" applyAlignment="1">
      <alignment horizontal="left" vertical="top" wrapText="1" indent="1"/>
    </xf>
    <xf numFmtId="0" fontId="28" fillId="0" borderId="19" xfId="0" applyFont="1" applyFill="1" applyBorder="1" applyAlignment="1">
      <alignment horizontal="left" vertical="top" indent="1"/>
    </xf>
    <xf numFmtId="0" fontId="14" fillId="0" borderId="45" xfId="0" applyFont="1" applyBorder="1" applyAlignment="1">
      <alignment vertical="center"/>
    </xf>
    <xf numFmtId="0" fontId="0" fillId="0" borderId="0" xfId="0" applyAlignment="1">
      <alignment vertical="center"/>
    </xf>
    <xf numFmtId="0" fontId="14" fillId="0" borderId="46" xfId="0" applyFont="1" applyBorder="1" applyAlignment="1">
      <alignment vertical="center"/>
    </xf>
    <xf numFmtId="0" fontId="14" fillId="0" borderId="47" xfId="0" applyFont="1" applyBorder="1" applyAlignment="1">
      <alignment vertical="center"/>
    </xf>
    <xf numFmtId="0" fontId="14" fillId="0" borderId="48" xfId="0" applyFont="1" applyBorder="1" applyAlignment="1">
      <alignment vertical="center"/>
    </xf>
    <xf numFmtId="0" fontId="14" fillId="0" borderId="49" xfId="0" applyFont="1" applyBorder="1" applyAlignment="1">
      <alignment horizontal="center" vertical="center" wrapText="1"/>
    </xf>
    <xf numFmtId="0" fontId="25" fillId="0" borderId="1" xfId="0" applyFont="1" applyBorder="1" applyAlignment="1">
      <alignment vertical="center"/>
    </xf>
    <xf numFmtId="0" fontId="25" fillId="0" borderId="5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5" fillId="0" borderId="6" xfId="0" applyFont="1" applyBorder="1" applyAlignment="1">
      <alignment horizontal="center" vertical="center"/>
    </xf>
    <xf numFmtId="14" fontId="26" fillId="0" borderId="7" xfId="0" applyNumberFormat="1" applyFont="1" applyBorder="1" applyAlignment="1">
      <alignment horizontal="left" vertical="center"/>
    </xf>
    <xf numFmtId="0" fontId="0" fillId="0" borderId="33" xfId="0" applyBorder="1" applyAlignment="1">
      <alignment horizontal="center" vertical="center"/>
    </xf>
    <xf numFmtId="0" fontId="0" fillId="0" borderId="33" xfId="0" applyBorder="1" applyAlignment="1">
      <alignment vertical="center"/>
    </xf>
    <xf numFmtId="0" fontId="14" fillId="0" borderId="11" xfId="0" applyFont="1" applyBorder="1" applyAlignment="1">
      <alignment horizontal="right" vertical="center"/>
    </xf>
    <xf numFmtId="0" fontId="14" fillId="0" borderId="1" xfId="0" applyFont="1" applyBorder="1" applyAlignment="1">
      <alignment vertical="center"/>
    </xf>
    <xf numFmtId="0" fontId="14" fillId="0" borderId="6" xfId="0" applyFont="1" applyBorder="1" applyAlignment="1">
      <alignment horizontal="right" vertical="center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horizontal="center" vertical="center"/>
    </xf>
    <xf numFmtId="0" fontId="14" fillId="0" borderId="1" xfId="0" applyFont="1" applyBorder="1" applyAlignment="1">
      <alignment horizontal="left" vertical="center"/>
    </xf>
    <xf numFmtId="0" fontId="14" fillId="0" borderId="6" xfId="0" applyFont="1" applyBorder="1" applyAlignment="1">
      <alignment horizontal="left" vertical="center"/>
    </xf>
    <xf numFmtId="0" fontId="14" fillId="0" borderId="7" xfId="0" applyFont="1" applyBorder="1" applyAlignment="1">
      <alignment horizontal="left" vertical="center"/>
    </xf>
    <xf numFmtId="0" fontId="14" fillId="0" borderId="7" xfId="0" applyFont="1" applyBorder="1" applyAlignment="1">
      <alignment horizontal="right" vertical="center"/>
    </xf>
    <xf numFmtId="0" fontId="30" fillId="0" borderId="0" xfId="0" applyFont="1"/>
    <xf numFmtId="0" fontId="31" fillId="0" borderId="0" xfId="0" applyFont="1" applyAlignment="1">
      <alignment horizontal="right"/>
    </xf>
    <xf numFmtId="0" fontId="31" fillId="0" borderId="0" xfId="0" applyFont="1" applyAlignment="1">
      <alignment horizontal="center"/>
    </xf>
    <xf numFmtId="0" fontId="31" fillId="0" borderId="0" xfId="0" applyFont="1"/>
    <xf numFmtId="49" fontId="2" fillId="0" borderId="50" xfId="0" applyNumberFormat="1" applyFont="1" applyBorder="1" applyAlignment="1">
      <alignment horizontal="left" vertical="center" wrapText="1"/>
    </xf>
    <xf numFmtId="0" fontId="2" fillId="0" borderId="50" xfId="0" applyFont="1" applyBorder="1" applyAlignment="1">
      <alignment horizontal="left" vertical="center"/>
    </xf>
    <xf numFmtId="0" fontId="14" fillId="0" borderId="51" xfId="0" applyFont="1" applyBorder="1" applyAlignment="1">
      <alignment horizontal="center" vertical="center"/>
    </xf>
    <xf numFmtId="0" fontId="0" fillId="0" borderId="44" xfId="0" applyBorder="1" applyAlignment="1">
      <alignment horizontal="left" vertical="center"/>
    </xf>
    <xf numFmtId="0" fontId="0" fillId="0" borderId="37" xfId="0" applyBorder="1" applyAlignment="1">
      <alignment horizontal="left" vertical="center"/>
    </xf>
    <xf numFmtId="49" fontId="14" fillId="0" borderId="5" xfId="0" applyNumberFormat="1" applyFont="1" applyBorder="1" applyAlignment="1">
      <alignment horizontal="right" vertical="center"/>
    </xf>
    <xf numFmtId="0" fontId="14" fillId="0" borderId="63" xfId="0" applyFont="1" applyBorder="1" applyAlignment="1">
      <alignment horizontal="center" vertical="center"/>
    </xf>
    <xf numFmtId="0" fontId="14" fillId="0" borderId="47" xfId="0" applyFont="1" applyBorder="1" applyAlignment="1">
      <alignment horizontal="left" vertical="top"/>
    </xf>
    <xf numFmtId="0" fontId="14" fillId="0" borderId="52" xfId="0" applyFont="1" applyBorder="1" applyAlignment="1">
      <alignment horizontal="left" vertical="top"/>
    </xf>
    <xf numFmtId="49" fontId="14" fillId="0" borderId="5" xfId="0" applyNumberFormat="1" applyFont="1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49" fontId="14" fillId="0" borderId="53" xfId="0" applyNumberFormat="1" applyFont="1" applyBorder="1" applyAlignment="1">
      <alignment horizontal="left" vertical="top"/>
    </xf>
    <xf numFmtId="0" fontId="0" fillId="0" borderId="54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0" fillId="0" borderId="16" xfId="0" applyBorder="1" applyAlignment="1">
      <alignment horizontal="left" vertical="top"/>
    </xf>
    <xf numFmtId="0" fontId="27" fillId="0" borderId="25" xfId="0" applyFont="1" applyBorder="1" applyAlignment="1">
      <alignment horizontal="left" vertical="center"/>
    </xf>
    <xf numFmtId="0" fontId="27" fillId="0" borderId="28" xfId="0" applyFont="1" applyBorder="1" applyAlignment="1">
      <alignment horizontal="left" vertical="center"/>
    </xf>
    <xf numFmtId="0" fontId="27" fillId="0" borderId="29" xfId="0" applyFont="1" applyBorder="1" applyAlignment="1">
      <alignment horizontal="left" vertical="center"/>
    </xf>
    <xf numFmtId="49" fontId="14" fillId="0" borderId="40" xfId="0" applyNumberFormat="1" applyFont="1" applyBorder="1" applyAlignment="1">
      <alignment horizontal="left" vertical="center"/>
    </xf>
    <xf numFmtId="0" fontId="0" fillId="0" borderId="33" xfId="0" applyBorder="1" applyAlignment="1">
      <alignment horizontal="left" vertical="center"/>
    </xf>
    <xf numFmtId="0" fontId="0" fillId="0" borderId="34" xfId="0" applyBorder="1" applyAlignment="1">
      <alignment horizontal="left" vertical="center"/>
    </xf>
    <xf numFmtId="0" fontId="14" fillId="0" borderId="32" xfId="0" applyFont="1" applyBorder="1" applyAlignment="1">
      <alignment horizontal="left" vertical="center"/>
    </xf>
    <xf numFmtId="0" fontId="14" fillId="0" borderId="33" xfId="0" applyFont="1" applyBorder="1" applyAlignment="1">
      <alignment horizontal="left" vertical="center"/>
    </xf>
    <xf numFmtId="0" fontId="14" fillId="0" borderId="19" xfId="0" applyFont="1" applyBorder="1" applyAlignment="1">
      <alignment horizontal="left" vertical="center"/>
    </xf>
    <xf numFmtId="0" fontId="14" fillId="0" borderId="22" xfId="0" applyFont="1" applyBorder="1" applyAlignment="1">
      <alignment horizontal="left" vertical="center"/>
    </xf>
    <xf numFmtId="0" fontId="14" fillId="0" borderId="30" xfId="0" applyFont="1" applyBorder="1" applyAlignment="1">
      <alignment horizontal="left" vertical="center"/>
    </xf>
    <xf numFmtId="0" fontId="14" fillId="0" borderId="25" xfId="0" applyFont="1" applyBorder="1" applyAlignment="1">
      <alignment horizontal="left" vertical="center"/>
    </xf>
    <xf numFmtId="0" fontId="14" fillId="0" borderId="28" xfId="0" applyFont="1" applyBorder="1" applyAlignment="1">
      <alignment horizontal="left" vertical="center"/>
    </xf>
    <xf numFmtId="0" fontId="14" fillId="0" borderId="29" xfId="0" applyFont="1" applyBorder="1" applyAlignment="1">
      <alignment horizontal="left" vertical="center"/>
    </xf>
    <xf numFmtId="0" fontId="27" fillId="0" borderId="19" xfId="0" applyFont="1" applyBorder="1" applyAlignment="1">
      <alignment horizontal="left" vertical="center" wrapText="1"/>
    </xf>
    <xf numFmtId="0" fontId="27" fillId="0" borderId="22" xfId="0" applyFont="1" applyBorder="1" applyAlignment="1">
      <alignment horizontal="left" vertical="center" wrapText="1"/>
    </xf>
    <xf numFmtId="0" fontId="27" fillId="0" borderId="30" xfId="0" applyFont="1" applyBorder="1" applyAlignment="1">
      <alignment horizontal="left" vertical="center" wrapText="1"/>
    </xf>
    <xf numFmtId="49" fontId="14" fillId="0" borderId="20" xfId="0" applyNumberFormat="1" applyFont="1" applyBorder="1" applyAlignment="1">
      <alignment horizontal="left" vertical="center" wrapText="1"/>
    </xf>
    <xf numFmtId="49" fontId="14" fillId="0" borderId="22" xfId="0" applyNumberFormat="1" applyFont="1" applyBorder="1" applyAlignment="1">
      <alignment horizontal="left" vertical="center" wrapText="1"/>
    </xf>
    <xf numFmtId="49" fontId="14" fillId="0" borderId="21" xfId="0" applyNumberFormat="1" applyFont="1" applyBorder="1" applyAlignment="1">
      <alignment horizontal="left" vertical="center" wrapText="1"/>
    </xf>
    <xf numFmtId="0" fontId="14" fillId="0" borderId="55" xfId="0" applyFont="1" applyBorder="1" applyAlignment="1">
      <alignment horizontal="left" vertical="center"/>
    </xf>
    <xf numFmtId="0" fontId="14" fillId="0" borderId="56" xfId="0" applyFont="1" applyBorder="1" applyAlignment="1">
      <alignment horizontal="left" vertical="center"/>
    </xf>
    <xf numFmtId="0" fontId="14" fillId="0" borderId="57" xfId="0" applyFont="1" applyBorder="1" applyAlignment="1">
      <alignment horizontal="left" vertical="center"/>
    </xf>
    <xf numFmtId="0" fontId="14" fillId="0" borderId="58" xfId="0" applyFont="1" applyBorder="1" applyAlignment="1">
      <alignment horizontal="left" vertical="center"/>
    </xf>
    <xf numFmtId="0" fontId="14" fillId="0" borderId="59" xfId="0" applyFont="1" applyBorder="1" applyAlignment="1">
      <alignment horizontal="left" vertical="center"/>
    </xf>
    <xf numFmtId="0" fontId="14" fillId="0" borderId="60" xfId="0" applyFont="1" applyBorder="1" applyAlignment="1">
      <alignment horizontal="left" vertical="center"/>
    </xf>
    <xf numFmtId="165" fontId="23" fillId="0" borderId="40" xfId="0" applyNumberFormat="1" applyFont="1" applyBorder="1" applyAlignment="1">
      <alignment horizontal="center"/>
    </xf>
    <xf numFmtId="165" fontId="23" fillId="0" borderId="41" xfId="0" applyNumberFormat="1" applyFont="1" applyBorder="1" applyAlignment="1">
      <alignment horizontal="center"/>
    </xf>
    <xf numFmtId="0" fontId="7" fillId="0" borderId="53" xfId="0" applyFont="1" applyFill="1" applyBorder="1" applyAlignment="1">
      <alignment horizontal="center" vertical="top"/>
    </xf>
    <xf numFmtId="0" fontId="7" fillId="0" borderId="61" xfId="0" applyFont="1" applyFill="1" applyBorder="1" applyAlignment="1">
      <alignment horizontal="center" vertical="top"/>
    </xf>
    <xf numFmtId="0" fontId="7" fillId="0" borderId="23" xfId="0" applyFont="1" applyBorder="1" applyAlignment="1">
      <alignment horizontal="center" vertical="top"/>
    </xf>
    <xf numFmtId="0" fontId="7" fillId="0" borderId="24" xfId="0" applyFont="1" applyBorder="1" applyAlignment="1">
      <alignment horizontal="center" vertical="top"/>
    </xf>
    <xf numFmtId="0" fontId="7" fillId="0" borderId="44" xfId="0" applyFont="1" applyBorder="1" applyAlignment="1">
      <alignment horizontal="center" vertical="top"/>
    </xf>
    <xf numFmtId="0" fontId="7" fillId="0" borderId="62" xfId="0" applyFont="1" applyBorder="1" applyAlignment="1">
      <alignment horizontal="center" vertical="top"/>
    </xf>
    <xf numFmtId="0" fontId="16" fillId="0" borderId="0" xfId="0" applyFont="1" applyAlignment="1">
      <alignment horizontal="left" vertical="center" wrapText="1"/>
    </xf>
    <xf numFmtId="0" fontId="15" fillId="0" borderId="0" xfId="0" applyFont="1" applyAlignment="1">
      <alignment horizontal="left" vertical="center" wrapText="1"/>
    </xf>
    <xf numFmtId="2" fontId="24" fillId="0" borderId="40" xfId="2" applyNumberFormat="1" applyFont="1" applyBorder="1" applyAlignment="1">
      <alignment horizontal="center" vertical="center"/>
    </xf>
    <xf numFmtId="2" fontId="24" fillId="0" borderId="41" xfId="2" applyNumberFormat="1" applyFont="1" applyBorder="1" applyAlignment="1">
      <alignment horizontal="center" vertical="center"/>
    </xf>
    <xf numFmtId="0" fontId="33" fillId="0" borderId="20" xfId="0" applyFont="1" applyBorder="1" applyAlignment="1">
      <alignment horizontal="center" vertical="top"/>
    </xf>
    <xf numFmtId="0" fontId="33" fillId="0" borderId="23" xfId="0" applyFont="1" applyFill="1" applyBorder="1" applyAlignment="1">
      <alignment horizontal="center" vertical="top"/>
    </xf>
    <xf numFmtId="0" fontId="33" fillId="0" borderId="14" xfId="0" applyFont="1" applyBorder="1" applyAlignment="1">
      <alignment horizontal="center" vertical="top"/>
    </xf>
    <xf numFmtId="0" fontId="33" fillId="0" borderId="23" xfId="0" applyFont="1" applyBorder="1" applyAlignment="1">
      <alignment horizontal="center" vertical="top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1</xdr:row>
      <xdr:rowOff>0</xdr:rowOff>
    </xdr:from>
    <xdr:to>
      <xdr:col>1</xdr:col>
      <xdr:colOff>666750</xdr:colOff>
      <xdr:row>2</xdr:row>
      <xdr:rowOff>114300</xdr:rowOff>
    </xdr:to>
    <xdr:pic>
      <xdr:nvPicPr>
        <xdr:cNvPr id="1025" name="Picture 3" descr="FHNW_HT_10mm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247650"/>
          <a:ext cx="2324100" cy="361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5:E49"/>
  <sheetViews>
    <sheetView zoomScale="75" zoomScaleNormal="75" zoomScaleSheetLayoutView="100" workbookViewId="0">
      <selection activeCell="B7" sqref="B7:C7"/>
    </sheetView>
  </sheetViews>
  <sheetFormatPr defaultColWidth="10.7265625" defaultRowHeight="20.149999999999999" customHeight="1" x14ac:dyDescent="0.25"/>
  <cols>
    <col min="1" max="1" width="28.81640625" customWidth="1"/>
    <col min="2" max="2" width="37.26953125" style="8" customWidth="1"/>
    <col min="3" max="3" width="26.453125" style="2" customWidth="1"/>
    <col min="4" max="4" width="11.26953125" customWidth="1"/>
    <col min="5" max="5" width="14" customWidth="1"/>
  </cols>
  <sheetData>
    <row r="5" spans="1:5" s="170" customFormat="1" ht="20.149999999999999" customHeight="1" x14ac:dyDescent="0.35">
      <c r="A5" s="167" t="s">
        <v>74</v>
      </c>
      <c r="B5" s="168"/>
      <c r="C5" s="169"/>
    </row>
    <row r="6" spans="1:5" ht="20.149999999999999" customHeight="1" thickBot="1" x14ac:dyDescent="0.3">
      <c r="D6" s="130"/>
    </row>
    <row r="7" spans="1:5" s="145" customFormat="1" ht="26.25" customHeight="1" x14ac:dyDescent="0.25">
      <c r="A7" s="144" t="s">
        <v>53</v>
      </c>
      <c r="B7" s="180" t="s">
        <v>62</v>
      </c>
      <c r="C7" s="181"/>
      <c r="D7" s="176" t="s">
        <v>50</v>
      </c>
      <c r="E7" s="177" t="s">
        <v>64</v>
      </c>
    </row>
    <row r="8" spans="1:5" ht="26.25" customHeight="1" x14ac:dyDescent="0.25">
      <c r="A8" s="178" t="s">
        <v>33</v>
      </c>
      <c r="B8" s="182" t="s">
        <v>63</v>
      </c>
      <c r="C8" s="183"/>
      <c r="D8" s="184"/>
      <c r="E8" s="171" t="s">
        <v>49</v>
      </c>
    </row>
    <row r="9" spans="1:5" s="145" customFormat="1" ht="26.25" customHeight="1" x14ac:dyDescent="0.25">
      <c r="A9" s="179"/>
      <c r="B9" s="185"/>
      <c r="C9" s="186"/>
      <c r="D9" s="186"/>
      <c r="E9" s="149">
        <v>12345</v>
      </c>
    </row>
    <row r="10" spans="1:5" s="145" customFormat="1" ht="50.25" customHeight="1" x14ac:dyDescent="0.25">
      <c r="A10" s="146" t="s">
        <v>40</v>
      </c>
      <c r="B10" s="204" t="s">
        <v>73</v>
      </c>
      <c r="C10" s="205"/>
      <c r="D10" s="206"/>
      <c r="E10" s="172" t="s">
        <v>51</v>
      </c>
    </row>
    <row r="11" spans="1:5" s="145" customFormat="1" ht="26.25" customHeight="1" thickBot="1" x14ac:dyDescent="0.3">
      <c r="A11" s="147" t="s">
        <v>54</v>
      </c>
      <c r="B11" s="174"/>
      <c r="C11" s="175"/>
      <c r="D11" s="175"/>
      <c r="E11" s="173" t="s">
        <v>52</v>
      </c>
    </row>
    <row r="12" spans="1:5" s="145" customFormat="1" ht="26.25" customHeight="1" thickBot="1" x14ac:dyDescent="0.3">
      <c r="A12" s="148" t="s">
        <v>65</v>
      </c>
      <c r="B12" s="190"/>
      <c r="C12" s="191"/>
      <c r="D12" s="191"/>
      <c r="E12" s="192"/>
    </row>
    <row r="13" spans="1:5" ht="20.149999999999999" customHeight="1" thickBot="1" x14ac:dyDescent="0.4">
      <c r="A13" s="117"/>
      <c r="B13" s="118"/>
      <c r="E13" s="2"/>
    </row>
    <row r="14" spans="1:5" s="145" customFormat="1" ht="20.149999999999999" customHeight="1" thickBot="1" x14ac:dyDescent="0.3">
      <c r="A14" s="193" t="s">
        <v>46</v>
      </c>
      <c r="B14" s="194"/>
      <c r="C14" s="155"/>
      <c r="D14" s="156"/>
      <c r="E14" s="157">
        <f>Bewertungsbogen!C33</f>
        <v>0</v>
      </c>
    </row>
    <row r="15" spans="1:5" ht="20.149999999999999" customHeight="1" thickBot="1" x14ac:dyDescent="0.4">
      <c r="A15" s="126"/>
      <c r="B15" s="126"/>
      <c r="C15" s="127"/>
      <c r="D15" s="54"/>
      <c r="E15" s="128"/>
    </row>
    <row r="16" spans="1:5" s="145" customFormat="1" ht="27.75" customHeight="1" x14ac:dyDescent="0.25">
      <c r="A16" s="163" t="s">
        <v>48</v>
      </c>
      <c r="B16" s="164"/>
      <c r="C16" s="160"/>
      <c r="D16" s="161"/>
      <c r="E16" s="166"/>
    </row>
    <row r="17" spans="1:5" s="145" customFormat="1" ht="27.75" customHeight="1" x14ac:dyDescent="0.25">
      <c r="A17" s="195" t="s">
        <v>42</v>
      </c>
      <c r="B17" s="196"/>
      <c r="C17" s="196"/>
      <c r="D17" s="196"/>
      <c r="E17" s="197"/>
    </row>
    <row r="18" spans="1:5" s="145" customFormat="1" ht="27.75" customHeight="1" x14ac:dyDescent="0.25">
      <c r="A18" s="195" t="s">
        <v>43</v>
      </c>
      <c r="B18" s="196"/>
      <c r="C18" s="196"/>
      <c r="D18" s="196"/>
      <c r="E18" s="197"/>
    </row>
    <row r="19" spans="1:5" s="145" customFormat="1" ht="27.75" customHeight="1" thickBot="1" x14ac:dyDescent="0.3">
      <c r="A19" s="198" t="s">
        <v>44</v>
      </c>
      <c r="B19" s="199"/>
      <c r="C19" s="199"/>
      <c r="D19" s="199"/>
      <c r="E19" s="200"/>
    </row>
    <row r="20" spans="1:5" ht="20.149999999999999" customHeight="1" thickBot="1" x14ac:dyDescent="0.4">
      <c r="A20" s="117"/>
      <c r="B20" s="118"/>
      <c r="E20" s="2"/>
    </row>
    <row r="21" spans="1:5" s="145" customFormat="1" ht="20.149999999999999" customHeight="1" x14ac:dyDescent="0.25">
      <c r="A21" s="163" t="s">
        <v>34</v>
      </c>
      <c r="B21" s="164"/>
      <c r="C21" s="160"/>
      <c r="D21" s="161"/>
      <c r="E21" s="165"/>
    </row>
    <row r="22" spans="1:5" s="145" customFormat="1" ht="20.149999999999999" customHeight="1" x14ac:dyDescent="0.25">
      <c r="A22" s="201" t="s">
        <v>38</v>
      </c>
      <c r="B22" s="202"/>
      <c r="C22" s="202"/>
      <c r="D22" s="202"/>
      <c r="E22" s="203"/>
    </row>
    <row r="23" spans="1:5" s="145" customFormat="1" ht="20.149999999999999" customHeight="1" thickBot="1" x14ac:dyDescent="0.3">
      <c r="A23" s="187" t="s">
        <v>35</v>
      </c>
      <c r="B23" s="188"/>
      <c r="C23" s="188"/>
      <c r="D23" s="188"/>
      <c r="E23" s="189"/>
    </row>
    <row r="24" spans="1:5" ht="20.149999999999999" customHeight="1" thickBot="1" x14ac:dyDescent="0.3"/>
    <row r="25" spans="1:5" s="145" customFormat="1" ht="20.149999999999999" customHeight="1" x14ac:dyDescent="0.25">
      <c r="A25" s="158" t="s">
        <v>72</v>
      </c>
      <c r="B25" s="159"/>
      <c r="C25" s="160"/>
      <c r="D25" s="161"/>
      <c r="E25" s="162"/>
    </row>
    <row r="26" spans="1:5" ht="20.149999999999999" customHeight="1" x14ac:dyDescent="0.25">
      <c r="A26" s="131"/>
      <c r="B26" s="119"/>
      <c r="C26" s="127"/>
      <c r="D26" s="54"/>
      <c r="E26" s="132"/>
    </row>
    <row r="27" spans="1:5" ht="20.149999999999999" customHeight="1" x14ac:dyDescent="0.25">
      <c r="A27" s="131"/>
      <c r="B27" s="119"/>
      <c r="C27" s="127"/>
      <c r="D27" s="54"/>
      <c r="E27" s="132"/>
    </row>
    <row r="28" spans="1:5" ht="19.5" customHeight="1" x14ac:dyDescent="0.25">
      <c r="A28" s="131"/>
      <c r="B28" s="119"/>
      <c r="C28" s="127"/>
      <c r="D28" s="54"/>
      <c r="E28" s="132"/>
    </row>
    <row r="29" spans="1:5" ht="19.5" customHeight="1" x14ac:dyDescent="0.25">
      <c r="A29" s="131"/>
      <c r="B29" s="119"/>
      <c r="C29" s="127"/>
      <c r="D29" s="54"/>
      <c r="E29" s="132"/>
    </row>
    <row r="30" spans="1:5" ht="19.5" customHeight="1" x14ac:dyDescent="0.25">
      <c r="A30" s="131"/>
      <c r="B30" s="119"/>
      <c r="C30" s="127"/>
      <c r="D30" s="54"/>
      <c r="E30" s="132"/>
    </row>
    <row r="31" spans="1:5" ht="19.5" customHeight="1" x14ac:dyDescent="0.25">
      <c r="A31" s="131"/>
      <c r="B31" s="119"/>
      <c r="C31" s="127"/>
      <c r="D31" s="54"/>
      <c r="E31" s="132"/>
    </row>
    <row r="32" spans="1:5" ht="20.149999999999999" customHeight="1" x14ac:dyDescent="0.25">
      <c r="A32" s="131"/>
      <c r="B32" s="119"/>
      <c r="C32" s="127"/>
      <c r="D32" s="54"/>
      <c r="E32" s="132"/>
    </row>
    <row r="33" spans="1:5" ht="20.149999999999999" customHeight="1" x14ac:dyDescent="0.25">
      <c r="A33" s="131"/>
      <c r="B33" s="119"/>
      <c r="C33" s="127"/>
      <c r="D33" s="54"/>
      <c r="E33" s="132"/>
    </row>
    <row r="34" spans="1:5" ht="20.149999999999999" customHeight="1" x14ac:dyDescent="0.25">
      <c r="A34" s="131"/>
      <c r="B34" s="119"/>
      <c r="C34" s="127"/>
      <c r="D34" s="54"/>
      <c r="E34" s="132"/>
    </row>
    <row r="35" spans="1:5" ht="20.149999999999999" customHeight="1" x14ac:dyDescent="0.25">
      <c r="A35" s="131"/>
      <c r="B35" s="119"/>
      <c r="C35" s="127"/>
      <c r="D35" s="54"/>
      <c r="E35" s="132"/>
    </row>
    <row r="36" spans="1:5" ht="20.149999999999999" customHeight="1" x14ac:dyDescent="0.25">
      <c r="A36" s="131"/>
      <c r="B36" s="119"/>
      <c r="C36" s="127"/>
      <c r="D36" s="54"/>
      <c r="E36" s="132"/>
    </row>
    <row r="37" spans="1:5" ht="20.149999999999999" customHeight="1" x14ac:dyDescent="0.25">
      <c r="A37" s="131"/>
      <c r="B37" s="119"/>
      <c r="C37" s="127"/>
      <c r="D37" s="54"/>
      <c r="E37" s="132"/>
    </row>
    <row r="38" spans="1:5" ht="20.149999999999999" customHeight="1" x14ac:dyDescent="0.25">
      <c r="A38" s="131"/>
      <c r="B38" s="119"/>
      <c r="C38" s="127"/>
      <c r="D38" s="54"/>
      <c r="E38" s="132"/>
    </row>
    <row r="39" spans="1:5" ht="20.149999999999999" customHeight="1" x14ac:dyDescent="0.25">
      <c r="A39" s="131"/>
      <c r="B39" s="119"/>
      <c r="C39" s="127"/>
      <c r="D39" s="54"/>
      <c r="E39" s="132"/>
    </row>
    <row r="40" spans="1:5" ht="20.149999999999999" customHeight="1" x14ac:dyDescent="0.25">
      <c r="A40" s="131"/>
      <c r="B40" s="119"/>
      <c r="C40" s="127"/>
      <c r="D40" s="54"/>
      <c r="E40" s="132"/>
    </row>
    <row r="41" spans="1:5" ht="20.149999999999999" customHeight="1" x14ac:dyDescent="0.25">
      <c r="A41" s="131"/>
      <c r="B41" s="119"/>
      <c r="C41" s="127"/>
      <c r="D41" s="54"/>
      <c r="E41" s="132"/>
    </row>
    <row r="42" spans="1:5" ht="20.149999999999999" customHeight="1" x14ac:dyDescent="0.25">
      <c r="A42" s="131"/>
      <c r="B42" s="119"/>
      <c r="C42" s="127"/>
      <c r="D42" s="54"/>
      <c r="E42" s="132"/>
    </row>
    <row r="43" spans="1:5" ht="20.149999999999999" customHeight="1" x14ac:dyDescent="0.25">
      <c r="A43" s="131"/>
      <c r="B43" s="119"/>
      <c r="C43" s="127"/>
      <c r="D43" s="54"/>
      <c r="E43" s="132"/>
    </row>
    <row r="44" spans="1:5" ht="20.149999999999999" customHeight="1" x14ac:dyDescent="0.25">
      <c r="A44" s="131"/>
      <c r="B44" s="119"/>
      <c r="C44" s="127"/>
      <c r="D44" s="54"/>
      <c r="E44" s="132"/>
    </row>
    <row r="45" spans="1:5" ht="20.149999999999999" customHeight="1" thickBot="1" x14ac:dyDescent="0.3">
      <c r="A45" s="133"/>
      <c r="B45" s="134"/>
      <c r="C45" s="129"/>
      <c r="D45" s="130"/>
      <c r="E45" s="135"/>
    </row>
    <row r="46" spans="1:5" ht="20.149999999999999" customHeight="1" thickBot="1" x14ac:dyDescent="0.3"/>
    <row r="47" spans="1:5" s="145" customFormat="1" ht="20.149999999999999" customHeight="1" x14ac:dyDescent="0.25">
      <c r="A47" s="150" t="s">
        <v>36</v>
      </c>
      <c r="B47" s="151" t="s">
        <v>41</v>
      </c>
      <c r="C47" s="152"/>
      <c r="D47" s="153" t="s">
        <v>45</v>
      </c>
      <c r="E47" s="154"/>
    </row>
    <row r="48" spans="1:5" ht="20.149999999999999" customHeight="1" x14ac:dyDescent="0.35">
      <c r="A48" s="136">
        <f ca="1">TODAY()</f>
        <v>42501</v>
      </c>
      <c r="B48" s="140"/>
      <c r="C48" s="140"/>
      <c r="D48" s="54"/>
      <c r="E48" s="137"/>
    </row>
    <row r="49" spans="1:5" ht="20.149999999999999" customHeight="1" thickBot="1" x14ac:dyDescent="0.3">
      <c r="A49" s="138"/>
      <c r="B49" s="141"/>
      <c r="C49" s="141"/>
      <c r="D49" s="130"/>
      <c r="E49" s="139"/>
    </row>
  </sheetData>
  <mergeCells count="11">
    <mergeCell ref="A8:A9"/>
    <mergeCell ref="B7:C7"/>
    <mergeCell ref="B8:D9"/>
    <mergeCell ref="A23:E23"/>
    <mergeCell ref="B12:E12"/>
    <mergeCell ref="A14:B14"/>
    <mergeCell ref="A17:E17"/>
    <mergeCell ref="A18:E18"/>
    <mergeCell ref="A19:E19"/>
    <mergeCell ref="A22:E22"/>
    <mergeCell ref="B10:D10"/>
  </mergeCells>
  <phoneticPr fontId="3" type="noConversion"/>
  <pageMargins left="0.68" right="0.19" top="0.25" bottom="0.97" header="0.96" footer="0.4921259845"/>
  <pageSetup paperSize="9" scale="72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6"/>
  <sheetViews>
    <sheetView tabSelected="1" view="pageBreakPreview" zoomScale="75" zoomScaleNormal="75" zoomScaleSheetLayoutView="75" workbookViewId="0">
      <selection activeCell="B7" sqref="B7"/>
    </sheetView>
  </sheetViews>
  <sheetFormatPr defaultColWidth="11.453125" defaultRowHeight="12.5" x14ac:dyDescent="0.25"/>
  <cols>
    <col min="1" max="1" width="4" bestFit="1" customWidth="1"/>
    <col min="2" max="2" width="45.81640625" customWidth="1"/>
    <col min="3" max="3" width="10.26953125" style="8" customWidth="1"/>
    <col min="4" max="4" width="7.453125" style="2" customWidth="1"/>
    <col min="5" max="5" width="2.81640625" customWidth="1"/>
    <col min="6" max="6" width="68.81640625" customWidth="1"/>
    <col min="7" max="7" width="66.7265625" customWidth="1"/>
  </cols>
  <sheetData>
    <row r="1" spans="1:7" ht="30" customHeight="1" thickBot="1" x14ac:dyDescent="0.3"/>
    <row r="2" spans="1:7" ht="19.5" customHeight="1" thickTop="1" x14ac:dyDescent="0.25">
      <c r="A2" s="207" t="str">
        <f xml:space="preserve"> "Student: " &amp; 'Beurteilungsbogen (Text)'!B7</f>
        <v>Student: xxxxxxxxxx</v>
      </c>
      <c r="B2" s="208"/>
      <c r="C2" s="209"/>
      <c r="D2" s="207" t="str">
        <f xml:space="preserve"> "Projekttitel: " &amp; 'Beurteilungsbogen (Text)'!B8</f>
        <v>Projekttitel: yyyyyyyyyyy</v>
      </c>
      <c r="E2" s="208"/>
      <c r="F2" s="208"/>
      <c r="G2" s="209"/>
    </row>
    <row r="3" spans="1:7" ht="21.75" customHeight="1" thickBot="1" x14ac:dyDescent="0.3">
      <c r="A3" s="210"/>
      <c r="B3" s="211"/>
      <c r="C3" s="212"/>
      <c r="D3" s="210"/>
      <c r="E3" s="211"/>
      <c r="F3" s="211"/>
      <c r="G3" s="212"/>
    </row>
    <row r="4" spans="1:7" ht="36.75" customHeight="1" thickTop="1" thickBot="1" x14ac:dyDescent="0.3">
      <c r="B4" s="221" t="s">
        <v>20</v>
      </c>
      <c r="C4" s="222"/>
      <c r="D4" s="222"/>
      <c r="E4" s="222"/>
      <c r="F4" s="222"/>
      <c r="G4" s="222"/>
    </row>
    <row r="5" spans="1:7" ht="18.75" customHeight="1" thickBot="1" x14ac:dyDescent="0.3">
      <c r="A5" s="120"/>
      <c r="B5" s="121"/>
      <c r="C5" s="122" t="s">
        <v>39</v>
      </c>
      <c r="D5" s="123" t="s">
        <v>6</v>
      </c>
      <c r="E5" s="124"/>
      <c r="F5" s="125" t="s">
        <v>5</v>
      </c>
      <c r="G5" s="125" t="s">
        <v>19</v>
      </c>
    </row>
    <row r="6" spans="1:7" s="1" customFormat="1" ht="15.5" x14ac:dyDescent="0.35">
      <c r="A6" s="56"/>
      <c r="B6" s="32" t="s">
        <v>0</v>
      </c>
      <c r="C6" s="41"/>
      <c r="D6" s="36"/>
      <c r="E6" s="42"/>
      <c r="F6" s="43"/>
      <c r="G6" s="43"/>
    </row>
    <row r="7" spans="1:7" ht="87" customHeight="1" x14ac:dyDescent="0.3">
      <c r="A7" s="61">
        <v>1</v>
      </c>
      <c r="B7" s="62" t="s">
        <v>7</v>
      </c>
      <c r="C7" s="63">
        <v>1</v>
      </c>
      <c r="D7" s="64">
        <v>0</v>
      </c>
      <c r="E7" s="65"/>
      <c r="F7" s="66" t="s">
        <v>66</v>
      </c>
      <c r="G7" s="66"/>
    </row>
    <row r="8" spans="1:7" ht="72.75" customHeight="1" x14ac:dyDescent="0.3">
      <c r="A8" s="67">
        <f>A7+1</f>
        <v>2</v>
      </c>
      <c r="B8" s="68" t="s">
        <v>8</v>
      </c>
      <c r="C8" s="69">
        <v>1</v>
      </c>
      <c r="D8" s="70">
        <v>0</v>
      </c>
      <c r="E8" s="71"/>
      <c r="F8" s="84" t="s">
        <v>55</v>
      </c>
      <c r="G8" s="84"/>
    </row>
    <row r="9" spans="1:7" ht="87" customHeight="1" x14ac:dyDescent="0.3">
      <c r="A9" s="72">
        <f>A8+1</f>
        <v>3</v>
      </c>
      <c r="B9" s="73" t="s">
        <v>37</v>
      </c>
      <c r="C9" s="74">
        <v>1</v>
      </c>
      <c r="D9" s="75">
        <v>0</v>
      </c>
      <c r="E9" s="76"/>
      <c r="F9" s="77" t="s">
        <v>67</v>
      </c>
      <c r="G9" s="77"/>
    </row>
    <row r="10" spans="1:7" ht="18" customHeight="1" thickBot="1" x14ac:dyDescent="0.35">
      <c r="A10" s="78"/>
      <c r="B10" s="79" t="s">
        <v>28</v>
      </c>
      <c r="C10" s="80"/>
      <c r="D10" s="81">
        <f>(C7*D7+C8*D8+C9*D9)/(C7+C8+C9)</f>
        <v>0</v>
      </c>
      <c r="E10" s="82"/>
      <c r="F10" s="83"/>
      <c r="G10" s="83"/>
    </row>
    <row r="11" spans="1:7" ht="16.5" customHeight="1" x14ac:dyDescent="0.35">
      <c r="A11" s="57"/>
      <c r="B11" s="32" t="s">
        <v>1</v>
      </c>
      <c r="C11" s="44"/>
      <c r="D11" s="45"/>
      <c r="E11" s="46"/>
      <c r="F11" s="86"/>
      <c r="G11" s="86"/>
    </row>
    <row r="12" spans="1:7" ht="85.5" customHeight="1" x14ac:dyDescent="0.3">
      <c r="A12" s="61">
        <f>A9+1</f>
        <v>4</v>
      </c>
      <c r="B12" s="62" t="s">
        <v>9</v>
      </c>
      <c r="C12" s="63">
        <v>1</v>
      </c>
      <c r="D12" s="64">
        <v>0</v>
      </c>
      <c r="E12" s="65"/>
      <c r="F12" s="66" t="s">
        <v>68</v>
      </c>
      <c r="G12" s="85"/>
    </row>
    <row r="13" spans="1:7" ht="112" x14ac:dyDescent="0.3">
      <c r="A13" s="67">
        <f>A12+1</f>
        <v>5</v>
      </c>
      <c r="B13" s="68" t="s">
        <v>10</v>
      </c>
      <c r="C13" s="69">
        <v>1</v>
      </c>
      <c r="D13" s="70">
        <v>0</v>
      </c>
      <c r="E13" s="71"/>
      <c r="F13" s="84" t="s">
        <v>56</v>
      </c>
      <c r="G13" s="87"/>
    </row>
    <row r="14" spans="1:7" ht="114" customHeight="1" x14ac:dyDescent="0.3">
      <c r="A14" s="67">
        <f>A13+1</f>
        <v>6</v>
      </c>
      <c r="B14" s="68" t="s">
        <v>11</v>
      </c>
      <c r="C14" s="69">
        <v>1</v>
      </c>
      <c r="D14" s="70">
        <v>0</v>
      </c>
      <c r="E14" s="71"/>
      <c r="F14" s="84" t="s">
        <v>57</v>
      </c>
      <c r="G14" s="85"/>
    </row>
    <row r="15" spans="1:7" ht="72" customHeight="1" x14ac:dyDescent="0.3">
      <c r="A15" s="67">
        <f>A14+1</f>
        <v>7</v>
      </c>
      <c r="B15" s="68" t="s">
        <v>12</v>
      </c>
      <c r="C15" s="69">
        <v>1</v>
      </c>
      <c r="D15" s="70">
        <v>0</v>
      </c>
      <c r="E15" s="71"/>
      <c r="F15" s="84" t="s">
        <v>58</v>
      </c>
      <c r="G15" s="84"/>
    </row>
    <row r="16" spans="1:7" ht="18" customHeight="1" thickBot="1" x14ac:dyDescent="0.35">
      <c r="A16" s="78"/>
      <c r="B16" s="79" t="s">
        <v>29</v>
      </c>
      <c r="C16" s="80"/>
      <c r="D16" s="81">
        <f>(C12*D12+C13*D13+C14*D14+C15*D15)/(C12+C13+C14+C15)</f>
        <v>0</v>
      </c>
      <c r="E16" s="82"/>
      <c r="F16" s="83"/>
      <c r="G16" s="83"/>
    </row>
    <row r="17" spans="1:8" ht="18" customHeight="1" x14ac:dyDescent="0.35">
      <c r="A17" s="57"/>
      <c r="B17" s="32" t="s">
        <v>2</v>
      </c>
      <c r="C17" s="44"/>
      <c r="D17" s="45"/>
      <c r="E17" s="46"/>
      <c r="F17" s="86"/>
      <c r="G17" s="86"/>
    </row>
    <row r="18" spans="1:8" s="54" customFormat="1" ht="84" x14ac:dyDescent="0.3">
      <c r="A18" s="61">
        <f>A15+1</f>
        <v>8</v>
      </c>
      <c r="B18" s="62" t="s">
        <v>13</v>
      </c>
      <c r="C18" s="63">
        <v>2</v>
      </c>
      <c r="D18" s="64">
        <v>0</v>
      </c>
      <c r="E18" s="65"/>
      <c r="F18" s="66" t="s">
        <v>59</v>
      </c>
      <c r="G18" s="66"/>
    </row>
    <row r="19" spans="1:8" s="54" customFormat="1" ht="98" x14ac:dyDescent="0.3">
      <c r="A19" s="67">
        <f>A18+1</f>
        <v>9</v>
      </c>
      <c r="B19" s="143" t="s">
        <v>47</v>
      </c>
      <c r="C19" s="225">
        <v>0.5</v>
      </c>
      <c r="D19" s="70">
        <v>0</v>
      </c>
      <c r="E19" s="71"/>
      <c r="F19" s="84" t="s">
        <v>60</v>
      </c>
      <c r="G19" s="84"/>
    </row>
    <row r="20" spans="1:8" s="55" customFormat="1" ht="126" customHeight="1" x14ac:dyDescent="0.3">
      <c r="A20" s="94">
        <f>A19+1</f>
        <v>10</v>
      </c>
      <c r="B20" s="142" t="s">
        <v>75</v>
      </c>
      <c r="C20" s="226">
        <v>0.5</v>
      </c>
      <c r="D20" s="75">
        <v>0</v>
      </c>
      <c r="E20" s="95"/>
      <c r="F20" s="96" t="s">
        <v>69</v>
      </c>
      <c r="G20" s="96"/>
    </row>
    <row r="21" spans="1:8" ht="18" customHeight="1" thickBot="1" x14ac:dyDescent="0.35">
      <c r="A21" s="58"/>
      <c r="B21" s="98" t="s">
        <v>30</v>
      </c>
      <c r="C21" s="99"/>
      <c r="D21" s="100">
        <f>(C18*D18+C19*D19+C20*D20)/(C18+C19+C20)</f>
        <v>0</v>
      </c>
      <c r="E21" s="101"/>
      <c r="F21" s="102"/>
      <c r="G21" s="102"/>
    </row>
    <row r="22" spans="1:8" s="34" customFormat="1" ht="15.5" x14ac:dyDescent="0.35">
      <c r="A22" s="59"/>
      <c r="B22" s="50" t="s">
        <v>3</v>
      </c>
      <c r="C22" s="47"/>
      <c r="D22" s="48"/>
      <c r="E22" s="49"/>
      <c r="F22" s="88"/>
      <c r="G22" s="88"/>
    </row>
    <row r="23" spans="1:8" ht="127.5" customHeight="1" x14ac:dyDescent="0.25">
      <c r="A23" s="90">
        <f>A20+1</f>
        <v>11</v>
      </c>
      <c r="B23" s="68" t="s">
        <v>14</v>
      </c>
      <c r="C23" s="225">
        <v>1</v>
      </c>
      <c r="D23" s="70">
        <v>0</v>
      </c>
      <c r="E23" s="91"/>
      <c r="F23" s="84" t="s">
        <v>70</v>
      </c>
      <c r="G23" s="84"/>
      <c r="H23" s="52"/>
    </row>
    <row r="24" spans="1:8" ht="125.25" customHeight="1" x14ac:dyDescent="0.25">
      <c r="A24" s="92">
        <f>A23+1</f>
        <v>12</v>
      </c>
      <c r="B24" s="62" t="s">
        <v>15</v>
      </c>
      <c r="C24" s="227">
        <v>1</v>
      </c>
      <c r="D24" s="64">
        <v>0</v>
      </c>
      <c r="E24" s="93"/>
      <c r="F24" s="66" t="s">
        <v>71</v>
      </c>
      <c r="G24" s="66"/>
      <c r="H24" s="52"/>
    </row>
    <row r="25" spans="1:8" s="34" customFormat="1" ht="84" customHeight="1" x14ac:dyDescent="0.3">
      <c r="A25" s="94">
        <f>A24+1</f>
        <v>13</v>
      </c>
      <c r="B25" s="73" t="s">
        <v>16</v>
      </c>
      <c r="C25" s="228">
        <v>1</v>
      </c>
      <c r="D25" s="75">
        <v>0</v>
      </c>
      <c r="E25" s="95"/>
      <c r="F25" s="96" t="s">
        <v>61</v>
      </c>
      <c r="G25" s="96"/>
    </row>
    <row r="26" spans="1:8" ht="18" customHeight="1" thickBot="1" x14ac:dyDescent="0.35">
      <c r="A26" s="58"/>
      <c r="B26" s="98" t="s">
        <v>31</v>
      </c>
      <c r="C26" s="99"/>
      <c r="D26" s="100">
        <f>(C23*D23+C24*D24+C25*D25)/(C23+C24+C25)</f>
        <v>0</v>
      </c>
      <c r="E26" s="101"/>
      <c r="F26" s="102"/>
      <c r="G26" s="102"/>
    </row>
    <row r="27" spans="1:8" ht="18" customHeight="1" thickBot="1" x14ac:dyDescent="0.35">
      <c r="A27" s="60"/>
      <c r="B27" s="97" t="s">
        <v>22</v>
      </c>
      <c r="C27" s="103"/>
      <c r="D27" s="104">
        <f>(D10+3*D16+2*D21+D26)/7</f>
        <v>0</v>
      </c>
      <c r="E27" s="105"/>
      <c r="F27" s="106"/>
      <c r="G27" s="106"/>
    </row>
    <row r="28" spans="1:8" ht="15.5" x14ac:dyDescent="0.35">
      <c r="A28" s="57"/>
      <c r="B28" s="32" t="s">
        <v>21</v>
      </c>
      <c r="C28" s="41"/>
      <c r="D28" s="45"/>
      <c r="E28" s="46"/>
      <c r="F28" s="89"/>
      <c r="G28" s="89"/>
    </row>
    <row r="29" spans="1:8" s="39" customFormat="1" ht="37.5" x14ac:dyDescent="0.25">
      <c r="A29" s="59">
        <v>14</v>
      </c>
      <c r="B29" s="33" t="s">
        <v>17</v>
      </c>
      <c r="C29" s="215">
        <v>0</v>
      </c>
      <c r="D29" s="216"/>
      <c r="E29" s="35"/>
      <c r="F29" s="40" t="s">
        <v>27</v>
      </c>
      <c r="G29" s="40"/>
    </row>
    <row r="30" spans="1:8" ht="37.5" x14ac:dyDescent="0.3">
      <c r="A30" s="59">
        <v>15</v>
      </c>
      <c r="B30" s="33" t="s">
        <v>18</v>
      </c>
      <c r="C30" s="217">
        <v>0</v>
      </c>
      <c r="D30" s="218"/>
      <c r="E30" s="7"/>
      <c r="F30" s="51" t="s">
        <v>24</v>
      </c>
      <c r="G30" s="51"/>
    </row>
    <row r="31" spans="1:8" s="1" customFormat="1" ht="38" thickBot="1" x14ac:dyDescent="0.35">
      <c r="A31" s="112">
        <v>16</v>
      </c>
      <c r="B31" s="113" t="s">
        <v>25</v>
      </c>
      <c r="C31" s="219">
        <v>0</v>
      </c>
      <c r="D31" s="220"/>
      <c r="E31" s="114"/>
      <c r="F31" s="115" t="s">
        <v>26</v>
      </c>
      <c r="G31" s="115"/>
    </row>
    <row r="32" spans="1:8" s="1" customFormat="1" ht="38.25" customHeight="1" thickBot="1" x14ac:dyDescent="0.35">
      <c r="A32" s="59"/>
      <c r="B32" s="116" t="s">
        <v>23</v>
      </c>
      <c r="C32" s="223">
        <f>0.25*SUM(C29:D31)/30</f>
        <v>0</v>
      </c>
      <c r="D32" s="224"/>
      <c r="E32" s="9"/>
      <c r="F32" s="51" t="s">
        <v>32</v>
      </c>
      <c r="G32" s="51"/>
    </row>
    <row r="33" spans="1:7" ht="14.5" thickBot="1" x14ac:dyDescent="0.35">
      <c r="A33" s="107"/>
      <c r="B33" s="108" t="s">
        <v>4</v>
      </c>
      <c r="C33" s="213">
        <f>ROUND(D27+C32,1)</f>
        <v>0</v>
      </c>
      <c r="D33" s="214"/>
      <c r="E33" s="109"/>
      <c r="F33" s="110"/>
      <c r="G33" s="111"/>
    </row>
    <row r="34" spans="1:7" ht="26.25" customHeight="1" x14ac:dyDescent="0.25">
      <c r="C34"/>
      <c r="D34"/>
    </row>
    <row r="35" spans="1:7" s="31" customFormat="1" ht="13" x14ac:dyDescent="0.3">
      <c r="A35" s="27"/>
      <c r="B35" s="28"/>
      <c r="C35" s="30"/>
      <c r="D35" s="37"/>
      <c r="E35" s="29"/>
      <c r="F35" s="29"/>
    </row>
    <row r="36" spans="1:7" s="1" customFormat="1" ht="13" x14ac:dyDescent="0.3">
      <c r="B36" s="5"/>
      <c r="C36" s="6"/>
      <c r="D36" s="38"/>
      <c r="E36" s="3"/>
      <c r="F36" s="3"/>
    </row>
    <row r="37" spans="1:7" x14ac:dyDescent="0.25">
      <c r="C37" s="53"/>
    </row>
    <row r="38" spans="1:7" s="22" customFormat="1" ht="13" x14ac:dyDescent="0.3">
      <c r="B38" s="23"/>
      <c r="C38" s="25"/>
      <c r="D38" s="4"/>
    </row>
    <row r="39" spans="1:7" s="22" customFormat="1" ht="13" x14ac:dyDescent="0.3">
      <c r="B39" s="23"/>
      <c r="C39" s="26"/>
      <c r="D39" s="12"/>
      <c r="E39" s="24"/>
    </row>
    <row r="40" spans="1:7" ht="13" x14ac:dyDescent="0.3">
      <c r="B40" s="14"/>
      <c r="C40" s="20"/>
      <c r="D40" s="19"/>
      <c r="E40" s="18"/>
    </row>
    <row r="41" spans="1:7" ht="13" x14ac:dyDescent="0.3">
      <c r="B41" s="14"/>
      <c r="E41" s="18"/>
    </row>
    <row r="42" spans="1:7" ht="13" x14ac:dyDescent="0.3">
      <c r="B42" s="10"/>
      <c r="E42" s="17"/>
    </row>
    <row r="43" spans="1:7" ht="13" x14ac:dyDescent="0.3">
      <c r="B43" s="10"/>
      <c r="E43" s="17"/>
    </row>
    <row r="44" spans="1:7" ht="13" x14ac:dyDescent="0.3">
      <c r="B44" s="10"/>
      <c r="E44" s="17"/>
    </row>
    <row r="45" spans="1:7" ht="13" x14ac:dyDescent="0.3">
      <c r="B45" s="10"/>
      <c r="E45" s="17"/>
    </row>
    <row r="46" spans="1:7" ht="13" x14ac:dyDescent="0.3">
      <c r="B46" s="15"/>
      <c r="E46" s="18"/>
    </row>
    <row r="47" spans="1:7" ht="13" x14ac:dyDescent="0.3">
      <c r="B47" s="15"/>
      <c r="E47" s="18"/>
    </row>
    <row r="48" spans="1:7" ht="13" x14ac:dyDescent="0.3">
      <c r="B48" s="15"/>
      <c r="E48" s="18"/>
    </row>
    <row r="49" spans="2:5" ht="13" x14ac:dyDescent="0.3">
      <c r="B49" s="15"/>
      <c r="E49" s="18"/>
    </row>
    <row r="50" spans="2:5" ht="13" x14ac:dyDescent="0.3">
      <c r="B50" s="10"/>
      <c r="E50" s="17"/>
    </row>
    <row r="51" spans="2:5" ht="13" x14ac:dyDescent="0.3">
      <c r="B51" s="10"/>
      <c r="E51" s="17"/>
    </row>
    <row r="52" spans="2:5" ht="13" x14ac:dyDescent="0.3">
      <c r="B52" s="15"/>
      <c r="E52" s="18"/>
    </row>
    <row r="53" spans="2:5" ht="13" x14ac:dyDescent="0.3">
      <c r="B53" s="11"/>
      <c r="E53" s="17"/>
    </row>
    <row r="54" spans="2:5" ht="13" x14ac:dyDescent="0.3">
      <c r="B54" s="16"/>
      <c r="E54" s="18"/>
    </row>
    <row r="55" spans="2:5" ht="13" x14ac:dyDescent="0.3">
      <c r="B55" s="16"/>
      <c r="E55" s="18"/>
    </row>
    <row r="56" spans="2:5" ht="13" x14ac:dyDescent="0.3">
      <c r="B56" s="11"/>
      <c r="C56" s="13"/>
      <c r="D56" s="21"/>
      <c r="E56" s="17"/>
    </row>
  </sheetData>
  <mergeCells count="8">
    <mergeCell ref="A2:C3"/>
    <mergeCell ref="D2:G3"/>
    <mergeCell ref="C33:D33"/>
    <mergeCell ref="C29:D29"/>
    <mergeCell ref="C30:D30"/>
    <mergeCell ref="C31:D31"/>
    <mergeCell ref="B4:G4"/>
    <mergeCell ref="C32:D32"/>
  </mergeCells>
  <phoneticPr fontId="3" type="noConversion"/>
  <pageMargins left="0.68" right="0.19" top="0.25" bottom="0.97" header="0.96" footer="0.4921259845"/>
  <pageSetup paperSize="9" scale="43" fitToWidth="2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Beurteilungsbogen (Text)</vt:lpstr>
      <vt:lpstr>Bewertungsbogen</vt:lpstr>
      <vt:lpstr>'Beurteilungsbogen (Text)'!_Toc156968632</vt:lpstr>
      <vt:lpstr>Bewertungsbogen!Print_Area</vt:lpstr>
    </vt:vector>
  </TitlesOfParts>
  <Company>Fachhochschule Aargau, Nordwestschweiz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Kurt C. Heiniger</dc:creator>
  <cp:lastModifiedBy>Simon Felix</cp:lastModifiedBy>
  <cp:lastPrinted>2011-12-07T15:35:25Z</cp:lastPrinted>
  <dcterms:created xsi:type="dcterms:W3CDTF">2005-12-11T12:27:27Z</dcterms:created>
  <dcterms:modified xsi:type="dcterms:W3CDTF">2016-05-11T08:53:15Z</dcterms:modified>
</cp:coreProperties>
</file>