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it bansal\Desktop\"/>
    </mc:Choice>
  </mc:AlternateContent>
  <bookViews>
    <workbookView xWindow="0" yWindow="0" windowWidth="9570" windowHeight="8940"/>
  </bookViews>
  <sheets>
    <sheet name="Weekly Timesheet" sheetId="1" r:id="rId1"/>
    <sheet name="Bi-weekly Timesheet" sheetId="4" r:id="rId2"/>
    <sheet name="Monthly Timesheet" sheetId="5" r:id="rId3"/>
    <sheet name="Data" sheetId="2" r:id="rId4"/>
  </sheets>
  <definedNames>
    <definedName name="DateCalc" localSheetId="1">Data!$C$2:INDEX(Data!$C$2:$C$32,DAY(DATE('Bi-weekly Timesheet'!$C$9,MATCH('Bi-weekly Timesheet'!$D$9,Data!$B$2:$B$13,0)+1,0)))</definedName>
    <definedName name="DateCalc" localSheetId="2">Data!$C$2:INDEX(Data!$C$2:$C$32,DAY(DATE('Monthly Timesheet'!$C$9,MATCH('Monthly Timesheet'!$D$9,Data!$B$2:$B$13,0)+1,0)))</definedName>
    <definedName name="DateCalc">Data!$C$2:INDEX(Data!$C$2:$C$32,DAY(DATE('Weekly Timesheet'!$C$9,MATCH('Weekly Timesheet'!$D$9,Data!$B$2:$B$13,0)+1,0)))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5" l="1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G16" i="5"/>
  <c r="F16" i="5"/>
  <c r="G16" i="4"/>
  <c r="F16" i="4"/>
  <c r="G17" i="1"/>
  <c r="G18" i="1"/>
  <c r="G19" i="1"/>
  <c r="G20" i="1"/>
  <c r="G21" i="1"/>
  <c r="G22" i="1"/>
  <c r="F17" i="1"/>
  <c r="F18" i="1"/>
  <c r="F19" i="1"/>
  <c r="F20" i="1"/>
  <c r="F21" i="1"/>
  <c r="F22" i="1"/>
  <c r="F16" i="1"/>
  <c r="G16" i="1"/>
  <c r="C16" i="5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B16" i="5"/>
  <c r="C16" i="4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B16" i="4"/>
  <c r="B17" i="4" s="1"/>
  <c r="H17" i="4" s="1"/>
  <c r="G46" i="5" l="1"/>
  <c r="H16" i="5"/>
  <c r="H16" i="4"/>
  <c r="G24" i="1"/>
  <c r="F24" i="1"/>
  <c r="F46" i="5"/>
  <c r="G31" i="4"/>
  <c r="F31" i="4"/>
  <c r="B17" i="5"/>
  <c r="B18" i="4"/>
  <c r="H18" i="4" s="1"/>
  <c r="B18" i="5" l="1"/>
  <c r="H17" i="5"/>
  <c r="B19" i="4"/>
  <c r="H19" i="4" s="1"/>
  <c r="C16" i="1"/>
  <c r="C17" i="1" s="1"/>
  <c r="C18" i="1" s="1"/>
  <c r="C19" i="1" s="1"/>
  <c r="C20" i="1" s="1"/>
  <c r="C21" i="1" s="1"/>
  <c r="C22" i="1" s="1"/>
  <c r="B16" i="1"/>
  <c r="H16" i="1" s="1"/>
  <c r="B19" i="5" l="1"/>
  <c r="H18" i="5"/>
  <c r="B20" i="4"/>
  <c r="H20" i="4" s="1"/>
  <c r="B17" i="1"/>
  <c r="H17" i="1" s="1"/>
  <c r="H19" i="5" l="1"/>
  <c r="B20" i="5"/>
  <c r="B21" i="4"/>
  <c r="H21" i="4" s="1"/>
  <c r="B18" i="1"/>
  <c r="H18" i="1" s="1"/>
  <c r="H20" i="5" l="1"/>
  <c r="B21" i="5"/>
  <c r="B22" i="4"/>
  <c r="B19" i="1"/>
  <c r="H19" i="1" s="1"/>
  <c r="B23" i="4" l="1"/>
  <c r="H23" i="4" s="1"/>
  <c r="H22" i="4"/>
  <c r="H21" i="5"/>
  <c r="B22" i="5"/>
  <c r="B24" i="4"/>
  <c r="H24" i="4" s="1"/>
  <c r="B20" i="1"/>
  <c r="H20" i="1" s="1"/>
  <c r="H22" i="5" l="1"/>
  <c r="B23" i="5"/>
  <c r="B25" i="4"/>
  <c r="H25" i="4" s="1"/>
  <c r="B21" i="1"/>
  <c r="H21" i="1" s="1"/>
  <c r="H23" i="5" l="1"/>
  <c r="B24" i="5"/>
  <c r="B26" i="4"/>
  <c r="H26" i="4" s="1"/>
  <c r="B22" i="1"/>
  <c r="H22" i="1" s="1"/>
  <c r="H24" i="5" l="1"/>
  <c r="B25" i="5"/>
  <c r="B27" i="4"/>
  <c r="H27" i="4" s="1"/>
  <c r="H24" i="1"/>
  <c r="H25" i="5" l="1"/>
  <c r="B26" i="5"/>
  <c r="B28" i="4"/>
  <c r="H28" i="4" s="1"/>
  <c r="H26" i="5" l="1"/>
  <c r="B27" i="5"/>
  <c r="B29" i="4"/>
  <c r="H29" i="4" s="1"/>
  <c r="H27" i="5" l="1"/>
  <c r="B28" i="5"/>
  <c r="H31" i="4"/>
  <c r="H28" i="5" l="1"/>
  <c r="B29" i="5"/>
  <c r="B30" i="5" l="1"/>
  <c r="H29" i="5"/>
  <c r="B31" i="5" l="1"/>
  <c r="H30" i="5"/>
  <c r="B32" i="5" l="1"/>
  <c r="H31" i="5"/>
  <c r="B33" i="5" l="1"/>
  <c r="H32" i="5"/>
  <c r="B34" i="5" l="1"/>
  <c r="H33" i="5"/>
  <c r="B35" i="5" l="1"/>
  <c r="H34" i="5"/>
  <c r="B36" i="5" l="1"/>
  <c r="H35" i="5"/>
  <c r="B37" i="5" l="1"/>
  <c r="H36" i="5"/>
  <c r="B38" i="5" l="1"/>
  <c r="H37" i="5"/>
  <c r="B39" i="5" l="1"/>
  <c r="H38" i="5"/>
  <c r="B40" i="5" l="1"/>
  <c r="H39" i="5"/>
  <c r="B41" i="5" l="1"/>
  <c r="H40" i="5"/>
  <c r="B42" i="5" l="1"/>
  <c r="H41" i="5"/>
  <c r="B43" i="5" l="1"/>
  <c r="H42" i="5"/>
  <c r="B44" i="5" l="1"/>
  <c r="H44" i="5" s="1"/>
  <c r="H43" i="5"/>
  <c r="H46" i="5" l="1"/>
</calcChain>
</file>

<file path=xl/sharedStrings.xml><?xml version="1.0" encoding="utf-8"?>
<sst xmlns="http://schemas.openxmlformats.org/spreadsheetml/2006/main" count="107" uniqueCount="54">
  <si>
    <t>Year</t>
  </si>
  <si>
    <t>Month</t>
  </si>
  <si>
    <t>Date</t>
  </si>
  <si>
    <t>Years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</si>
  <si>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</si>
  <si>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</si>
  <si>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</si>
  <si>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</si>
  <si>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</si>
  <si>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</si>
  <si>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</si>
  <si>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</si>
  <si>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</si>
  <si>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</si>
  <si>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</si>
  <si>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</si>
  <si>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</si>
  <si>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</t>
  </si>
  <si>
    <t>In Time</t>
  </si>
  <si>
    <t>Out Time</t>
  </si>
  <si>
    <t>Regular Hours</t>
  </si>
  <si>
    <t>Total Pay</t>
  </si>
  <si>
    <t>Weekend</t>
  </si>
  <si>
    <t>Sat &amp; Sun</t>
  </si>
  <si>
    <t>Sun &amp; Mon</t>
  </si>
  <si>
    <t>Mon &amp; Tue</t>
  </si>
  <si>
    <t>Tue &amp; Wed</t>
  </si>
  <si>
    <t>Wed &amp; Thu</t>
  </si>
  <si>
    <t>Thu &amp; Fri</t>
  </si>
  <si>
    <t>Fri &amp; Sat</t>
  </si>
  <si>
    <t>Start Time</t>
  </si>
  <si>
    <t>Regular Pay (hourly)</t>
  </si>
  <si>
    <t>Overtime Pay (hourly)</t>
  </si>
  <si>
    <t>Sat Only</t>
  </si>
  <si>
    <t>Sun Only</t>
  </si>
  <si>
    <t>Mon Only</t>
  </si>
  <si>
    <t>Tue Only</t>
  </si>
  <si>
    <t>Wed Only</t>
  </si>
  <si>
    <t>Thu Only</t>
  </si>
  <si>
    <t>Fri Only</t>
  </si>
  <si>
    <t>No Weekend</t>
  </si>
  <si>
    <t>Day</t>
  </si>
  <si>
    <t>Weekly Summary</t>
  </si>
  <si>
    <t>Weekly TimeSheet Calculator</t>
  </si>
  <si>
    <t>[Company Name]</t>
  </si>
  <si>
    <t>Employee Name:</t>
  </si>
  <si>
    <t>Department:</t>
  </si>
  <si>
    <t>First Line Manager:</t>
  </si>
  <si>
    <t>Bi-weekly Summary</t>
  </si>
  <si>
    <t>Monthly Summary</t>
  </si>
  <si>
    <t>Check Box</t>
  </si>
  <si>
    <t>OT Hours</t>
  </si>
  <si>
    <t>How to use this template</t>
  </si>
  <si>
    <t>Visit TrumpExcel.com for more Excel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</si>
</sst>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"/>
    <numFmt numFmtId="165" formatCode="dd"/>
    <numFmt numFmtId="166" formatCode="0.0"/>
  </numFmts>
  <fonts count="14" x14ac:knownFonts="1">
    <font>
      <sz val="10"/>
      <color theme="1"/>
      <name val="Verdana"/>
      <family val="2"/>
    </font>
    <font>
      <i/>
      <sz val="10"/>
      <color theme="1"/>
      <name val="Verdana"/>
      <family val="2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b/>
      <sz val="9"/>
      <color theme="8" tint="-0.249977111117893"/>
      <name val="Verdana"/>
      <family val="2"/>
    </font>
    <font>
      <sz val="8"/>
      <color theme="1"/>
      <name val="Verdana"/>
      <family val="2"/>
    </font>
    <font>
      <b/>
      <sz val="10"/>
      <color theme="8" tint="-0.249977111117893"/>
      <name val="Verdana"/>
      <family val="2"/>
    </font>
    <font>
      <u val="double"/>
      <sz val="16"/>
      <color theme="8" tint="-0.249977111117893"/>
      <name val="Verdana"/>
      <family val="2"/>
    </font>
    <font>
      <u/>
      <sz val="16"/>
      <color theme="8" tint="-0.249977111117893"/>
      <name val="Verdana"/>
      <family val="2"/>
    </font>
    <font>
      <i/>
      <sz val="9"/>
      <color theme="4" tint="-0.499984740745262"/>
      <name val="Verdana"/>
      <family val="2"/>
    </font>
    <font>
      <sz val="12"/>
      <color theme="3" tint="-0.249977111117893"/>
      <name val="Verdana"/>
      <family val="2"/>
    </font>
    <font>
      <sz val="8"/>
      <color rgb="FF000000"/>
      <name val="Segoe UI"/>
      <family val="2"/>
    </font>
    <font>
      <u/>
      <sz val="10"/>
      <color theme="10"/>
      <name val="Verdana"/>
      <family val="2"/>
    </font>
    <font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7C1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double">
        <color theme="4" tint="-0.2499465926084170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20" fontId="2" fillId="0" borderId="5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4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9" fillId="0" borderId="0" xfId="0" applyFont="1" applyAlignment="1">
      <alignment horizontal="left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1" fillId="3" borderId="3" xfId="0" applyFont="1" applyFill="1" applyBorder="1"/>
    <xf numFmtId="0" fontId="10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13" fillId="4" borderId="9" xfId="1" applyFont="1" applyFill="1" applyBorder="1" applyAlignment="1">
      <alignment horizontal="center" vertical="center"/>
    </xf>
    <xf numFmtId="0" fontId="13" fillId="4" borderId="10" xfId="1" applyFont="1" applyFill="1" applyBorder="1" applyAlignment="1">
      <alignment horizontal="center" vertical="center" wrapText="1"/>
    </xf>
    <xf numFmtId="0" fontId="13" fillId="4" borderId="1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7" xfId="0" applyBorder="1" applyAlignment="1">
      <alignment horizontal="left"/>
    </xf>
  </cellXfs>
  <cellStyles count="2">
    <cellStyle name="Hyperlink" xfId="1" builtinId="8"/>
    <cellStyle name="Normal" xfId="0" builtinId="0"/>
  </cellStyles>
  <dxfs count="11"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FFC5C5"/>
      <color rgb="FFF7C1C9"/>
      <color rgb="FFF3A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Data!$F$2" lockText="1" noThreeD="1"/>
</file>

<file path=xl/ctrlProps/ctrlProp2.xml><?xml version="1.0" encoding="utf-8"?>
<formControlPr xmlns="http://schemas.microsoft.com/office/spreadsheetml/2009/9/main" objectType="CheckBox" checked="Checked" fmlaLink="Data!$F$2" lockText="1" noThreeD="1"/>
</file>

<file path=xl/ctrlProps/ctrlProp3.xml><?xml version="1.0" encoding="utf-8"?>
<formControlPr xmlns="http://schemas.microsoft.com/office/spreadsheetml/2009/9/main" objectType="CheckBox" checked="Checked" fmlaLink="Data!$F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276225</xdr:colOff>
          <xdr:row>9</xdr:row>
          <xdr:rowOff>47625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276225</xdr:colOff>
          <xdr:row>9</xdr:row>
          <xdr:rowOff>47625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7</xdr:row>
          <xdr:rowOff>9525</xdr:rowOff>
        </xdr:from>
        <xdr:to>
          <xdr:col>7</xdr:col>
          <xdr:colOff>276225</xdr:colOff>
          <xdr:row>9</xdr:row>
          <xdr:rowOff>47625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Weekends paid at overtime rate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rumpexcel.com/excel-templates/" TargetMode="External"/><Relationship Id="rId1" Type="http://schemas.openxmlformats.org/officeDocument/2006/relationships/hyperlink" Target="http://www.trumpexcel.com/2015/07/employee-timesheet-calculator-template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trumpexcel.com/excel-templates/" TargetMode="External"/><Relationship Id="rId1" Type="http://schemas.openxmlformats.org/officeDocument/2006/relationships/hyperlink" Target="http://www.trumpexcel.com/2015/07/employee-timesheet-calculator-template" TargetMode="External"/><Relationship Id="rId6" Type="http://schemas.openxmlformats.org/officeDocument/2006/relationships/ctrlProp" Target="../ctrlProps/ctrlProp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trumpexcel.com/excel-templates/" TargetMode="External"/><Relationship Id="rId1" Type="http://schemas.openxmlformats.org/officeDocument/2006/relationships/hyperlink" Target="http://www.trumpexcel.com/2015/07/employee-timesheet-calculator-template" TargetMode="External"/><Relationship Id="rId6" Type="http://schemas.openxmlformats.org/officeDocument/2006/relationships/ctrlProp" Target="../ctrlProps/ctrlProp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4"/>
  <sheetViews>
    <sheetView showGridLines="0" tabSelected="1" workbookViewId="0"/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5" width="10.625" customWidth="1"/>
    <col min="6" max="6" width="12.125" bestFit="1" customWidth="1"/>
    <col min="7" max="7" width="13.625" bestFit="1" customWidth="1"/>
    <col min="8" max="8" width="12.5" customWidth="1"/>
    <col min="9" max="9" width="14.375" customWidth="1"/>
    <col min="10" max="10" width="22.125" bestFit="1" customWidth="1"/>
    <col min="11" max="11" width="12.375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6" t="s">
        <v>43</v>
      </c>
      <c r="C1" s="25"/>
      <c r="D1" s="26"/>
      <c r="E1" s="26"/>
      <c r="F1" s="26"/>
      <c r="G1" s="26"/>
      <c r="H1" s="25"/>
      <c r="J1" s="6"/>
    </row>
    <row r="2" spans="2:11" s="6" customFormat="1" ht="25.5" customHeight="1" thickBot="1" x14ac:dyDescent="0.25">
      <c r="B2" s="35" t="s">
        <v>44</v>
      </c>
      <c r="C2" s="36"/>
      <c r="D2" s="36"/>
      <c r="E2" s="36"/>
      <c r="F2" s="36"/>
      <c r="G2" s="24"/>
      <c r="H2" s="24"/>
      <c r="J2" s="37" t="s">
        <v>52</v>
      </c>
    </row>
    <row r="3" spans="2:11" ht="18.75" customHeight="1" thickTop="1" x14ac:dyDescent="0.2">
      <c r="B3" s="40" t="s">
        <v>45</v>
      </c>
      <c r="C3" s="40"/>
      <c r="D3" s="41"/>
      <c r="E3" s="41"/>
      <c r="F3" s="41"/>
      <c r="G3" s="41"/>
    </row>
    <row r="4" spans="2:11" ht="18.75" customHeight="1" x14ac:dyDescent="0.2">
      <c r="B4" s="40" t="s">
        <v>46</v>
      </c>
      <c r="C4" s="40"/>
      <c r="D4" s="41"/>
      <c r="E4" s="41"/>
      <c r="F4" s="41"/>
      <c r="G4" s="41"/>
      <c r="J4" s="38" t="s">
        <v>53</v>
      </c>
    </row>
    <row r="5" spans="2:11" ht="18.75" customHeight="1" thickBot="1" x14ac:dyDescent="0.25">
      <c r="B5" s="40" t="s">
        <v>47</v>
      </c>
      <c r="C5" s="40"/>
      <c r="D5" s="41"/>
      <c r="E5" s="41"/>
      <c r="F5" s="41"/>
      <c r="G5" s="41"/>
      <c r="J5" s="39"/>
    </row>
    <row r="6" spans="2:11" ht="13.5" thickTop="1" x14ac:dyDescent="0.2">
      <c r="B6" s="27"/>
      <c r="C6" s="18"/>
      <c r="D6" s="18"/>
    </row>
    <row r="7" spans="2:11" x14ac:dyDescent="0.2">
      <c r="B7" s="27"/>
      <c r="C7" s="18"/>
      <c r="D7" s="18"/>
    </row>
    <row r="8" spans="2:11" x14ac:dyDescent="0.2">
      <c r="C8" s="5" t="s">
        <v>0</v>
      </c>
      <c r="D8" s="5" t="s">
        <v>1</v>
      </c>
      <c r="E8" s="5" t="s">
        <v>2</v>
      </c>
      <c r="F8" s="17" t="s">
        <v>22</v>
      </c>
    </row>
    <row r="9" spans="2:11" x14ac:dyDescent="0.2">
      <c r="C9" s="3">
        <v>2016</v>
      </c>
      <c r="D9" s="3" t="s">
        <v>11</v>
      </c>
      <c r="E9" s="3">
        <v>7</v>
      </c>
      <c r="F9" s="3" t="s">
        <v>23</v>
      </c>
    </row>
    <row r="10" spans="2:11" x14ac:dyDescent="0.2">
      <c r="C10" s="4"/>
      <c r="D10" s="4"/>
      <c r="G10" s="4"/>
      <c r="H10" s="4"/>
    </row>
    <row r="11" spans="2:11" ht="27" customHeight="1" x14ac:dyDescent="0.2">
      <c r="C11" s="7" t="s">
        <v>30</v>
      </c>
      <c r="D11" s="7" t="s">
        <v>20</v>
      </c>
      <c r="E11" s="7" t="s">
        <v>31</v>
      </c>
      <c r="F11" s="7" t="s">
        <v>32</v>
      </c>
    </row>
    <row r="12" spans="2:11" x14ac:dyDescent="0.2">
      <c r="C12" s="8">
        <v>0.375</v>
      </c>
      <c r="D12" s="9">
        <v>9</v>
      </c>
      <c r="E12" s="9">
        <v>30</v>
      </c>
      <c r="F12" s="9">
        <v>50</v>
      </c>
    </row>
    <row r="13" spans="2:11" x14ac:dyDescent="0.2">
      <c r="I13" s="2"/>
    </row>
    <row r="14" spans="2:11" x14ac:dyDescent="0.2">
      <c r="D14" s="1"/>
      <c r="E14" s="1"/>
      <c r="F14" s="1"/>
    </row>
    <row r="15" spans="2:11" ht="13.5" thickBot="1" x14ac:dyDescent="0.25">
      <c r="B15" s="14" t="s">
        <v>41</v>
      </c>
      <c r="C15" s="14" t="s">
        <v>2</v>
      </c>
      <c r="D15" s="14" t="s">
        <v>18</v>
      </c>
      <c r="E15" s="14" t="s">
        <v>19</v>
      </c>
      <c r="F15" s="14" t="s">
        <v>20</v>
      </c>
      <c r="G15" s="14" t="s">
        <v>51</v>
      </c>
      <c r="H15" s="14" t="s">
        <v>21</v>
      </c>
    </row>
    <row r="16" spans="2:11" ht="13.5" thickTop="1" x14ac:dyDescent="0.2">
      <c r="B16" s="10">
        <f>DATE($C$9,MATCH($D$9,Data!$B$2:$B$13,0),'Weekly Timesheet'!$E$9)</f>
        <v>42558</v>
      </c>
      <c r="C16" s="11">
        <f>DATE($C$9,MATCH($D$9,Data!$B$2:$B$13,0),'Weekly Timesheet'!$E$9)</f>
        <v>42558</v>
      </c>
      <c r="D16" s="12"/>
      <c r="E16" s="12"/>
      <c r="F16" s="13" t="str">
        <f>IF(AND(D16&lt;&gt;"",E16&lt;&gt;""),IF(D16&gt;$C$12+TIME($D$12,0,0),0,IF(E16&gt;$C$12+TIME($D$12,0,0),MIN(TIME($D$12,0,0),($C$12+TIME($D$12,0,0)-D16)),MIN(IF((E16-$C$12)&lt;0,0,(E16-$C$12)),(E16-D16))))*24,"")</f>
        <v/>
      </c>
      <c r="G16" s="13" t="str">
        <f>IF(AND(D16&lt;&gt;"",E16&lt;&gt;""),((IF(D16&lt;$C$12,MIN($C$12-D16,E16-D16),0)+IF(E16&gt;$C$12+TIME($D$12,0,0),MIN((E16-$C$12-TIME($D$12,0,0)),(E16-D16)),0))*24),"")</f>
        <v/>
      </c>
      <c r="H16" s="13" t="str">
        <f>IFERROR(F16*IF(AND(ISNUMBER(SEARCH(TEXT(B16,"ddd"),$F$9)),Data!$F$2),$F$12,$E$12)+G16*$F$12,"")</f>
        <v/>
      </c>
      <c r="J16" s="2"/>
      <c r="K16" s="2"/>
    </row>
    <row r="17" spans="2:10" x14ac:dyDescent="0.2">
      <c r="B17" s="10">
        <f>B16+1</f>
        <v>42559</v>
      </c>
      <c r="C17" s="11">
        <f>C16+1</f>
        <v>42559</v>
      </c>
      <c r="D17" s="12"/>
      <c r="E17" s="12"/>
      <c r="F17" s="13" t="str">
        <f t="shared" ref="F17:F22" si="0">IF(AND(D17&lt;&gt;"",E17&lt;&gt;""),IF(D17&gt;$C$12+TIME($D$12,0,0),0,IF(E17&gt;$C$12+TIME($D$12,0,0),MIN(TIME($D$12,0,0),($C$12+TIME($D$12,0,0)-D17)),MIN(IF((E17-$C$12)&lt;0,0,(E17-$C$12)),(E17-D17))))*24,"")</f>
        <v/>
      </c>
      <c r="G17" s="13" t="str">
        <f t="shared" ref="G17:G22" si="1">IF(AND(D17&lt;&gt;"",E17&lt;&gt;""),((IF(D17&lt;$C$12,MIN($C$12-D17,E17-D17),0)+IF(E17&gt;$C$12+TIME($D$12,0,0),MIN((E17-$C$12-TIME($D$12,0,0)),(E17-D17)),0))*24),"")</f>
        <v/>
      </c>
      <c r="H17" s="13" t="str">
        <f>IFERROR(F17*IF(AND(ISNUMBER(SEARCH(TEXT(B17,"ddd"),$F$9)),Data!$F$2),$F$12,$E$12)+G17*$F$12,"")</f>
        <v/>
      </c>
      <c r="J17" s="2"/>
    </row>
    <row r="18" spans="2:10" x14ac:dyDescent="0.2">
      <c r="B18" s="10">
        <f t="shared" ref="B18:C22" si="2">B17+1</f>
        <v>42560</v>
      </c>
      <c r="C18" s="11">
        <f t="shared" si="2"/>
        <v>42560</v>
      </c>
      <c r="D18" s="12"/>
      <c r="E18" s="12"/>
      <c r="F18" s="13" t="str">
        <f t="shared" si="0"/>
        <v/>
      </c>
      <c r="G18" s="13" t="str">
        <f t="shared" si="1"/>
        <v/>
      </c>
      <c r="H18" s="13" t="str">
        <f>IFERROR(F18*IF(AND(ISNUMBER(SEARCH(TEXT(B18,"ddd"),$F$9)),Data!$F$2),$F$12,$E$12)+G18*$F$12,"")</f>
        <v/>
      </c>
      <c r="J18" s="2"/>
    </row>
    <row r="19" spans="2:10" x14ac:dyDescent="0.2">
      <c r="B19" s="10">
        <f t="shared" si="2"/>
        <v>42561</v>
      </c>
      <c r="C19" s="11">
        <f t="shared" si="2"/>
        <v>42561</v>
      </c>
      <c r="D19" s="12"/>
      <c r="E19" s="12"/>
      <c r="F19" s="13" t="str">
        <f t="shared" si="0"/>
        <v/>
      </c>
      <c r="G19" s="13" t="str">
        <f t="shared" si="1"/>
        <v/>
      </c>
      <c r="H19" s="13" t="str">
        <f>IFERROR(F19*IF(AND(ISNUMBER(SEARCH(TEXT(B19,"ddd"),$F$9)),Data!$F$2),$F$12,$E$12)+G19*$F$12,"")</f>
        <v/>
      </c>
    </row>
    <row r="20" spans="2:10" x14ac:dyDescent="0.2">
      <c r="B20" s="10">
        <f t="shared" si="2"/>
        <v>42562</v>
      </c>
      <c r="C20" s="11">
        <f t="shared" si="2"/>
        <v>42562</v>
      </c>
      <c r="D20" s="12"/>
      <c r="E20" s="12"/>
      <c r="F20" s="13" t="str">
        <f t="shared" si="0"/>
        <v/>
      </c>
      <c r="G20" s="13" t="str">
        <f t="shared" si="1"/>
        <v/>
      </c>
      <c r="H20" s="13" t="str">
        <f>IFERROR(F20*IF(AND(ISNUMBER(SEARCH(TEXT(B20,"ddd"),$F$9)),Data!$F$2),$F$12,$E$12)+G20*$F$12,"")</f>
        <v/>
      </c>
    </row>
    <row r="21" spans="2:10" x14ac:dyDescent="0.2">
      <c r="B21" s="10">
        <f t="shared" si="2"/>
        <v>42563</v>
      </c>
      <c r="C21" s="11">
        <f t="shared" si="2"/>
        <v>42563</v>
      </c>
      <c r="D21" s="12"/>
      <c r="E21" s="12"/>
      <c r="F21" s="13" t="str">
        <f t="shared" si="0"/>
        <v/>
      </c>
      <c r="G21" s="13" t="str">
        <f t="shared" si="1"/>
        <v/>
      </c>
      <c r="H21" s="13" t="str">
        <f>IFERROR(F21*IF(AND(ISNUMBER(SEARCH(TEXT(B21,"ddd"),$F$9)),Data!$F$2),$F$12,$E$12)+G21*$F$12,"")</f>
        <v/>
      </c>
    </row>
    <row r="22" spans="2:10" x14ac:dyDescent="0.2">
      <c r="B22" s="10">
        <f t="shared" si="2"/>
        <v>42564</v>
      </c>
      <c r="C22" s="11">
        <f t="shared" si="2"/>
        <v>42564</v>
      </c>
      <c r="D22" s="12"/>
      <c r="E22" s="12"/>
      <c r="F22" s="13" t="str">
        <f t="shared" si="0"/>
        <v/>
      </c>
      <c r="G22" s="13" t="str">
        <f t="shared" si="1"/>
        <v/>
      </c>
      <c r="H22" s="13" t="str">
        <f>IFERROR(F22*IF(AND(ISNUMBER(SEARCH(TEXT(B22,"ddd"),$F$9)),Data!$F$2),$F$12,$E$12)+G22*$F$12,"")</f>
        <v/>
      </c>
    </row>
    <row r="23" spans="2:10" ht="13.5" thickBot="1" x14ac:dyDescent="0.25">
      <c r="B23" s="15"/>
      <c r="C23" s="16"/>
      <c r="D23" s="15"/>
      <c r="E23" s="15"/>
      <c r="F23" s="15"/>
      <c r="G23" s="15"/>
      <c r="H23" s="15"/>
    </row>
    <row r="24" spans="2:10" ht="13.5" thickTop="1" x14ac:dyDescent="0.2">
      <c r="C24" s="19"/>
      <c r="D24" s="21"/>
      <c r="E24" s="20" t="s">
        <v>42</v>
      </c>
      <c r="F24" s="23">
        <f>SUM(F16:F22)</f>
        <v>0</v>
      </c>
      <c r="G24" s="22">
        <f>SUM(G16:G22)</f>
        <v>0</v>
      </c>
      <c r="H24" s="22">
        <f>SUM(H16:H22)</f>
        <v>0</v>
      </c>
    </row>
  </sheetData>
  <mergeCells count="7">
    <mergeCell ref="J4:J5"/>
    <mergeCell ref="B3:C3"/>
    <mergeCell ref="B4:C4"/>
    <mergeCell ref="B5:C5"/>
    <mergeCell ref="D3:G3"/>
    <mergeCell ref="D4:G4"/>
    <mergeCell ref="D5:G5"/>
  </mergeCells>
  <conditionalFormatting sqref="B16:C22">
    <cfRule type="expression" dxfId="10" priority="2">
      <formula>ISNUMBER(SEARCH(TEXT($B16,"ddd"),$F$9))</formula>
    </cfRule>
  </conditionalFormatting>
  <conditionalFormatting sqref="D16:H22">
    <cfRule type="expression" dxfId="9" priority="1">
      <formula>ISNUMBER(SEARCH(TEXT($B16,"ddd"),$F$9))</formula>
    </cfRule>
  </conditionalFormatting>
  <dataValidations count="3">
    <dataValidation type="custom" allowBlank="1" showInputMessage="1" showErrorMessage="1" sqref="D16:D22">
      <formula1>AND($D16&lt;=1,ISNUMBER($D16))</formula1>
    </dataValidation>
    <dataValidation type="custom" allowBlank="1" showInputMessage="1" showErrorMessage="1" sqref="E16:E22">
      <formula1>AND($E16&lt;=1,ISNUMBER($E16),($E16&gt;=$D16))</formula1>
    </dataValidation>
    <dataValidation type="list" allowBlank="1" showInputMessage="1" showErrorMessage="1" sqref="F14 E9">
      <formula1>DateCalc</formula1>
    </dataValidation>
  </dataValidations>
  <hyperlinks>
    <hyperlink ref="J2" r:id="rId1"/>
    <hyperlink ref="J4:J5" r:id="rId2" display="Visit TrumpExcel.com for more Excel Templates"/>
  </hyperlinks>
  <pageMargins left="0.7" right="0.7" top="0.75" bottom="0.75" header="0.3" footer="0.3"/>
  <pageSetup paperSize="9" orientation="portrait" horizontalDpi="4294967293" verticalDpi="4294967293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Check Box 2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276225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Data!$D$2:$D$16</xm:f>
          </x14:formula1>
          <xm:sqref>F9</xm:sqref>
        </x14:dataValidation>
        <x14:dataValidation type="list" allowBlank="1" showInputMessage="1" showErrorMessage="1">
          <x14:formula1>
            <xm:f>Data!$A$2:$A$12</xm:f>
          </x14:formula1>
          <xm:sqref>D14 C9</xm:sqref>
        </x14:dataValidation>
        <x14:dataValidation type="list" allowBlank="1" showInputMessage="1" showErrorMessage="1">
          <x14:formula1>
            <xm:f>Data!$B$2:$B$13</xm:f>
          </x14:formula1>
          <xm:sqref>E14 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1"/>
  <sheetViews>
    <sheetView showGridLines="0" workbookViewId="0"/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5" width="10.625" customWidth="1"/>
    <col min="6" max="6" width="12.125" bestFit="1" customWidth="1"/>
    <col min="7" max="7" width="13.625" bestFit="1" customWidth="1"/>
    <col min="8" max="8" width="12.5" customWidth="1"/>
    <col min="9" max="9" width="14.375" customWidth="1"/>
    <col min="10" max="10" width="22.125" bestFit="1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6" t="s">
        <v>43</v>
      </c>
      <c r="C1" s="25"/>
      <c r="D1" s="26"/>
      <c r="E1" s="26"/>
      <c r="F1" s="26"/>
      <c r="G1" s="26"/>
      <c r="H1" s="25"/>
    </row>
    <row r="2" spans="2:11" s="6" customFormat="1" ht="25.5" customHeight="1" thickBot="1" x14ac:dyDescent="0.25">
      <c r="B2" s="35" t="s">
        <v>44</v>
      </c>
      <c r="C2" s="24"/>
      <c r="D2" s="24"/>
      <c r="E2" s="24"/>
      <c r="F2" s="24"/>
      <c r="G2" s="24"/>
      <c r="H2" s="24"/>
      <c r="J2" s="37" t="s">
        <v>52</v>
      </c>
    </row>
    <row r="3" spans="2:11" ht="18.75" customHeight="1" thickTop="1" x14ac:dyDescent="0.2">
      <c r="B3" s="40" t="s">
        <v>45</v>
      </c>
      <c r="C3" s="40"/>
      <c r="D3" s="41"/>
      <c r="E3" s="41"/>
      <c r="F3" s="41"/>
      <c r="G3" s="41"/>
    </row>
    <row r="4" spans="2:11" ht="18.75" customHeight="1" x14ac:dyDescent="0.2">
      <c r="B4" s="40" t="s">
        <v>46</v>
      </c>
      <c r="C4" s="40"/>
      <c r="D4" s="41"/>
      <c r="E4" s="41"/>
      <c r="F4" s="41"/>
      <c r="G4" s="41"/>
      <c r="J4" s="38" t="s">
        <v>53</v>
      </c>
    </row>
    <row r="5" spans="2:11" ht="18.75" customHeight="1" thickBot="1" x14ac:dyDescent="0.25">
      <c r="B5" s="40" t="s">
        <v>47</v>
      </c>
      <c r="C5" s="40"/>
      <c r="D5" s="41"/>
      <c r="E5" s="41"/>
      <c r="F5" s="41"/>
      <c r="G5" s="41"/>
      <c r="J5" s="39"/>
    </row>
    <row r="6" spans="2:11" ht="13.5" thickTop="1" x14ac:dyDescent="0.2">
      <c r="B6" s="27"/>
      <c r="C6" s="18"/>
      <c r="D6" s="18"/>
    </row>
    <row r="7" spans="2:11" x14ac:dyDescent="0.2">
      <c r="B7" s="27"/>
      <c r="C7" s="18"/>
      <c r="D7" s="18"/>
    </row>
    <row r="8" spans="2:11" x14ac:dyDescent="0.2">
      <c r="C8" s="5" t="s">
        <v>0</v>
      </c>
      <c r="D8" s="5" t="s">
        <v>1</v>
      </c>
      <c r="E8" s="5" t="s">
        <v>2</v>
      </c>
      <c r="F8" s="17" t="s">
        <v>22</v>
      </c>
    </row>
    <row r="9" spans="2:11" x14ac:dyDescent="0.2">
      <c r="C9" s="3">
        <v>2015</v>
      </c>
      <c r="D9" s="3" t="s">
        <v>11</v>
      </c>
      <c r="E9" s="3">
        <v>29</v>
      </c>
      <c r="F9" s="3" t="s">
        <v>23</v>
      </c>
    </row>
    <row r="10" spans="2:11" x14ac:dyDescent="0.2">
      <c r="C10" s="4"/>
      <c r="D10" s="4"/>
      <c r="G10" s="4"/>
      <c r="H10" s="4"/>
    </row>
    <row r="11" spans="2:11" ht="27" customHeight="1" x14ac:dyDescent="0.2">
      <c r="C11" s="7" t="s">
        <v>30</v>
      </c>
      <c r="D11" s="7" t="s">
        <v>20</v>
      </c>
      <c r="E11" s="7" t="s">
        <v>31</v>
      </c>
      <c r="F11" s="7" t="s">
        <v>32</v>
      </c>
    </row>
    <row r="12" spans="2:11" x14ac:dyDescent="0.2">
      <c r="C12" s="8">
        <v>0.375</v>
      </c>
      <c r="D12" s="9">
        <v>9</v>
      </c>
      <c r="E12" s="9">
        <v>30</v>
      </c>
      <c r="F12" s="9">
        <v>50</v>
      </c>
    </row>
    <row r="13" spans="2:11" x14ac:dyDescent="0.2">
      <c r="I13" s="2"/>
    </row>
    <row r="14" spans="2:11" x14ac:dyDescent="0.2">
      <c r="D14" s="1"/>
      <c r="E14" s="1"/>
      <c r="F14" s="1"/>
    </row>
    <row r="15" spans="2:11" ht="13.5" thickBot="1" x14ac:dyDescent="0.25">
      <c r="B15" s="14" t="s">
        <v>41</v>
      </c>
      <c r="C15" s="14" t="s">
        <v>2</v>
      </c>
      <c r="D15" s="14" t="s">
        <v>18</v>
      </c>
      <c r="E15" s="14" t="s">
        <v>19</v>
      </c>
      <c r="F15" s="14" t="s">
        <v>20</v>
      </c>
      <c r="G15" s="14" t="s">
        <v>51</v>
      </c>
      <c r="H15" s="14" t="s">
        <v>21</v>
      </c>
    </row>
    <row r="16" spans="2:11" ht="13.5" thickTop="1" x14ac:dyDescent="0.2">
      <c r="B16" s="10">
        <f>DATE($C$9,MATCH($D$9,Data!$B$2:$B$13,0),'Bi-weekly Timesheet'!$E$9)</f>
        <v>42214</v>
      </c>
      <c r="C16" s="11">
        <f>DATE($C$9,MATCH($D$9,Data!$B$2:$B$13,0),'Bi-weekly Timesheet'!$E$9)</f>
        <v>42214</v>
      </c>
      <c r="D16" s="12"/>
      <c r="E16" s="12"/>
      <c r="F16" s="13" t="str">
        <f>IF(AND(D16&lt;&gt;"",E16&lt;&gt;""),IF(D16&gt;$C$12+TIME($D$12,0,0),0,IF(E16&gt;$C$12+TIME($D$12,0,0),MIN(TIME($D$12,0,0),($C$12+TIME($D$12,0,0)-D16)),MIN(IF((E16-$C$12)&lt;0,0,(E16-$C$12)),(E16-D16))))*24,"")</f>
        <v/>
      </c>
      <c r="G16" s="13" t="str">
        <f>IF(AND(D16&lt;&gt;"",E16&lt;&gt;""),((IF(D16&lt;$C$12,MIN($C$12-D16,E16-D16),0)+IF(E16&gt;$C$12+TIME($D$12,0,0),MIN((E16-$C$12-TIME($D$12,0,0)),(E16-D16)),0))*24),"")</f>
        <v/>
      </c>
      <c r="H16" s="13" t="str">
        <f>IFERROR(F16*IF(AND(ISNUMBER(SEARCH(TEXT(B16,"ddd"),$F$9)),Data!$F$2),$F$12,$E$12)+G16*$F$12,"")</f>
        <v/>
      </c>
      <c r="J16" s="2"/>
      <c r="K16" s="2"/>
    </row>
    <row r="17" spans="2:10" x14ac:dyDescent="0.2">
      <c r="B17" s="10">
        <f>B16+1</f>
        <v>42215</v>
      </c>
      <c r="C17" s="11">
        <f>C16+1</f>
        <v>42215</v>
      </c>
      <c r="D17" s="12"/>
      <c r="E17" s="12"/>
      <c r="F17" s="13" t="str">
        <f t="shared" ref="F17:F29" si="0">IF(AND(D17&lt;&gt;"",E17&lt;&gt;""),IF(D17&gt;$C$12+TIME($D$12,0,0),0,IF(E17&gt;$C$12+TIME($D$12,0,0),MIN(TIME($D$12,0,0),($C$12+TIME($D$12,0,0)-D17)),MIN(IF((E17-$C$12)&lt;0,0,(E17-$C$12)),(E17-D17))))*24,"")</f>
        <v/>
      </c>
      <c r="G17" s="13" t="str">
        <f t="shared" ref="G17:G29" si="1">IF(AND(D17&lt;&gt;"",E17&lt;&gt;""),((IF(D17&lt;$C$12,MIN($C$12-D17,E17-D17),0)+IF(E17&gt;$C$12+TIME($D$12,0,0),MIN((E17-$C$12-TIME($D$12,0,0)),(E17-D17)),0))*24),"")</f>
        <v/>
      </c>
      <c r="H17" s="13" t="str">
        <f>IFERROR(F17*IF(AND(ISNUMBER(SEARCH(TEXT(B17,"ddd"),$F$9)),Data!$F$2),$F$12,$E$12)+G17*$F$12,"")</f>
        <v/>
      </c>
      <c r="J17" s="2"/>
    </row>
    <row r="18" spans="2:10" x14ac:dyDescent="0.2">
      <c r="B18" s="10">
        <f t="shared" ref="B18:C22" si="2">B17+1</f>
        <v>42216</v>
      </c>
      <c r="C18" s="11">
        <f t="shared" si="2"/>
        <v>42216</v>
      </c>
      <c r="D18" s="12"/>
      <c r="E18" s="12"/>
      <c r="F18" s="13" t="str">
        <f t="shared" si="0"/>
        <v/>
      </c>
      <c r="G18" s="13" t="str">
        <f t="shared" si="1"/>
        <v/>
      </c>
      <c r="H18" s="13" t="str">
        <f>IFERROR(F18*IF(AND(ISNUMBER(SEARCH(TEXT(B18,"ddd"),$F$9)),Data!$F$2),$F$12,$E$12)+G18*$F$12,"")</f>
        <v/>
      </c>
      <c r="J18" s="2"/>
    </row>
    <row r="19" spans="2:10" x14ac:dyDescent="0.2">
      <c r="B19" s="10">
        <f t="shared" si="2"/>
        <v>42217</v>
      </c>
      <c r="C19" s="11">
        <f t="shared" si="2"/>
        <v>42217</v>
      </c>
      <c r="D19" s="12"/>
      <c r="E19" s="12"/>
      <c r="F19" s="13" t="str">
        <f t="shared" si="0"/>
        <v/>
      </c>
      <c r="G19" s="13" t="str">
        <f t="shared" si="1"/>
        <v/>
      </c>
      <c r="H19" s="13" t="str">
        <f>IFERROR(F19*IF(AND(ISNUMBER(SEARCH(TEXT(B19,"ddd"),$F$9)),Data!$F$2),$F$12,$E$12)+G19*$F$12,"")</f>
        <v/>
      </c>
    </row>
    <row r="20" spans="2:10" x14ac:dyDescent="0.2">
      <c r="B20" s="10">
        <f t="shared" si="2"/>
        <v>42218</v>
      </c>
      <c r="C20" s="11">
        <f t="shared" si="2"/>
        <v>42218</v>
      </c>
      <c r="D20" s="12"/>
      <c r="E20" s="12"/>
      <c r="F20" s="13" t="str">
        <f t="shared" si="0"/>
        <v/>
      </c>
      <c r="G20" s="13" t="str">
        <f t="shared" si="1"/>
        <v/>
      </c>
      <c r="H20" s="13" t="str">
        <f>IFERROR(F20*IF(AND(ISNUMBER(SEARCH(TEXT(B20,"ddd"),$F$9)),Data!$F$2),$F$12,$E$12)+G20*$F$12,"")</f>
        <v/>
      </c>
    </row>
    <row r="21" spans="2:10" x14ac:dyDescent="0.2">
      <c r="B21" s="10">
        <f t="shared" si="2"/>
        <v>42219</v>
      </c>
      <c r="C21" s="11">
        <f t="shared" si="2"/>
        <v>42219</v>
      </c>
      <c r="D21" s="12"/>
      <c r="E21" s="12"/>
      <c r="F21" s="13" t="str">
        <f t="shared" si="0"/>
        <v/>
      </c>
      <c r="G21" s="13" t="str">
        <f t="shared" si="1"/>
        <v/>
      </c>
      <c r="H21" s="13" t="str">
        <f>IFERROR(F21*IF(AND(ISNUMBER(SEARCH(TEXT(B21,"ddd"),$F$9)),Data!$F$2),$F$12,$E$12)+G21*$F$12,"")</f>
        <v/>
      </c>
    </row>
    <row r="22" spans="2:10" ht="13.5" thickBot="1" x14ac:dyDescent="0.25">
      <c r="B22" s="30">
        <f t="shared" si="2"/>
        <v>42220</v>
      </c>
      <c r="C22" s="31">
        <f t="shared" si="2"/>
        <v>42220</v>
      </c>
      <c r="D22" s="12"/>
      <c r="E22" s="12"/>
      <c r="F22" s="13" t="str">
        <f t="shared" si="0"/>
        <v/>
      </c>
      <c r="G22" s="13" t="str">
        <f t="shared" si="1"/>
        <v/>
      </c>
      <c r="H22" s="13" t="str">
        <f>IFERROR(F22*IF(AND(ISNUMBER(SEARCH(TEXT(B22,"ddd"),$F$9)),Data!$F$2),$F$12,$E$12)+G22*$F$12,"")</f>
        <v/>
      </c>
    </row>
    <row r="23" spans="2:10" ht="13.5" thickTop="1" x14ac:dyDescent="0.2">
      <c r="B23" s="28">
        <f t="shared" ref="B23" si="3">B22+1</f>
        <v>42221</v>
      </c>
      <c r="C23" s="29">
        <f t="shared" ref="C23" si="4">C22+1</f>
        <v>42221</v>
      </c>
      <c r="D23" s="12"/>
      <c r="E23" s="12"/>
      <c r="F23" s="13" t="str">
        <f t="shared" si="0"/>
        <v/>
      </c>
      <c r="G23" s="13" t="str">
        <f t="shared" si="1"/>
        <v/>
      </c>
      <c r="H23" s="13" t="str">
        <f>IFERROR(F23*IF(AND(ISNUMBER(SEARCH(TEXT(B23,"ddd"),$F$9)),Data!$F$2),$F$12,$E$12)+G23*$F$12,"")</f>
        <v/>
      </c>
    </row>
    <row r="24" spans="2:10" x14ac:dyDescent="0.2">
      <c r="B24" s="10">
        <f t="shared" ref="B24" si="5">B23+1</f>
        <v>42222</v>
      </c>
      <c r="C24" s="11">
        <f t="shared" ref="C24:C29" si="6">C23+1</f>
        <v>42222</v>
      </c>
      <c r="D24" s="12"/>
      <c r="E24" s="12"/>
      <c r="F24" s="13" t="str">
        <f t="shared" si="0"/>
        <v/>
      </c>
      <c r="G24" s="13" t="str">
        <f t="shared" si="1"/>
        <v/>
      </c>
      <c r="H24" s="13" t="str">
        <f>IFERROR(F24*IF(AND(ISNUMBER(SEARCH(TEXT(B24,"ddd"),$F$9)),Data!$F$2),$F$12,$E$12)+G24*$F$12,"")</f>
        <v/>
      </c>
    </row>
    <row r="25" spans="2:10" x14ac:dyDescent="0.2">
      <c r="B25" s="10">
        <f t="shared" ref="B25" si="7">B24+1</f>
        <v>42223</v>
      </c>
      <c r="C25" s="11">
        <f t="shared" si="6"/>
        <v>42223</v>
      </c>
      <c r="D25" s="12"/>
      <c r="E25" s="12"/>
      <c r="F25" s="13" t="str">
        <f t="shared" si="0"/>
        <v/>
      </c>
      <c r="G25" s="13" t="str">
        <f t="shared" si="1"/>
        <v/>
      </c>
      <c r="H25" s="13" t="str">
        <f>IFERROR(F25*IF(AND(ISNUMBER(SEARCH(TEXT(B25,"ddd"),$F$9)),Data!$F$2),$F$12,$E$12)+G25*$F$12,"")</f>
        <v/>
      </c>
    </row>
    <row r="26" spans="2:10" x14ac:dyDescent="0.2">
      <c r="B26" s="10">
        <f t="shared" ref="B26" si="8">B25+1</f>
        <v>42224</v>
      </c>
      <c r="C26" s="11">
        <f t="shared" si="6"/>
        <v>42224</v>
      </c>
      <c r="D26" s="12"/>
      <c r="E26" s="12"/>
      <c r="F26" s="13" t="str">
        <f t="shared" si="0"/>
        <v/>
      </c>
      <c r="G26" s="13" t="str">
        <f t="shared" si="1"/>
        <v/>
      </c>
      <c r="H26" s="13" t="str">
        <f>IFERROR(F26*IF(AND(ISNUMBER(SEARCH(TEXT(B26,"ddd"),$F$9)),Data!$F$2),$F$12,$E$12)+G26*$F$12,"")</f>
        <v/>
      </c>
    </row>
    <row r="27" spans="2:10" x14ac:dyDescent="0.2">
      <c r="B27" s="10">
        <f t="shared" ref="B27" si="9">B26+1</f>
        <v>42225</v>
      </c>
      <c r="C27" s="11">
        <f t="shared" si="6"/>
        <v>42225</v>
      </c>
      <c r="D27" s="12"/>
      <c r="E27" s="12"/>
      <c r="F27" s="13" t="str">
        <f t="shared" si="0"/>
        <v/>
      </c>
      <c r="G27" s="13" t="str">
        <f t="shared" si="1"/>
        <v/>
      </c>
      <c r="H27" s="13" t="str">
        <f>IFERROR(F27*IF(AND(ISNUMBER(SEARCH(TEXT(B27,"ddd"),$F$9)),Data!$F$2),$F$12,$E$12)+G27*$F$12,"")</f>
        <v/>
      </c>
    </row>
    <row r="28" spans="2:10" x14ac:dyDescent="0.2">
      <c r="B28" s="10">
        <f t="shared" ref="B28" si="10">B27+1</f>
        <v>42226</v>
      </c>
      <c r="C28" s="11">
        <f t="shared" si="6"/>
        <v>42226</v>
      </c>
      <c r="D28" s="12"/>
      <c r="E28" s="12"/>
      <c r="F28" s="13" t="str">
        <f t="shared" si="0"/>
        <v/>
      </c>
      <c r="G28" s="13" t="str">
        <f t="shared" si="1"/>
        <v/>
      </c>
      <c r="H28" s="13" t="str">
        <f>IFERROR(F28*IF(AND(ISNUMBER(SEARCH(TEXT(B28,"ddd"),$F$9)),Data!$F$2),$F$12,$E$12)+G28*$F$12,"")</f>
        <v/>
      </c>
    </row>
    <row r="29" spans="2:10" x14ac:dyDescent="0.2">
      <c r="B29" s="10">
        <f t="shared" ref="B29" si="11">B28+1</f>
        <v>42227</v>
      </c>
      <c r="C29" s="11">
        <f t="shared" si="6"/>
        <v>42227</v>
      </c>
      <c r="D29" s="12"/>
      <c r="E29" s="12"/>
      <c r="F29" s="13" t="str">
        <f t="shared" si="0"/>
        <v/>
      </c>
      <c r="G29" s="13" t="str">
        <f t="shared" si="1"/>
        <v/>
      </c>
      <c r="H29" s="13" t="str">
        <f>IFERROR(F29*IF(AND(ISNUMBER(SEARCH(TEXT(B29,"ddd"),$F$9)),Data!$F$2),$F$12,$E$12)+G29*$F$12,"")</f>
        <v/>
      </c>
    </row>
    <row r="30" spans="2:10" ht="13.5" thickBot="1" x14ac:dyDescent="0.25">
      <c r="B30" s="15"/>
      <c r="C30" s="16"/>
      <c r="D30" s="15"/>
      <c r="E30" s="15"/>
      <c r="F30" s="15"/>
      <c r="G30" s="15"/>
      <c r="H30" s="15"/>
    </row>
    <row r="31" spans="2:10" ht="13.5" thickTop="1" x14ac:dyDescent="0.2">
      <c r="C31" s="19"/>
      <c r="D31" s="21"/>
      <c r="E31" s="20" t="s">
        <v>48</v>
      </c>
      <c r="F31" s="23">
        <f>SUM(F16:F29)</f>
        <v>0</v>
      </c>
      <c r="G31" s="22">
        <f>SUM(G16:G29)</f>
        <v>0</v>
      </c>
      <c r="H31" s="22">
        <f>SUM(H16:H29)</f>
        <v>0</v>
      </c>
    </row>
  </sheetData>
  <mergeCells count="7">
    <mergeCell ref="J4:J5"/>
    <mergeCell ref="B3:C3"/>
    <mergeCell ref="D3:G3"/>
    <mergeCell ref="B4:C4"/>
    <mergeCell ref="D4:G4"/>
    <mergeCell ref="B5:C5"/>
    <mergeCell ref="D5:G5"/>
  </mergeCells>
  <conditionalFormatting sqref="B16:C29 D19:G29 F17:G18">
    <cfRule type="expression" dxfId="8" priority="4">
      <formula>ISNUMBER(SEARCH(TEXT($B16,"ddd"),$F$9))</formula>
    </cfRule>
  </conditionalFormatting>
  <conditionalFormatting sqref="F16:H16 H17:H29">
    <cfRule type="expression" dxfId="7" priority="2">
      <formula>ISNUMBER(SEARCH(TEXT($B16,"ddd"),$F$9))</formula>
    </cfRule>
  </conditionalFormatting>
  <conditionalFormatting sqref="D16:E18">
    <cfRule type="expression" dxfId="4" priority="1">
      <formula>ISNUMBER(SEARCH(TEXT($B16,"ddd"),$F$9))</formula>
    </cfRule>
  </conditionalFormatting>
  <dataValidations count="4">
    <dataValidation type="list" allowBlank="1" showInputMessage="1" showErrorMessage="1" sqref="F14 E9">
      <formula1>DateCalc</formula1>
    </dataValidation>
    <dataValidation type="custom" allowBlank="1" showInputMessage="1" showErrorMessage="1" sqref="E19:E29">
      <formula1>AND($E19&lt;=1,ISNUMBER($E19),($E19&gt;$D19))</formula1>
    </dataValidation>
    <dataValidation type="custom" allowBlank="1" showInputMessage="1" showErrorMessage="1" sqref="D16:D29">
      <formula1>AND($D16&lt;=1,ISNUMBER($D16))</formula1>
    </dataValidation>
    <dataValidation type="custom" allowBlank="1" showInputMessage="1" showErrorMessage="1" sqref="E16:E18">
      <formula1>AND($E16&lt;=1,ISNUMBER($E16),($E16&gt;=$D16))</formula1>
    </dataValidation>
  </dataValidations>
  <hyperlinks>
    <hyperlink ref="J2" r:id="rId1"/>
    <hyperlink ref="J4:J5" r:id="rId2" display="Visit TrumpExcel.com for more Excel Templates"/>
  </hyperlinks>
  <pageMargins left="0.7" right="0.7" top="0.75" bottom="0.75" header="0.3" footer="0.3"/>
  <pageSetup paperSize="9" orientation="portrait" horizontalDpi="4294967293" verticalDpi="4294967293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6" name="Check Box 1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276225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Data!$B$2:$B$13</xm:f>
          </x14:formula1>
          <xm:sqref>E14 D9</xm:sqref>
        </x14:dataValidation>
        <x14:dataValidation type="list" allowBlank="1" showInputMessage="1" showErrorMessage="1">
          <x14:formula1>
            <xm:f>Data!$A$2:$A$12</xm:f>
          </x14:formula1>
          <xm:sqref>D14 C9</xm:sqref>
        </x14:dataValidation>
        <x14:dataValidation type="list" allowBlank="1" showInputMessage="1" showErrorMessage="1">
          <x14:formula1>
            <xm:f>Data!$D$2:$D$16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46"/>
  <sheetViews>
    <sheetView showGridLines="0" workbookViewId="0"/>
  </sheetViews>
  <sheetFormatPr defaultRowHeight="12.75" x14ac:dyDescent="0.2"/>
  <cols>
    <col min="1" max="1" width="0.875" customWidth="1"/>
    <col min="2" max="2" width="7.25" customWidth="1"/>
    <col min="3" max="3" width="8.625" bestFit="1" customWidth="1"/>
    <col min="4" max="5" width="10.625" customWidth="1"/>
    <col min="6" max="6" width="12.125" bestFit="1" customWidth="1"/>
    <col min="7" max="7" width="13.625" bestFit="1" customWidth="1"/>
    <col min="8" max="8" width="12.5" customWidth="1"/>
    <col min="9" max="9" width="14.375" customWidth="1"/>
    <col min="10" max="10" width="22.125" bestFit="1" customWidth="1"/>
    <col min="12" max="12" width="17.875" bestFit="1" customWidth="1"/>
    <col min="13" max="13" width="19.25" bestFit="1" customWidth="1"/>
  </cols>
  <sheetData>
    <row r="1" spans="2:11" ht="25.5" customHeight="1" x14ac:dyDescent="0.2">
      <c r="B1" s="26" t="s">
        <v>43</v>
      </c>
      <c r="C1" s="25"/>
      <c r="D1" s="26"/>
      <c r="E1" s="26"/>
      <c r="F1" s="26"/>
      <c r="G1" s="26"/>
      <c r="H1" s="25"/>
    </row>
    <row r="2" spans="2:11" s="6" customFormat="1" ht="25.5" customHeight="1" thickBot="1" x14ac:dyDescent="0.25">
      <c r="B2" s="35" t="s">
        <v>44</v>
      </c>
      <c r="C2" s="24"/>
      <c r="D2" s="24"/>
      <c r="E2" s="24"/>
      <c r="F2" s="24"/>
      <c r="G2" s="24"/>
      <c r="H2" s="24"/>
      <c r="J2" s="37" t="s">
        <v>52</v>
      </c>
    </row>
    <row r="3" spans="2:11" ht="18.75" customHeight="1" thickTop="1" x14ac:dyDescent="0.2">
      <c r="B3" s="40" t="s">
        <v>45</v>
      </c>
      <c r="C3" s="40"/>
      <c r="D3" s="41"/>
      <c r="E3" s="41"/>
      <c r="F3" s="41"/>
      <c r="G3" s="41"/>
    </row>
    <row r="4" spans="2:11" ht="18.75" customHeight="1" x14ac:dyDescent="0.2">
      <c r="B4" s="40" t="s">
        <v>46</v>
      </c>
      <c r="C4" s="40"/>
      <c r="D4" s="41"/>
      <c r="E4" s="41"/>
      <c r="F4" s="41"/>
      <c r="G4" s="41"/>
      <c r="J4" s="38" t="s">
        <v>53</v>
      </c>
    </row>
    <row r="5" spans="2:11" ht="18.75" customHeight="1" thickBot="1" x14ac:dyDescent="0.25">
      <c r="B5" s="40" t="s">
        <v>47</v>
      </c>
      <c r="C5" s="40"/>
      <c r="D5" s="41"/>
      <c r="E5" s="41"/>
      <c r="F5" s="41"/>
      <c r="G5" s="41"/>
      <c r="J5" s="39"/>
    </row>
    <row r="6" spans="2:11" ht="13.5" thickTop="1" x14ac:dyDescent="0.2">
      <c r="B6" s="27"/>
      <c r="C6" s="18"/>
      <c r="D6" s="18"/>
    </row>
    <row r="7" spans="2:11" x14ac:dyDescent="0.2">
      <c r="B7" s="27"/>
      <c r="C7" s="18"/>
      <c r="D7" s="18"/>
    </row>
    <row r="8" spans="2:11" x14ac:dyDescent="0.2">
      <c r="C8" s="5" t="s">
        <v>0</v>
      </c>
      <c r="D8" s="5" t="s">
        <v>1</v>
      </c>
      <c r="E8" s="5" t="s">
        <v>2</v>
      </c>
      <c r="F8" s="17" t="s">
        <v>22</v>
      </c>
    </row>
    <row r="9" spans="2:11" x14ac:dyDescent="0.2">
      <c r="C9" s="3">
        <v>2016</v>
      </c>
      <c r="D9" s="3" t="s">
        <v>11</v>
      </c>
      <c r="E9" s="3">
        <v>29</v>
      </c>
      <c r="F9" s="3" t="s">
        <v>23</v>
      </c>
    </row>
    <row r="10" spans="2:11" x14ac:dyDescent="0.2">
      <c r="C10" s="4"/>
      <c r="D10" s="4"/>
      <c r="G10" s="4"/>
      <c r="H10" s="4"/>
    </row>
    <row r="11" spans="2:11" ht="27" customHeight="1" x14ac:dyDescent="0.2">
      <c r="C11" s="7" t="s">
        <v>30</v>
      </c>
      <c r="D11" s="7" t="s">
        <v>20</v>
      </c>
      <c r="E11" s="7" t="s">
        <v>31</v>
      </c>
      <c r="F11" s="7" t="s">
        <v>32</v>
      </c>
    </row>
    <row r="12" spans="2:11" x14ac:dyDescent="0.2">
      <c r="C12" s="8">
        <v>0.375</v>
      </c>
      <c r="D12" s="9">
        <v>9</v>
      </c>
      <c r="E12" s="9">
        <v>30</v>
      </c>
      <c r="F12" s="9">
        <v>50</v>
      </c>
    </row>
    <row r="13" spans="2:11" x14ac:dyDescent="0.2">
      <c r="I13" s="2"/>
    </row>
    <row r="14" spans="2:11" x14ac:dyDescent="0.2">
      <c r="D14" s="1"/>
      <c r="E14" s="1"/>
      <c r="F14" s="1"/>
    </row>
    <row r="15" spans="2:11" ht="13.5" thickBot="1" x14ac:dyDescent="0.25">
      <c r="B15" s="14" t="s">
        <v>41</v>
      </c>
      <c r="C15" s="14" t="s">
        <v>2</v>
      </c>
      <c r="D15" s="14" t="s">
        <v>18</v>
      </c>
      <c r="E15" s="14" t="s">
        <v>19</v>
      </c>
      <c r="F15" s="14" t="s">
        <v>20</v>
      </c>
      <c r="G15" s="14" t="s">
        <v>51</v>
      </c>
      <c r="H15" s="14" t="s">
        <v>21</v>
      </c>
    </row>
    <row r="16" spans="2:11" ht="13.5" thickTop="1" x14ac:dyDescent="0.2">
      <c r="B16" s="10">
        <f>DATE($C$9,MATCH($D$9,Data!$B$2:$B$13,0),'Monthly Timesheet'!$E$9)</f>
        <v>42580</v>
      </c>
      <c r="C16" s="11">
        <f>DATE($C$9,MATCH($D$9,Data!$B$2:$B$13,0),'Monthly Timesheet'!$E$9)</f>
        <v>42580</v>
      </c>
      <c r="D16" s="12"/>
      <c r="E16" s="12"/>
      <c r="F16" s="13" t="str">
        <f>IF(AND(D16&lt;&gt;"",E16&lt;&gt;""),IF(D16&gt;$C$12+TIME($D$12,0,0),0,IF(E16&gt;$C$12+TIME($D$12,0,0),MIN(TIME($D$12,0,0),($C$12+TIME($D$12,0,0)-D16)),MIN(IF((E16-$C$12)&lt;0,0,(E16-$C$12)),(E16-D16))))*24,"")</f>
        <v/>
      </c>
      <c r="G16" s="13" t="str">
        <f>IF(AND(D16&lt;&gt;"",E16&lt;&gt;""),((IF(D16&lt;$C$12,MIN($C$12-D16,E16-D16),0)+IF(E16&gt;$C$12+TIME($D$12,0,0),MIN((E16-$C$12-TIME($D$12,0,0)),(E16-D16)),0))*24),"")</f>
        <v/>
      </c>
      <c r="H16" s="13" t="str">
        <f>IFERROR(F16*IF(AND(ISNUMBER(SEARCH(TEXT(B16,"ddd"),$F$9)),Data!$F$2),$F$12,$E$12)+G16*$F$12,"")</f>
        <v/>
      </c>
      <c r="J16" s="2"/>
      <c r="K16" s="2"/>
    </row>
    <row r="17" spans="2:10" x14ac:dyDescent="0.2">
      <c r="B17" s="10">
        <f>B16+1</f>
        <v>42581</v>
      </c>
      <c r="C17" s="11">
        <f>C16+1</f>
        <v>42581</v>
      </c>
      <c r="D17" s="12"/>
      <c r="E17" s="12"/>
      <c r="F17" s="13" t="str">
        <f t="shared" ref="F17:F44" si="0">IF(AND(D17&lt;&gt;"",E17&lt;&gt;""),IF(D17&gt;$C$12+TIME($D$12,0,0),0,IF(E17&gt;$C$12+TIME($D$12,0,0),MIN(TIME($D$12,0,0),($C$12+TIME($D$12,0,0)-D17)),MIN(IF((E17-$C$12)&lt;0,0,(E17-$C$12)),(E17-D17))))*24,"")</f>
        <v/>
      </c>
      <c r="G17" s="13" t="str">
        <f t="shared" ref="G17:G44" si="1">IF(AND(D17&lt;&gt;"",E17&lt;&gt;""),((IF(D17&lt;$C$12,MIN($C$12-D17,E17-D17),0)+IF(E17&gt;$C$12+TIME($D$12,0,0),MIN((E17-$C$12-TIME($D$12,0,0)),(E17-D17)),0))*24),"")</f>
        <v/>
      </c>
      <c r="H17" s="13" t="str">
        <f>IFERROR(F17*IF(AND(ISNUMBER(SEARCH(TEXT(B17,"ddd"),$F$9)),Data!$F$2),$F$12,$E$12)+G17*$F$12,"")</f>
        <v/>
      </c>
      <c r="J17" s="2"/>
    </row>
    <row r="18" spans="2:10" x14ac:dyDescent="0.2">
      <c r="B18" s="10">
        <f t="shared" ref="B18:C29" si="2">B17+1</f>
        <v>42582</v>
      </c>
      <c r="C18" s="11">
        <f t="shared" si="2"/>
        <v>42582</v>
      </c>
      <c r="D18" s="12"/>
      <c r="E18" s="12"/>
      <c r="F18" s="13" t="str">
        <f t="shared" si="0"/>
        <v/>
      </c>
      <c r="G18" s="13" t="str">
        <f t="shared" si="1"/>
        <v/>
      </c>
      <c r="H18" s="13" t="str">
        <f>IFERROR(F18*IF(AND(ISNUMBER(SEARCH(TEXT(B18,"ddd"),$F$9)),Data!$F$2),$F$12,$E$12)+G18*$F$12,"")</f>
        <v/>
      </c>
      <c r="J18" s="2"/>
    </row>
    <row r="19" spans="2:10" x14ac:dyDescent="0.2">
      <c r="B19" s="10">
        <f t="shared" si="2"/>
        <v>42583</v>
      </c>
      <c r="C19" s="11">
        <f t="shared" si="2"/>
        <v>42583</v>
      </c>
      <c r="D19" s="12"/>
      <c r="E19" s="12"/>
      <c r="F19" s="13" t="str">
        <f t="shared" si="0"/>
        <v/>
      </c>
      <c r="G19" s="13" t="str">
        <f t="shared" si="1"/>
        <v/>
      </c>
      <c r="H19" s="13" t="str">
        <f>IFERROR(F19*IF(AND(ISNUMBER(SEARCH(TEXT(B19,"ddd"),$F$9)),Data!$F$2),$F$12,$E$12)+G19*$F$12,"")</f>
        <v/>
      </c>
    </row>
    <row r="20" spans="2:10" x14ac:dyDescent="0.2">
      <c r="B20" s="10">
        <f t="shared" si="2"/>
        <v>42584</v>
      </c>
      <c r="C20" s="11">
        <f t="shared" si="2"/>
        <v>42584</v>
      </c>
      <c r="D20" s="12"/>
      <c r="E20" s="12"/>
      <c r="F20" s="13" t="str">
        <f t="shared" si="0"/>
        <v/>
      </c>
      <c r="G20" s="13" t="str">
        <f t="shared" si="1"/>
        <v/>
      </c>
      <c r="H20" s="13" t="str">
        <f>IFERROR(F20*IF(AND(ISNUMBER(SEARCH(TEXT(B20,"ddd"),$F$9)),Data!$F$2),$F$12,$E$12)+G20*$F$12,"")</f>
        <v/>
      </c>
    </row>
    <row r="21" spans="2:10" x14ac:dyDescent="0.2">
      <c r="B21" s="10">
        <f t="shared" si="2"/>
        <v>42585</v>
      </c>
      <c r="C21" s="11">
        <f t="shared" si="2"/>
        <v>42585</v>
      </c>
      <c r="D21" s="12"/>
      <c r="E21" s="12"/>
      <c r="F21" s="13" t="str">
        <f t="shared" si="0"/>
        <v/>
      </c>
      <c r="G21" s="13" t="str">
        <f t="shared" si="1"/>
        <v/>
      </c>
      <c r="H21" s="13" t="str">
        <f>IFERROR(F21*IF(AND(ISNUMBER(SEARCH(TEXT(B21,"ddd"),$F$9)),Data!$F$2),$F$12,$E$12)+G21*$F$12,"")</f>
        <v/>
      </c>
    </row>
    <row r="22" spans="2:10" ht="13.5" thickBot="1" x14ac:dyDescent="0.25">
      <c r="B22" s="30">
        <f t="shared" si="2"/>
        <v>42586</v>
      </c>
      <c r="C22" s="31">
        <f t="shared" si="2"/>
        <v>42586</v>
      </c>
      <c r="D22" s="12"/>
      <c r="E22" s="12"/>
      <c r="F22" s="13" t="str">
        <f t="shared" si="0"/>
        <v/>
      </c>
      <c r="G22" s="13" t="str">
        <f t="shared" si="1"/>
        <v/>
      </c>
      <c r="H22" s="13" t="str">
        <f>IFERROR(F22*IF(AND(ISNUMBER(SEARCH(TEXT(B22,"ddd"),$F$9)),Data!$F$2),$F$12,$E$12)+G22*$F$12,"")</f>
        <v/>
      </c>
    </row>
    <row r="23" spans="2:10" ht="13.5" thickTop="1" x14ac:dyDescent="0.2">
      <c r="B23" s="28">
        <f t="shared" si="2"/>
        <v>42587</v>
      </c>
      <c r="C23" s="29">
        <f t="shared" si="2"/>
        <v>42587</v>
      </c>
      <c r="D23" s="12"/>
      <c r="E23" s="12"/>
      <c r="F23" s="13" t="str">
        <f t="shared" si="0"/>
        <v/>
      </c>
      <c r="G23" s="13" t="str">
        <f t="shared" si="1"/>
        <v/>
      </c>
      <c r="H23" s="13" t="str">
        <f>IFERROR(F23*IF(AND(ISNUMBER(SEARCH(TEXT(B23,"ddd"),$F$9)),Data!$F$2),$F$12,$E$12)+G23*$F$12,"")</f>
        <v/>
      </c>
    </row>
    <row r="24" spans="2:10" x14ac:dyDescent="0.2">
      <c r="B24" s="10">
        <f t="shared" si="2"/>
        <v>42588</v>
      </c>
      <c r="C24" s="11">
        <f t="shared" si="2"/>
        <v>42588</v>
      </c>
      <c r="D24" s="12"/>
      <c r="E24" s="12"/>
      <c r="F24" s="13" t="str">
        <f t="shared" si="0"/>
        <v/>
      </c>
      <c r="G24" s="13" t="str">
        <f t="shared" si="1"/>
        <v/>
      </c>
      <c r="H24" s="13" t="str">
        <f>IFERROR(F24*IF(AND(ISNUMBER(SEARCH(TEXT(B24,"ddd"),$F$9)),Data!$F$2),$F$12,$E$12)+G24*$F$12,"")</f>
        <v/>
      </c>
    </row>
    <row r="25" spans="2:10" x14ac:dyDescent="0.2">
      <c r="B25" s="10">
        <f t="shared" si="2"/>
        <v>42589</v>
      </c>
      <c r="C25" s="11">
        <f t="shared" si="2"/>
        <v>42589</v>
      </c>
      <c r="D25" s="12"/>
      <c r="E25" s="12"/>
      <c r="F25" s="13" t="str">
        <f t="shared" si="0"/>
        <v/>
      </c>
      <c r="G25" s="13" t="str">
        <f t="shared" si="1"/>
        <v/>
      </c>
      <c r="H25" s="13" t="str">
        <f>IFERROR(F25*IF(AND(ISNUMBER(SEARCH(TEXT(B25,"ddd"),$F$9)),Data!$F$2),$F$12,$E$12)+G25*$F$12,"")</f>
        <v/>
      </c>
    </row>
    <row r="26" spans="2:10" x14ac:dyDescent="0.2">
      <c r="B26" s="10">
        <f t="shared" si="2"/>
        <v>42590</v>
      </c>
      <c r="C26" s="11">
        <f t="shared" si="2"/>
        <v>42590</v>
      </c>
      <c r="D26" s="12"/>
      <c r="E26" s="12"/>
      <c r="F26" s="13" t="str">
        <f t="shared" si="0"/>
        <v/>
      </c>
      <c r="G26" s="13" t="str">
        <f t="shared" si="1"/>
        <v/>
      </c>
      <c r="H26" s="13" t="str">
        <f>IFERROR(F26*IF(AND(ISNUMBER(SEARCH(TEXT(B26,"ddd"),$F$9)),Data!$F$2),$F$12,$E$12)+G26*$F$12,"")</f>
        <v/>
      </c>
    </row>
    <row r="27" spans="2:10" x14ac:dyDescent="0.2">
      <c r="B27" s="10">
        <f t="shared" si="2"/>
        <v>42591</v>
      </c>
      <c r="C27" s="11">
        <f t="shared" si="2"/>
        <v>42591</v>
      </c>
      <c r="D27" s="12"/>
      <c r="E27" s="12"/>
      <c r="F27" s="13" t="str">
        <f t="shared" si="0"/>
        <v/>
      </c>
      <c r="G27" s="13" t="str">
        <f t="shared" si="1"/>
        <v/>
      </c>
      <c r="H27" s="13" t="str">
        <f>IFERROR(F27*IF(AND(ISNUMBER(SEARCH(TEXT(B27,"ddd"),$F$9)),Data!$F$2),$F$12,$E$12)+G27*$F$12,"")</f>
        <v/>
      </c>
    </row>
    <row r="28" spans="2:10" x14ac:dyDescent="0.2">
      <c r="B28" s="10">
        <f t="shared" si="2"/>
        <v>42592</v>
      </c>
      <c r="C28" s="11">
        <f t="shared" si="2"/>
        <v>42592</v>
      </c>
      <c r="D28" s="12"/>
      <c r="E28" s="12"/>
      <c r="F28" s="13" t="str">
        <f t="shared" si="0"/>
        <v/>
      </c>
      <c r="G28" s="13" t="str">
        <f t="shared" si="1"/>
        <v/>
      </c>
      <c r="H28" s="13" t="str">
        <f>IFERROR(F28*IF(AND(ISNUMBER(SEARCH(TEXT(B28,"ddd"),$F$9)),Data!$F$2),$F$12,$E$12)+G28*$F$12,"")</f>
        <v/>
      </c>
    </row>
    <row r="29" spans="2:10" x14ac:dyDescent="0.2">
      <c r="B29" s="10">
        <f t="shared" si="2"/>
        <v>42593</v>
      </c>
      <c r="C29" s="11">
        <f t="shared" si="2"/>
        <v>42593</v>
      </c>
      <c r="D29" s="12"/>
      <c r="E29" s="12"/>
      <c r="F29" s="13" t="str">
        <f t="shared" si="0"/>
        <v/>
      </c>
      <c r="G29" s="13" t="str">
        <f t="shared" si="1"/>
        <v/>
      </c>
      <c r="H29" s="13" t="str">
        <f>IFERROR(F29*IF(AND(ISNUMBER(SEARCH(TEXT(B29,"ddd"),$F$9)),Data!$F$2),$F$12,$E$12)+G29*$F$12,"")</f>
        <v/>
      </c>
    </row>
    <row r="30" spans="2:10" x14ac:dyDescent="0.2">
      <c r="B30" s="10">
        <f t="shared" ref="B30:C30" si="3">B29+1</f>
        <v>42594</v>
      </c>
      <c r="C30" s="11">
        <f t="shared" si="3"/>
        <v>42594</v>
      </c>
      <c r="D30" s="12"/>
      <c r="E30" s="12"/>
      <c r="F30" s="13" t="str">
        <f t="shared" si="0"/>
        <v/>
      </c>
      <c r="G30" s="13" t="str">
        <f t="shared" si="1"/>
        <v/>
      </c>
      <c r="H30" s="13" t="str">
        <f>IFERROR(F30*IF(AND(ISNUMBER(SEARCH(TEXT(B30,"ddd"),$F$9)),Data!$F$2),$F$12,$E$12)+G30*$F$12,"")</f>
        <v/>
      </c>
    </row>
    <row r="31" spans="2:10" x14ac:dyDescent="0.2">
      <c r="B31" s="10">
        <f t="shared" ref="B31:C31" si="4">B30+1</f>
        <v>42595</v>
      </c>
      <c r="C31" s="11">
        <f t="shared" si="4"/>
        <v>42595</v>
      </c>
      <c r="D31" s="12"/>
      <c r="E31" s="12"/>
      <c r="F31" s="13" t="str">
        <f t="shared" si="0"/>
        <v/>
      </c>
      <c r="G31" s="13" t="str">
        <f t="shared" si="1"/>
        <v/>
      </c>
      <c r="H31" s="13" t="str">
        <f>IFERROR(F31*IF(AND(ISNUMBER(SEARCH(TEXT(B31,"ddd"),$F$9)),Data!$F$2),$F$12,$E$12)+G31*$F$12,"")</f>
        <v/>
      </c>
    </row>
    <row r="32" spans="2:10" x14ac:dyDescent="0.2">
      <c r="B32" s="10">
        <f t="shared" ref="B32:C32" si="5">B31+1</f>
        <v>42596</v>
      </c>
      <c r="C32" s="11">
        <f t="shared" si="5"/>
        <v>42596</v>
      </c>
      <c r="D32" s="12"/>
      <c r="E32" s="12"/>
      <c r="F32" s="13" t="str">
        <f t="shared" si="0"/>
        <v/>
      </c>
      <c r="G32" s="13" t="str">
        <f t="shared" si="1"/>
        <v/>
      </c>
      <c r="H32" s="13" t="str">
        <f>IFERROR(F32*IF(AND(ISNUMBER(SEARCH(TEXT(B32,"ddd"),$F$9)),Data!$F$2),$F$12,$E$12)+G32*$F$12,"")</f>
        <v/>
      </c>
    </row>
    <row r="33" spans="2:8" x14ac:dyDescent="0.2">
      <c r="B33" s="10">
        <f t="shared" ref="B33:C33" si="6">B32+1</f>
        <v>42597</v>
      </c>
      <c r="C33" s="11">
        <f t="shared" si="6"/>
        <v>42597</v>
      </c>
      <c r="D33" s="12"/>
      <c r="E33" s="12"/>
      <c r="F33" s="13" t="str">
        <f t="shared" si="0"/>
        <v/>
      </c>
      <c r="G33" s="13" t="str">
        <f t="shared" si="1"/>
        <v/>
      </c>
      <c r="H33" s="13" t="str">
        <f>IFERROR(F33*IF(AND(ISNUMBER(SEARCH(TEXT(B33,"ddd"),$F$9)),Data!$F$2),$F$12,$E$12)+G33*$F$12,"")</f>
        <v/>
      </c>
    </row>
    <row r="34" spans="2:8" x14ac:dyDescent="0.2">
      <c r="B34" s="10">
        <f t="shared" ref="B34:C34" si="7">B33+1</f>
        <v>42598</v>
      </c>
      <c r="C34" s="11">
        <f t="shared" si="7"/>
        <v>42598</v>
      </c>
      <c r="D34" s="12"/>
      <c r="E34" s="12"/>
      <c r="F34" s="13" t="str">
        <f t="shared" si="0"/>
        <v/>
      </c>
      <c r="G34" s="13" t="str">
        <f t="shared" si="1"/>
        <v/>
      </c>
      <c r="H34" s="13" t="str">
        <f>IFERROR(F34*IF(AND(ISNUMBER(SEARCH(TEXT(B34,"ddd"),$F$9)),Data!$F$2),$F$12,$E$12)+G34*$F$12,"")</f>
        <v/>
      </c>
    </row>
    <row r="35" spans="2:8" x14ac:dyDescent="0.2">
      <c r="B35" s="10">
        <f t="shared" ref="B35:C35" si="8">B34+1</f>
        <v>42599</v>
      </c>
      <c r="C35" s="11">
        <f t="shared" si="8"/>
        <v>42599</v>
      </c>
      <c r="D35" s="12"/>
      <c r="E35" s="12"/>
      <c r="F35" s="13" t="str">
        <f t="shared" si="0"/>
        <v/>
      </c>
      <c r="G35" s="13" t="str">
        <f t="shared" si="1"/>
        <v/>
      </c>
      <c r="H35" s="13" t="str">
        <f>IFERROR(F35*IF(AND(ISNUMBER(SEARCH(TEXT(B35,"ddd"),$F$9)),Data!$F$2),$F$12,$E$12)+G35*$F$12,"")</f>
        <v/>
      </c>
    </row>
    <row r="36" spans="2:8" x14ac:dyDescent="0.2">
      <c r="B36" s="10">
        <f t="shared" ref="B36:C36" si="9">B35+1</f>
        <v>42600</v>
      </c>
      <c r="C36" s="11">
        <f t="shared" si="9"/>
        <v>42600</v>
      </c>
      <c r="D36" s="12"/>
      <c r="E36" s="12"/>
      <c r="F36" s="13" t="str">
        <f t="shared" si="0"/>
        <v/>
      </c>
      <c r="G36" s="13" t="str">
        <f t="shared" si="1"/>
        <v/>
      </c>
      <c r="H36" s="13" t="str">
        <f>IFERROR(F36*IF(AND(ISNUMBER(SEARCH(TEXT(B36,"ddd"),$F$9)),Data!$F$2),$F$12,$E$12)+G36*$F$12,"")</f>
        <v/>
      </c>
    </row>
    <row r="37" spans="2:8" x14ac:dyDescent="0.2">
      <c r="B37" s="10">
        <f t="shared" ref="B37:C37" si="10">B36+1</f>
        <v>42601</v>
      </c>
      <c r="C37" s="11">
        <f t="shared" si="10"/>
        <v>42601</v>
      </c>
      <c r="D37" s="12"/>
      <c r="E37" s="12"/>
      <c r="F37" s="13" t="str">
        <f t="shared" si="0"/>
        <v/>
      </c>
      <c r="G37" s="13" t="str">
        <f t="shared" si="1"/>
        <v/>
      </c>
      <c r="H37" s="13" t="str">
        <f>IFERROR(F37*IF(AND(ISNUMBER(SEARCH(TEXT(B37,"ddd"),$F$9)),Data!$F$2),$F$12,$E$12)+G37*$F$12,"")</f>
        <v/>
      </c>
    </row>
    <row r="38" spans="2:8" x14ac:dyDescent="0.2">
      <c r="B38" s="10">
        <f t="shared" ref="B38:C38" si="11">B37+1</f>
        <v>42602</v>
      </c>
      <c r="C38" s="11">
        <f t="shared" si="11"/>
        <v>42602</v>
      </c>
      <c r="D38" s="12"/>
      <c r="E38" s="12"/>
      <c r="F38" s="13" t="str">
        <f t="shared" si="0"/>
        <v/>
      </c>
      <c r="G38" s="13" t="str">
        <f t="shared" si="1"/>
        <v/>
      </c>
      <c r="H38" s="13" t="str">
        <f>IFERROR(F38*IF(AND(ISNUMBER(SEARCH(TEXT(B38,"ddd"),$F$9)),Data!$F$2),$F$12,$E$12)+G38*$F$12,"")</f>
        <v/>
      </c>
    </row>
    <row r="39" spans="2:8" x14ac:dyDescent="0.2">
      <c r="B39" s="10">
        <f t="shared" ref="B39:C39" si="12">B38+1</f>
        <v>42603</v>
      </c>
      <c r="C39" s="11">
        <f t="shared" si="12"/>
        <v>42603</v>
      </c>
      <c r="D39" s="12"/>
      <c r="E39" s="12"/>
      <c r="F39" s="13" t="str">
        <f t="shared" si="0"/>
        <v/>
      </c>
      <c r="G39" s="13" t="str">
        <f t="shared" si="1"/>
        <v/>
      </c>
      <c r="H39" s="13" t="str">
        <f>IFERROR(F39*IF(AND(ISNUMBER(SEARCH(TEXT(B39,"ddd"),$F$9)),Data!$F$2),$F$12,$E$12)+G39*$F$12,"")</f>
        <v/>
      </c>
    </row>
    <row r="40" spans="2:8" x14ac:dyDescent="0.2">
      <c r="B40" s="10">
        <f t="shared" ref="B40:C40" si="13">B39+1</f>
        <v>42604</v>
      </c>
      <c r="C40" s="11">
        <f t="shared" si="13"/>
        <v>42604</v>
      </c>
      <c r="D40" s="12"/>
      <c r="E40" s="12"/>
      <c r="F40" s="13" t="str">
        <f t="shared" si="0"/>
        <v/>
      </c>
      <c r="G40" s="13" t="str">
        <f t="shared" si="1"/>
        <v/>
      </c>
      <c r="H40" s="13" t="str">
        <f>IFERROR(F40*IF(AND(ISNUMBER(SEARCH(TEXT(B40,"ddd"),$F$9)),Data!$F$2),$F$12,$E$12)+G40*$F$12,"")</f>
        <v/>
      </c>
    </row>
    <row r="41" spans="2:8" x14ac:dyDescent="0.2">
      <c r="B41" s="10">
        <f t="shared" ref="B41:C41" si="14">B40+1</f>
        <v>42605</v>
      </c>
      <c r="C41" s="11">
        <f t="shared" si="14"/>
        <v>42605</v>
      </c>
      <c r="D41" s="12"/>
      <c r="E41" s="12"/>
      <c r="F41" s="13" t="str">
        <f t="shared" si="0"/>
        <v/>
      </c>
      <c r="G41" s="13" t="str">
        <f t="shared" si="1"/>
        <v/>
      </c>
      <c r="H41" s="13" t="str">
        <f>IFERROR(F41*IF(AND(ISNUMBER(SEARCH(TEXT(B41,"ddd"),$F$9)),Data!$F$2),$F$12,$E$12)+G41*$F$12,"")</f>
        <v/>
      </c>
    </row>
    <row r="42" spans="2:8" x14ac:dyDescent="0.2">
      <c r="B42" s="10">
        <f t="shared" ref="B42:C42" si="15">B41+1</f>
        <v>42606</v>
      </c>
      <c r="C42" s="11">
        <f t="shared" si="15"/>
        <v>42606</v>
      </c>
      <c r="D42" s="12"/>
      <c r="E42" s="12"/>
      <c r="F42" s="13" t="str">
        <f t="shared" si="0"/>
        <v/>
      </c>
      <c r="G42" s="13" t="str">
        <f t="shared" si="1"/>
        <v/>
      </c>
      <c r="H42" s="13" t="str">
        <f>IFERROR(F42*IF(AND(ISNUMBER(SEARCH(TEXT(B42,"ddd"),$F$9)),Data!$F$2),$F$12,$E$12)+G42*$F$12,"")</f>
        <v/>
      </c>
    </row>
    <row r="43" spans="2:8" x14ac:dyDescent="0.2">
      <c r="B43" s="10">
        <f t="shared" ref="B43:C43" si="16">B42+1</f>
        <v>42607</v>
      </c>
      <c r="C43" s="11">
        <f t="shared" si="16"/>
        <v>42607</v>
      </c>
      <c r="D43" s="12"/>
      <c r="E43" s="12"/>
      <c r="F43" s="13" t="str">
        <f t="shared" si="0"/>
        <v/>
      </c>
      <c r="G43" s="13" t="str">
        <f t="shared" si="1"/>
        <v/>
      </c>
      <c r="H43" s="13" t="str">
        <f>IFERROR(F43*IF(AND(ISNUMBER(SEARCH(TEXT(B43,"ddd"),$F$9)),Data!$F$2),$F$12,$E$12)+G43*$F$12,"")</f>
        <v/>
      </c>
    </row>
    <row r="44" spans="2:8" x14ac:dyDescent="0.2">
      <c r="B44" s="10">
        <f t="shared" ref="B44:C44" si="17">B43+1</f>
        <v>42608</v>
      </c>
      <c r="C44" s="11">
        <f t="shared" si="17"/>
        <v>42608</v>
      </c>
      <c r="D44" s="12"/>
      <c r="E44" s="12"/>
      <c r="F44" s="13" t="str">
        <f t="shared" si="0"/>
        <v/>
      </c>
      <c r="G44" s="13" t="str">
        <f t="shared" si="1"/>
        <v/>
      </c>
      <c r="H44" s="13" t="str">
        <f>IFERROR(F44*IF(AND(ISNUMBER(SEARCH(TEXT(B44,"ddd"),$F$9)),Data!$F$2),$F$12,$E$12)+G44*$F$12,"")</f>
        <v/>
      </c>
    </row>
    <row r="45" spans="2:8" ht="13.5" thickBot="1" x14ac:dyDescent="0.25">
      <c r="B45" s="15"/>
      <c r="C45" s="16"/>
      <c r="D45" s="15"/>
      <c r="E45" s="15"/>
      <c r="F45" s="15"/>
      <c r="G45" s="15"/>
      <c r="H45" s="15"/>
    </row>
    <row r="46" spans="2:8" ht="13.5" thickTop="1" x14ac:dyDescent="0.2">
      <c r="C46" s="19"/>
      <c r="D46" s="21"/>
      <c r="E46" s="20" t="s">
        <v>49</v>
      </c>
      <c r="F46" s="23">
        <f>SUM(F16:F44)</f>
        <v>0</v>
      </c>
      <c r="G46" s="22">
        <f>SUM(G16:G44)</f>
        <v>0</v>
      </c>
      <c r="H46" s="22">
        <f>SUM(H16:H44)</f>
        <v>0</v>
      </c>
    </row>
  </sheetData>
  <mergeCells count="7">
    <mergeCell ref="J4:J5"/>
    <mergeCell ref="B3:C3"/>
    <mergeCell ref="D3:G3"/>
    <mergeCell ref="B4:C4"/>
    <mergeCell ref="D4:G4"/>
    <mergeCell ref="B5:C5"/>
    <mergeCell ref="D5:G5"/>
  </mergeCells>
  <conditionalFormatting sqref="B16:C44">
    <cfRule type="expression" dxfId="6" priority="3">
      <formula>ISNUMBER(SEARCH(TEXT($B16,"ddd"),$F$9))</formula>
    </cfRule>
  </conditionalFormatting>
  <conditionalFormatting sqref="D19:H44 F16:H18">
    <cfRule type="expression" dxfId="5" priority="2">
      <formula>ISNUMBER(SEARCH(TEXT($B16,"ddd"),$F$9))</formula>
    </cfRule>
  </conditionalFormatting>
  <conditionalFormatting sqref="D16:E18">
    <cfRule type="expression" dxfId="2" priority="1">
      <formula>ISNUMBER(SEARCH(TEXT($B16,"ddd"),$F$9))</formula>
    </cfRule>
  </conditionalFormatting>
  <dataValidations count="4">
    <dataValidation type="custom" allowBlank="1" showInputMessage="1" showErrorMessage="1" sqref="D16:D44">
      <formula1>AND($D16&lt;=1,ISNUMBER($D16))</formula1>
    </dataValidation>
    <dataValidation type="custom" allowBlank="1" showInputMessage="1" showErrorMessage="1" sqref="E19:E44">
      <formula1>AND($E19&lt;=1,ISNUMBER($E19),($E19&gt;$D19))</formula1>
    </dataValidation>
    <dataValidation type="list" allowBlank="1" showInputMessage="1" showErrorMessage="1" sqref="F14 E9">
      <formula1>DateCalc</formula1>
    </dataValidation>
    <dataValidation type="custom" allowBlank="1" showInputMessage="1" showErrorMessage="1" sqref="E16:E18">
      <formula1>AND($E16&lt;=1,ISNUMBER($E16),($E16&gt;=$D16))</formula1>
    </dataValidation>
  </dataValidations>
  <hyperlinks>
    <hyperlink ref="J2" r:id="rId1"/>
    <hyperlink ref="J4:J5" r:id="rId2" display="Visit TrumpExcel.com for more Excel Templates"/>
  </hyperlinks>
  <pageMargins left="0.7" right="0.7" top="0.75" bottom="0.75" header="0.3" footer="0.3"/>
  <pageSetup paperSize="9" orientation="portrait" horizontalDpi="4294967293" verticalDpi="4294967293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6" name="Check Box 1">
              <controlPr defaultSize="0" print="0" autoFill="0" autoLine="0" autoPict="0">
                <anchor moveWithCells="1">
                  <from>
                    <xdr:col>6</xdr:col>
                    <xdr:colOff>180975</xdr:colOff>
                    <xdr:row>7</xdr:row>
                    <xdr:rowOff>9525</xdr:rowOff>
                  </from>
                  <to>
                    <xdr:col>7</xdr:col>
                    <xdr:colOff>276225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Data!$D$2:$D$16</xm:f>
          </x14:formula1>
          <xm:sqref>F9</xm:sqref>
        </x14:dataValidation>
        <x14:dataValidation type="list" allowBlank="1" showInputMessage="1" showErrorMessage="1">
          <x14:formula1>
            <xm:f>Data!$A$2:$A$12</xm:f>
          </x14:formula1>
          <xm:sqref>D14 C9</xm:sqref>
        </x14:dataValidation>
        <x14:dataValidation type="list" allowBlank="1" showInputMessage="1" showErrorMessage="1">
          <x14:formula1>
            <xm:f>Data!$B$2:$B$13</xm:f>
          </x14:formula1>
          <xm:sqref>E14 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/>
  </sheetViews>
  <sheetFormatPr defaultRowHeight="12.75" x14ac:dyDescent="0.2"/>
  <cols>
    <col min="1" max="1" width="9" style="32"/>
    <col min="2" max="2" width="9.75" style="32" bestFit="1" customWidth="1"/>
    <col min="3" max="3" width="9" style="32"/>
    <col min="4" max="4" width="11.125" style="32" bestFit="1" customWidth="1"/>
    <col min="5" max="5" width="3.5" customWidth="1"/>
    <col min="6" max="6" width="9.75" customWidth="1"/>
  </cols>
  <sheetData>
    <row r="1" spans="1:6" x14ac:dyDescent="0.2">
      <c r="A1" s="34" t="s">
        <v>3</v>
      </c>
      <c r="B1" s="34" t="s">
        <v>4</v>
      </c>
      <c r="C1" s="34" t="s">
        <v>17</v>
      </c>
      <c r="D1" s="34" t="s">
        <v>22</v>
      </c>
      <c r="F1" s="34" t="s">
        <v>50</v>
      </c>
    </row>
    <row r="2" spans="1:6" x14ac:dyDescent="0.2">
      <c r="A2" s="32">
        <v>2015</v>
      </c>
      <c r="B2" s="32" t="s">
        <v>5</v>
      </c>
      <c r="C2" s="32">
        <v>1</v>
      </c>
      <c r="D2" s="33" t="s">
        <v>40</v>
      </c>
      <c r="F2" s="32" t="b">
        <v>1</v>
      </c>
    </row>
    <row r="3" spans="1:6" x14ac:dyDescent="0.2">
      <c r="A3" s="32">
        <v>2016</v>
      </c>
      <c r="B3" s="32" t="s">
        <v>6</v>
      </c>
      <c r="C3" s="32">
        <v>2</v>
      </c>
      <c r="D3" s="33" t="s">
        <v>23</v>
      </c>
    </row>
    <row r="4" spans="1:6" x14ac:dyDescent="0.2">
      <c r="A4" s="32">
        <v>2017</v>
      </c>
      <c r="B4" s="32" t="s">
        <v>7</v>
      </c>
      <c r="C4" s="32">
        <v>3</v>
      </c>
      <c r="D4" s="33" t="s">
        <v>24</v>
      </c>
    </row>
    <row r="5" spans="1:6" x14ac:dyDescent="0.2">
      <c r="A5" s="32">
        <v>2018</v>
      </c>
      <c r="B5" s="32" t="s">
        <v>8</v>
      </c>
      <c r="C5" s="32">
        <v>4</v>
      </c>
      <c r="D5" s="33" t="s">
        <v>25</v>
      </c>
    </row>
    <row r="6" spans="1:6" x14ac:dyDescent="0.2">
      <c r="A6" s="32">
        <v>2019</v>
      </c>
      <c r="B6" s="32" t="s">
        <v>9</v>
      </c>
      <c r="C6" s="32">
        <v>5</v>
      </c>
      <c r="D6" s="33" t="s">
        <v>26</v>
      </c>
    </row>
    <row r="7" spans="1:6" x14ac:dyDescent="0.2">
      <c r="A7" s="32">
        <v>2020</v>
      </c>
      <c r="B7" s="32" t="s">
        <v>10</v>
      </c>
      <c r="C7" s="32">
        <v>6</v>
      </c>
      <c r="D7" s="33" t="s">
        <v>27</v>
      </c>
    </row>
    <row r="8" spans="1:6" x14ac:dyDescent="0.2">
      <c r="A8" s="32">
        <v>2021</v>
      </c>
      <c r="B8" s="32" t="s">
        <v>11</v>
      </c>
      <c r="C8" s="32">
        <v>7</v>
      </c>
      <c r="D8" s="33" t="s">
        <v>28</v>
      </c>
    </row>
    <row r="9" spans="1:6" x14ac:dyDescent="0.2">
      <c r="A9" s="32">
        <v>2022</v>
      </c>
      <c r="B9" s="32" t="s">
        <v>12</v>
      </c>
      <c r="C9" s="32">
        <v>8</v>
      </c>
      <c r="D9" s="33" t="s">
        <v>29</v>
      </c>
    </row>
    <row r="10" spans="1:6" x14ac:dyDescent="0.2">
      <c r="A10" s="32">
        <v>2023</v>
      </c>
      <c r="B10" s="32" t="s">
        <v>13</v>
      </c>
      <c r="C10" s="32">
        <v>9</v>
      </c>
      <c r="D10" s="33" t="s">
        <v>35</v>
      </c>
    </row>
    <row r="11" spans="1:6" x14ac:dyDescent="0.2">
      <c r="A11" s="32">
        <v>2024</v>
      </c>
      <c r="B11" s="32" t="s">
        <v>14</v>
      </c>
      <c r="C11" s="32">
        <v>10</v>
      </c>
      <c r="D11" s="33" t="s">
        <v>36</v>
      </c>
    </row>
    <row r="12" spans="1:6" x14ac:dyDescent="0.2">
      <c r="A12" s="32">
        <v>2025</v>
      </c>
      <c r="B12" s="32" t="s">
        <v>15</v>
      </c>
      <c r="C12" s="32">
        <v>11</v>
      </c>
      <c r="D12" s="33" t="s">
        <v>37</v>
      </c>
    </row>
    <row r="13" spans="1:6" x14ac:dyDescent="0.2">
      <c r="B13" s="32" t="s">
        <v>16</v>
      </c>
      <c r="C13" s="32">
        <v>12</v>
      </c>
      <c r="D13" s="33" t="s">
        <v>38</v>
      </c>
    </row>
    <row r="14" spans="1:6" x14ac:dyDescent="0.2">
      <c r="C14" s="32">
        <v>13</v>
      </c>
      <c r="D14" s="33" t="s">
        <v>39</v>
      </c>
    </row>
    <row r="15" spans="1:6" x14ac:dyDescent="0.2">
      <c r="C15" s="32">
        <v>14</v>
      </c>
      <c r="D15" s="33" t="s">
        <v>33</v>
      </c>
    </row>
    <row r="16" spans="1:6" x14ac:dyDescent="0.2">
      <c r="C16" s="32">
        <v>15</v>
      </c>
      <c r="D16" s="33" t="s">
        <v>34</v>
      </c>
    </row>
    <row r="17" spans="3:4" x14ac:dyDescent="0.2">
      <c r="C17" s="32">
        <v>16</v>
      </c>
      <c r="D17" s="33"/>
    </row>
    <row r="18" spans="3:4" x14ac:dyDescent="0.2">
      <c r="C18" s="32">
        <v>17</v>
      </c>
      <c r="D18" s="33"/>
    </row>
    <row r="19" spans="3:4" x14ac:dyDescent="0.2">
      <c r="C19" s="32">
        <v>18</v>
      </c>
      <c r="D19" s="33"/>
    </row>
    <row r="20" spans="3:4" x14ac:dyDescent="0.2">
      <c r="C20" s="32">
        <v>19</v>
      </c>
    </row>
    <row r="21" spans="3:4" x14ac:dyDescent="0.2">
      <c r="C21" s="32">
        <v>20</v>
      </c>
    </row>
    <row r="22" spans="3:4" x14ac:dyDescent="0.2">
      <c r="C22" s="32">
        <v>21</v>
      </c>
    </row>
    <row r="23" spans="3:4" x14ac:dyDescent="0.2">
      <c r="C23" s="32">
        <v>22</v>
      </c>
    </row>
    <row r="24" spans="3:4" x14ac:dyDescent="0.2">
      <c r="C24" s="32">
        <v>23</v>
      </c>
    </row>
    <row r="25" spans="3:4" x14ac:dyDescent="0.2">
      <c r="C25" s="32">
        <v>24</v>
      </c>
    </row>
    <row r="26" spans="3:4" x14ac:dyDescent="0.2">
      <c r="C26" s="32">
        <v>25</v>
      </c>
    </row>
    <row r="27" spans="3:4" x14ac:dyDescent="0.2">
      <c r="C27" s="32">
        <v>26</v>
      </c>
    </row>
    <row r="28" spans="3:4" x14ac:dyDescent="0.2">
      <c r="C28" s="32">
        <v>27</v>
      </c>
    </row>
    <row r="29" spans="3:4" x14ac:dyDescent="0.2">
      <c r="C29" s="32">
        <v>28</v>
      </c>
    </row>
    <row r="30" spans="3:4" x14ac:dyDescent="0.2">
      <c r="C30" s="32">
        <v>29</v>
      </c>
    </row>
    <row r="31" spans="3:4" x14ac:dyDescent="0.2">
      <c r="C31" s="32">
        <v>30</v>
      </c>
    </row>
    <row r="32" spans="3:4" x14ac:dyDescent="0.2">
      <c r="C32" s="3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Timesheet</vt:lpstr>
      <vt:lpstr>Bi-weekly Timesheet</vt:lpstr>
      <vt:lpstr>Monthly Timesheet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cp:lastPrinted>2015-07-17T00:20:10Z</cp:lastPrinted>
  <dcterms:created xsi:type="dcterms:W3CDTF">2015-07-13T20:50:55Z</dcterms:created>
  <dcterms:modified xsi:type="dcterms:W3CDTF">2015-07-21T02:54:04Z</dcterms:modified>
</cp:coreProperties>
</file>