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bb03ecb62081e730/Desktop/HR ANALYTICS PROGRAMME/CAPSTONE EXCEL/"/>
    </mc:Choice>
  </mc:AlternateContent>
  <xr:revisionPtr revIDLastSave="1645" documentId="8_{37AA58B4-2592-4121-913C-D637BD1A5C25}" xr6:coauthVersionLast="47" xr6:coauthVersionMax="47" xr10:uidLastSave="{4A56D420-47C7-4218-97C5-860C64E1524E}"/>
  <bookViews>
    <workbookView xWindow="-110" yWindow="-110" windowWidth="19420" windowHeight="10300" firstSheet="1" activeTab="1" xr2:uid="{00000000-000D-0000-FFFF-FFFF00000000}"/>
  </bookViews>
  <sheets>
    <sheet name="Combined_DataSet" sheetId="1" state="hidden" r:id="rId1"/>
    <sheet name="Dashboard" sheetId="5" r:id="rId2"/>
    <sheet name="app_analytics_data" sheetId="2" state="hidden" r:id="rId3"/>
    <sheet name="user_behavior_data" sheetId="3" state="hidden" r:id="rId4"/>
  </sheets>
  <definedNames>
    <definedName name="Slicer_Checkout_Progress">#N/A</definedName>
    <definedName name="Slicer_Product_Views">#N/A</definedName>
  </definedNames>
  <calcPr calcId="191029"/>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<sst xmlns="http://schemas.openxmlformats.org/spreadsheetml/2006/main" count="2030" uniqueCount="30">
  <si>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</si>
  <si>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</si>
  <si>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</si>
  <si>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</si>
  <si>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</si>
  <si>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</si>
  <si>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</si>
  <si>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</si>
  <si>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</si>
  <si>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</si>
  <si>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</si>
  <si>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</si>
  <si>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</si>
  <si>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</si>
  <si>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</si>
  <si>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</si>
  <si>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</si>
  <si>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</si>
  <si>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</si>
  <si>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</si>
  <si>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</si>
  <si>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</si>
  <si>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</si>
  <si>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</si>
  <si>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</si>
  <si>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</si>
  <si>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</si>
  <si>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Year</t>
  </si>
  <si>
    <t>Month</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</si>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</sst>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3" x14ac:knownFonts="1">
    <font>
      <sz val="10"/>
      <color rgb="FF000000"/>
      <name val="Arial"/>
      <scheme val="minor"/>
    </font>
    <font>
      <sz val="10"/>
      <color theme="1"/>
      <name val="Arial"/>
      <scheme val="minor"/>
    </font>
    <font>
      <sz val="10"/>
      <color theme="1"/>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0" fontId="1" fillId="2" borderId="0" xfId="0" applyFont="1" applyFill="1"/>
    <xf numFmtId="0" fontId="1" fillId="3" borderId="0" xfId="0" applyFont="1" applyFill="1"/>
    <xf numFmtId="0" fontId="0" fillId="3" borderId="0" xfId="0" applyFill="1"/>
    <xf numFmtId="1" fontId="1" fillId="0" borderId="0" xfId="0" applyNumberFormat="1" applyFont="1"/>
    <xf numFmtId="1" fontId="0" fillId="0" borderId="0" xfId="0" applyNumberFormat="1"/>
    <xf numFmtId="1" fontId="2" fillId="3" borderId="0" xfId="0" applyNumberFormat="1" applyFont="1" applyFill="1"/>
  </cellXfs>
  <cellStyles count="1">
    <cellStyle name="Normal" xfId="0" builtinId="0"/>
  </cellStyles>
  <dxfs count="35">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fill>
        <patternFill patternType="solid">
          <fgColor indexed="64"/>
          <bgColor rgb="FFFFFF00"/>
        </patternFill>
      </fil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fill>
        <patternFill patternType="solid">
          <fgColor indexed="64"/>
          <bgColor theme="4" tint="0.39997558519241921"/>
        </patternFill>
      </fill>
    </dxf>
  </dxfs>
  <tableStyles count="0" defaultTableStyle="TableStyleMedium2" defaultPivotStyle="PivotStyleLight16"/>
  <colors>
    <mruColors>
      <color rgb="FF3D59AB"/>
      <color rgb="FF191970"/>
      <color rgb="FF468284"/>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rgbClr val="FFFF00"/>
                </a:solidFill>
                <a:latin typeface="Georgia" panose="02040502050405020303" pitchFamily="18" charset="0"/>
                <a:ea typeface="+mn-ea"/>
                <a:cs typeface="+mn-cs"/>
              </a:defRPr>
            </a:pPr>
            <a:r>
              <a:rPr lang="en-US" sz="1200"/>
              <a:t>Relationship btw Bounce Rate and Session Time</a:t>
            </a:r>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rgbClr val="FFFF00"/>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circle"/>
          <c:size val="5"/>
          <c:spPr>
            <a:solidFill>
              <a:schemeClr val="bg1"/>
            </a:solidFill>
            <a:ln w="9525">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60612996558643E-2"/>
          <c:y val="0.15123564675851633"/>
          <c:w val="0.90734870526035827"/>
          <c:h val="0.73284021651464637"/>
        </c:manualLayout>
      </c:layout>
      <c:lineChart>
        <c:grouping val="standard"/>
        <c:varyColors val="0"/>
        <c:ser>
          <c:idx val="0"/>
          <c:order val="0"/>
          <c:tx>
            <c:v>Total</c:v>
          </c:tx>
          <c:spPr>
            <a:ln w="28575" cap="rnd">
              <a:solidFill>
                <a:schemeClr val="accent5">
                  <a:lumMod val="75000"/>
                </a:schemeClr>
              </a:solidFill>
              <a:round/>
            </a:ln>
            <a:effectLst/>
          </c:spPr>
          <c:marker>
            <c:symbol val="circle"/>
            <c:size val="5"/>
            <c:spPr>
              <a:solidFill>
                <a:schemeClr val="bg1"/>
              </a:solidFill>
              <a:ln w="9525">
                <a:solidFill>
                  <a:schemeClr val="accent5">
                    <a:lumMod val="75000"/>
                  </a:schemeClr>
                </a:solidFill>
              </a:ln>
              <a:effectLst/>
            </c:spPr>
          </c:marker>
          <c:cat>
            <c:strLit>
              <c:ptCount val="61"/>
              <c:pt idx="0">
                <c:v>0</c:v>
              </c:pt>
              <c:pt idx="1">
                <c:v>0.01</c:v>
              </c:pt>
              <c:pt idx="2">
                <c:v>0.02</c:v>
              </c:pt>
              <c:pt idx="3">
                <c:v>0.03</c:v>
              </c:pt>
              <c:pt idx="4">
                <c:v>0.06</c:v>
              </c:pt>
              <c:pt idx="5">
                <c:v>0.07</c:v>
              </c:pt>
              <c:pt idx="6">
                <c:v>0.09</c:v>
              </c:pt>
              <c:pt idx="7">
                <c:v>0.1</c:v>
              </c:pt>
              <c:pt idx="8">
                <c:v>0.11</c:v>
              </c:pt>
              <c:pt idx="9">
                <c:v>0.14</c:v>
              </c:pt>
              <c:pt idx="10">
                <c:v>0.15</c:v>
              </c:pt>
              <c:pt idx="11">
                <c:v>0.16</c:v>
              </c:pt>
              <c:pt idx="12">
                <c:v>0.17</c:v>
              </c:pt>
              <c:pt idx="13">
                <c:v>0.18</c:v>
              </c:pt>
              <c:pt idx="14">
                <c:v>0.19</c:v>
              </c:pt>
              <c:pt idx="15">
                <c:v>0.2</c:v>
              </c:pt>
              <c:pt idx="16">
                <c:v>0.21</c:v>
              </c:pt>
              <c:pt idx="17">
                <c:v>0.22</c:v>
              </c:pt>
              <c:pt idx="18">
                <c:v>0.23</c:v>
              </c:pt>
              <c:pt idx="19">
                <c:v>0.25</c:v>
              </c:pt>
              <c:pt idx="20">
                <c:v>0.27</c:v>
              </c:pt>
              <c:pt idx="21">
                <c:v>0.29</c:v>
              </c:pt>
              <c:pt idx="22">
                <c:v>0.31</c:v>
              </c:pt>
              <c:pt idx="23">
                <c:v>0.32</c:v>
              </c:pt>
              <c:pt idx="24">
                <c:v>0.33</c:v>
              </c:pt>
              <c:pt idx="25">
                <c:v>0.34</c:v>
              </c:pt>
              <c:pt idx="26">
                <c:v>0.35</c:v>
              </c:pt>
              <c:pt idx="27">
                <c:v>0.36</c:v>
              </c:pt>
              <c:pt idx="28">
                <c:v>0.38</c:v>
              </c:pt>
              <c:pt idx="29">
                <c:v>0.4</c:v>
              </c:pt>
              <c:pt idx="30">
                <c:v>0.41</c:v>
              </c:pt>
              <c:pt idx="31">
                <c:v>0.42</c:v>
              </c:pt>
              <c:pt idx="32">
                <c:v>0.43</c:v>
              </c:pt>
              <c:pt idx="33">
                <c:v>0.44</c:v>
              </c:pt>
              <c:pt idx="34">
                <c:v>0.45</c:v>
              </c:pt>
              <c:pt idx="35">
                <c:v>0.46</c:v>
              </c:pt>
              <c:pt idx="36">
                <c:v>0.51</c:v>
              </c:pt>
              <c:pt idx="37">
                <c:v>0.53</c:v>
              </c:pt>
              <c:pt idx="38">
                <c:v>0.56</c:v>
              </c:pt>
              <c:pt idx="39">
                <c:v>0.57</c:v>
              </c:pt>
              <c:pt idx="40">
                <c:v>0.61</c:v>
              </c:pt>
              <c:pt idx="41">
                <c:v>0.63</c:v>
              </c:pt>
              <c:pt idx="42">
                <c:v>0.64</c:v>
              </c:pt>
              <c:pt idx="43">
                <c:v>0.69</c:v>
              </c:pt>
              <c:pt idx="44">
                <c:v>0.7</c:v>
              </c:pt>
              <c:pt idx="45">
                <c:v>0.73</c:v>
              </c:pt>
              <c:pt idx="46">
                <c:v>0.74</c:v>
              </c:pt>
              <c:pt idx="47">
                <c:v>0.76</c:v>
              </c:pt>
              <c:pt idx="48">
                <c:v>0.78</c:v>
              </c:pt>
              <c:pt idx="49">
                <c:v>0.79</c:v>
              </c:pt>
              <c:pt idx="50">
                <c:v>0.8</c:v>
              </c:pt>
              <c:pt idx="51">
                <c:v>0.83</c:v>
              </c:pt>
              <c:pt idx="52">
                <c:v>0.84</c:v>
              </c:pt>
              <c:pt idx="53">
                <c:v>0.88</c:v>
              </c:pt>
              <c:pt idx="54">
                <c:v>0.89</c:v>
              </c:pt>
              <c:pt idx="55">
                <c:v>0.9</c:v>
              </c:pt>
              <c:pt idx="56">
                <c:v>0.92</c:v>
              </c:pt>
              <c:pt idx="57">
                <c:v>0.94</c:v>
              </c:pt>
              <c:pt idx="58">
                <c:v>0.97</c:v>
              </c:pt>
              <c:pt idx="59">
                <c:v>0.98</c:v>
              </c:pt>
              <c:pt idx="60">
                <c:v>1</c:v>
              </c:pt>
            </c:strLit>
          </c:cat>
          <c:val>
            <c:numLit>
              <c:formatCode>General</c:formatCode>
              <c:ptCount val="61"/>
              <c:pt idx="0">
                <c:v>145</c:v>
              </c:pt>
              <c:pt idx="1">
                <c:v>1370.5</c:v>
              </c:pt>
              <c:pt idx="2">
                <c:v>1316</c:v>
              </c:pt>
              <c:pt idx="3">
                <c:v>1639</c:v>
              </c:pt>
              <c:pt idx="4">
                <c:v>1155</c:v>
              </c:pt>
              <c:pt idx="5">
                <c:v>444</c:v>
              </c:pt>
              <c:pt idx="6">
                <c:v>1396</c:v>
              </c:pt>
              <c:pt idx="7">
                <c:v>853</c:v>
              </c:pt>
              <c:pt idx="8">
                <c:v>595</c:v>
              </c:pt>
              <c:pt idx="9">
                <c:v>568</c:v>
              </c:pt>
              <c:pt idx="10">
                <c:v>1480</c:v>
              </c:pt>
              <c:pt idx="11">
                <c:v>279</c:v>
              </c:pt>
              <c:pt idx="12">
                <c:v>1197.6666666666667</c:v>
              </c:pt>
              <c:pt idx="13">
                <c:v>868</c:v>
              </c:pt>
              <c:pt idx="14">
                <c:v>184</c:v>
              </c:pt>
              <c:pt idx="15">
                <c:v>1702</c:v>
              </c:pt>
              <c:pt idx="16">
                <c:v>885</c:v>
              </c:pt>
              <c:pt idx="17">
                <c:v>404</c:v>
              </c:pt>
              <c:pt idx="18">
                <c:v>1332</c:v>
              </c:pt>
              <c:pt idx="19">
                <c:v>544</c:v>
              </c:pt>
              <c:pt idx="20">
                <c:v>888.5</c:v>
              </c:pt>
              <c:pt idx="21">
                <c:v>1140</c:v>
              </c:pt>
              <c:pt idx="22">
                <c:v>524</c:v>
              </c:pt>
              <c:pt idx="23">
                <c:v>1683</c:v>
              </c:pt>
              <c:pt idx="24">
                <c:v>191</c:v>
              </c:pt>
              <c:pt idx="25">
                <c:v>854.5</c:v>
              </c:pt>
              <c:pt idx="26">
                <c:v>148</c:v>
              </c:pt>
              <c:pt idx="27">
                <c:v>40</c:v>
              </c:pt>
              <c:pt idx="28">
                <c:v>1578</c:v>
              </c:pt>
              <c:pt idx="29">
                <c:v>873</c:v>
              </c:pt>
              <c:pt idx="30">
                <c:v>125</c:v>
              </c:pt>
              <c:pt idx="31">
                <c:v>1566</c:v>
              </c:pt>
              <c:pt idx="32">
                <c:v>1536</c:v>
              </c:pt>
              <c:pt idx="33">
                <c:v>703.66666666666663</c:v>
              </c:pt>
              <c:pt idx="34">
                <c:v>537</c:v>
              </c:pt>
              <c:pt idx="35">
                <c:v>1505</c:v>
              </c:pt>
              <c:pt idx="36">
                <c:v>639</c:v>
              </c:pt>
              <c:pt idx="37">
                <c:v>1290.5</c:v>
              </c:pt>
              <c:pt idx="38">
                <c:v>301</c:v>
              </c:pt>
              <c:pt idx="39">
                <c:v>1745</c:v>
              </c:pt>
              <c:pt idx="40">
                <c:v>157</c:v>
              </c:pt>
              <c:pt idx="41">
                <c:v>556</c:v>
              </c:pt>
              <c:pt idx="42">
                <c:v>705.5</c:v>
              </c:pt>
              <c:pt idx="43">
                <c:v>1012</c:v>
              </c:pt>
              <c:pt idx="44">
                <c:v>950.25</c:v>
              </c:pt>
              <c:pt idx="45">
                <c:v>843</c:v>
              </c:pt>
              <c:pt idx="46">
                <c:v>400.5</c:v>
              </c:pt>
              <c:pt idx="47">
                <c:v>653</c:v>
              </c:pt>
              <c:pt idx="48">
                <c:v>1013</c:v>
              </c:pt>
              <c:pt idx="49">
                <c:v>1322.6666666666667</c:v>
              </c:pt>
              <c:pt idx="50">
                <c:v>1026.5</c:v>
              </c:pt>
              <c:pt idx="51">
                <c:v>824.25</c:v>
              </c:pt>
              <c:pt idx="52">
                <c:v>652.5</c:v>
              </c:pt>
              <c:pt idx="53">
                <c:v>1637</c:v>
              </c:pt>
              <c:pt idx="54">
                <c:v>1307</c:v>
              </c:pt>
              <c:pt idx="55">
                <c:v>1551.5</c:v>
              </c:pt>
              <c:pt idx="56">
                <c:v>471</c:v>
              </c:pt>
              <c:pt idx="57">
                <c:v>1322</c:v>
              </c:pt>
              <c:pt idx="58">
                <c:v>643</c:v>
              </c:pt>
              <c:pt idx="59">
                <c:v>1117</c:v>
              </c:pt>
              <c:pt idx="60">
                <c:v>1299</c:v>
              </c:pt>
            </c:numLit>
          </c:val>
          <c:smooth val="0"/>
          <c:extLst>
            <c:ext xmlns:c16="http://schemas.microsoft.com/office/drawing/2014/chart" uri="{C3380CC4-5D6E-409C-BE32-E72D297353CC}">
              <c16:uniqueId val="{00000000-0014-4A5D-B142-6167759790C1}"/>
            </c:ext>
          </c:extLst>
        </c:ser>
        <c:dLbls>
          <c:showLegendKey val="0"/>
          <c:showVal val="0"/>
          <c:showCatName val="0"/>
          <c:showSerName val="0"/>
          <c:showPercent val="0"/>
          <c:showBubbleSize val="0"/>
        </c:dLbls>
        <c:marker val="1"/>
        <c:smooth val="0"/>
        <c:axId val="1524404928"/>
        <c:axId val="1524402048"/>
      </c:lineChart>
      <c:catAx>
        <c:axId val="152440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crossAx val="1524402048"/>
        <c:crosses val="autoZero"/>
        <c:auto val="1"/>
        <c:lblAlgn val="ctr"/>
        <c:lblOffset val="100"/>
        <c:noMultiLvlLbl val="0"/>
      </c:catAx>
      <c:valAx>
        <c:axId val="1524402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crossAx val="1524404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1970"/>
    </a:solidFill>
    <a:ln w="9525" cap="flat" cmpd="sng" algn="ctr">
      <a:noFill/>
      <a:round/>
    </a:ln>
    <a:effectLst/>
  </c:spPr>
  <c:txPr>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r>
              <a:rPr lang="en-US" sz="1200"/>
              <a:t>YoY Conversion Rate</a:t>
            </a:r>
          </a:p>
        </c:rich>
      </c:tx>
      <c:overlay val="0"/>
      <c:spPr>
        <a:noFill/>
        <a:ln>
          <a:noFill/>
        </a:ln>
        <a:effectLst/>
      </c:spPr>
      <c:txPr>
        <a:bodyPr rot="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solidFill>
          <a:ln>
            <a:noFill/>
          </a:ln>
          <a:effectLst/>
        </c:spPr>
        <c:dLbl>
          <c:idx val="0"/>
          <c:layout>
            <c:manualLayout>
              <c:x val="0.16265744847410618"/>
              <c:y val="-4.5329171880050256E-2"/>
            </c:manualLayout>
          </c:layout>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dLbl>
          <c:idx val="0"/>
          <c:layout>
            <c:manualLayout>
              <c:x val="0.11901764522495585"/>
              <c:y val="7.5548619800083774E-2"/>
            </c:manualLayout>
          </c:layout>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dLbl>
          <c:idx val="0"/>
          <c:layout>
            <c:manualLayout>
              <c:x val="-0.142821174269947"/>
              <c:y val="-2.518287326669456E-2"/>
            </c:manualLayout>
          </c:layout>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0.15869019363327447"/>
              <c:y val="-3.5256022573372431E-2"/>
            </c:manualLayout>
          </c:layout>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bg1"/>
              </a:solidFill>
              <a:ln>
                <a:noFill/>
              </a:ln>
              <a:effectLst/>
            </c:spPr>
            <c:extLst>
              <c:ext xmlns:c16="http://schemas.microsoft.com/office/drawing/2014/chart" uri="{C3380CC4-5D6E-409C-BE32-E72D297353CC}">
                <c16:uniqueId val="{00000001-DA05-4492-AFA3-DE202CB1C90C}"/>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DA05-4492-AFA3-DE202CB1C90C}"/>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DA05-4492-AFA3-DE202CB1C90C}"/>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07-DA05-4492-AFA3-DE202CB1C90C}"/>
              </c:ext>
            </c:extLst>
          </c:dPt>
          <c:dLbls>
            <c:dLbl>
              <c:idx val="0"/>
              <c:layout>
                <c:manualLayout>
                  <c:x val="0.16265744847410618"/>
                  <c:y val="-4.532917188005025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A05-4492-AFA3-DE202CB1C90C}"/>
                </c:ext>
              </c:extLst>
            </c:dLbl>
            <c:dLbl>
              <c:idx val="1"/>
              <c:layout>
                <c:manualLayout>
                  <c:x val="0.11901764522495585"/>
                  <c:y val="7.55486198000837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A05-4492-AFA3-DE202CB1C90C}"/>
                </c:ext>
              </c:extLst>
            </c:dLbl>
            <c:dLbl>
              <c:idx val="2"/>
              <c:layout>
                <c:manualLayout>
                  <c:x val="-0.142821174269947"/>
                  <c:y val="-2.51828732666945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A05-4492-AFA3-DE202CB1C90C}"/>
                </c:ext>
              </c:extLst>
            </c:dLbl>
            <c:dLbl>
              <c:idx val="3"/>
              <c:layout>
                <c:manualLayout>
                  <c:x val="-0.15869019363327447"/>
                  <c:y val="-3.52560225733724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A05-4492-AFA3-DE202CB1C90C}"/>
                </c:ext>
              </c:extLst>
            </c:dLbl>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4"/>
              <c:pt idx="0">
                <c:v>2020</c:v>
              </c:pt>
              <c:pt idx="1">
                <c:v>2021</c:v>
              </c:pt>
              <c:pt idx="2">
                <c:v>2022</c:v>
              </c:pt>
              <c:pt idx="3">
                <c:v>2023</c:v>
              </c:pt>
            </c:strLit>
          </c:cat>
          <c:val>
            <c:numLit>
              <c:formatCode>General</c:formatCode>
              <c:ptCount val="4"/>
              <c:pt idx="0">
                <c:v>12.6</c:v>
              </c:pt>
              <c:pt idx="1">
                <c:v>16.729999999999997</c:v>
              </c:pt>
              <c:pt idx="2">
                <c:v>10.6</c:v>
              </c:pt>
              <c:pt idx="3">
                <c:v>9.0299999999999994</c:v>
              </c:pt>
            </c:numLit>
          </c:val>
          <c:extLst>
            <c:ext xmlns:c16="http://schemas.microsoft.com/office/drawing/2014/chart" uri="{C3380CC4-5D6E-409C-BE32-E72D297353CC}">
              <c16:uniqueId val="{00000008-DA05-4492-AFA3-DE202CB1C9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1970"/>
    </a:solidFill>
    <a:ln w="9525" cap="flat" cmpd="sng" algn="ctr">
      <a:noFill/>
      <a:round/>
    </a:ln>
    <a:effectLst/>
  </c:spPr>
  <c:txPr>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1" i="0" u="none" strike="noStrike" kern="1200" spc="0" baseline="0">
                <a:solidFill>
                  <a:srgbClr val="FFFF00"/>
                </a:solidFill>
                <a:latin typeface="Georgia" panose="02040502050405020303" pitchFamily="18" charset="0"/>
                <a:ea typeface="+mn-ea"/>
                <a:cs typeface="+mn-cs"/>
              </a:defRPr>
            </a:pPr>
            <a:endParaRPr lang="en-US"/>
          </a:p>
        </c:rich>
      </c:tx>
      <c:overlay val="0"/>
      <c:spPr>
        <a:noFill/>
        <a:ln>
          <a:noFill/>
        </a:ln>
        <a:effectLst/>
      </c:spPr>
      <c:txPr>
        <a:bodyPr rot="0" spcFirstLastPara="1" vertOverflow="ellipsis" vert="horz" wrap="square" anchor="ctr" anchorCtr="1"/>
        <a:lstStyle/>
        <a:p>
          <a:pPr>
            <a:defRPr lang="en-US" sz="1440" b="1" i="0" u="none" strike="noStrike" kern="1200" spc="0" baseline="0">
              <a:solidFill>
                <a:srgbClr val="FFFF00"/>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Excellent customer support experience.</c:v>
              </c:pt>
              <c:pt idx="1">
                <c:v>Great selection of products.</c:v>
              </c:pt>
              <c:pt idx="2">
                <c:v>I encountered a bug when adding items to the cart.</c:v>
              </c:pt>
              <c:pt idx="3">
                <c:v>I found the app very user-friendly.</c:v>
              </c:pt>
              <c:pt idx="4">
                <c:v>I would recommend this app to my friends.</c:v>
              </c:pt>
              <c:pt idx="5">
                <c:v>Smooth and hassle-free shopping experience.</c:v>
              </c:pt>
              <c:pt idx="6">
                <c:v>The app crashed during my session.</c:v>
              </c:pt>
              <c:pt idx="7">
                <c:v>The checkout process needs improvement.</c:v>
              </c:pt>
              <c:pt idx="8">
                <c:v>The prices are competitive.</c:v>
              </c:pt>
              <c:pt idx="9">
                <c:v>The search feature is not working properly.</c:v>
              </c:pt>
            </c:strLit>
          </c:cat>
          <c:val>
            <c:numLit>
              <c:formatCode>General</c:formatCode>
              <c:ptCount val="10"/>
              <c:pt idx="0">
                <c:v>8</c:v>
              </c:pt>
              <c:pt idx="1">
                <c:v>13</c:v>
              </c:pt>
              <c:pt idx="2">
                <c:v>12</c:v>
              </c:pt>
              <c:pt idx="3">
                <c:v>10</c:v>
              </c:pt>
              <c:pt idx="4">
                <c:v>12</c:v>
              </c:pt>
              <c:pt idx="5">
                <c:v>7</c:v>
              </c:pt>
              <c:pt idx="6">
                <c:v>10</c:v>
              </c:pt>
              <c:pt idx="7">
                <c:v>9</c:v>
              </c:pt>
              <c:pt idx="8">
                <c:v>9</c:v>
              </c:pt>
              <c:pt idx="9">
                <c:v>2</c:v>
              </c:pt>
            </c:numLit>
          </c:val>
          <c:extLst>
            <c:ext xmlns:c16="http://schemas.microsoft.com/office/drawing/2014/chart" uri="{C3380CC4-5D6E-409C-BE32-E72D297353CC}">
              <c16:uniqueId val="{00000000-42FE-4551-ABEB-ED3B1CC577B9}"/>
            </c:ext>
          </c:extLst>
        </c:ser>
        <c:dLbls>
          <c:showLegendKey val="0"/>
          <c:showVal val="1"/>
          <c:showCatName val="0"/>
          <c:showSerName val="0"/>
          <c:showPercent val="0"/>
          <c:showBubbleSize val="0"/>
        </c:dLbls>
        <c:gapWidth val="182"/>
        <c:axId val="778576648"/>
        <c:axId val="778578448"/>
      </c:barChart>
      <c:catAx>
        <c:axId val="778576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rgbClr val="FFFF00"/>
                </a:solidFill>
                <a:latin typeface="Georgia" panose="02040502050405020303" pitchFamily="18" charset="0"/>
                <a:ea typeface="+mn-ea"/>
                <a:cs typeface="+mn-cs"/>
              </a:defRPr>
            </a:pPr>
            <a:endParaRPr lang="en-US"/>
          </a:p>
        </c:txPr>
        <c:crossAx val="778578448"/>
        <c:crosses val="autoZero"/>
        <c:auto val="1"/>
        <c:lblAlgn val="ctr"/>
        <c:lblOffset val="100"/>
        <c:noMultiLvlLbl val="0"/>
      </c:catAx>
      <c:valAx>
        <c:axId val="778578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crossAx val="778576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1970"/>
    </a:solidFill>
    <a:ln w="9525" cap="flat" cmpd="sng" algn="ctr">
      <a:noFill/>
      <a:round/>
    </a:ln>
    <a:effectLst/>
  </c:spPr>
  <c:txPr>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endParaRPr lang="en-GB"/>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circle"/>
          <c:size val="5"/>
          <c:spPr>
            <a:solidFill>
              <a:srgbClr val="FFC000"/>
            </a:solidFill>
            <a:ln w="9525">
              <a:solidFill>
                <a:schemeClr val="accent6">
                  <a:lumMod val="60000"/>
                  <a:lumOff val="40000"/>
                </a:schemeClr>
              </a:solidFill>
            </a:ln>
            <a:effectLst/>
          </c:spPr>
        </c:marker>
        <c:dLbl>
          <c:idx val="0"/>
          <c:delete val="1"/>
          <c:extLst>
            <c:ext xmlns:c15="http://schemas.microsoft.com/office/drawing/2012/chart" uri="{CE6537A1-D6FC-4f65-9D91-7224C49458BB}"/>
          </c:extLst>
        </c:dLbl>
      </c:pivotFmt>
      <c:pivotFmt>
        <c:idx val="4"/>
        <c:spPr>
          <a:ln>
            <a:solidFill>
              <a:schemeClr val="accent5">
                <a:lumMod val="75000"/>
              </a:schemeClr>
            </a:solidFill>
          </a:ln>
        </c:spPr>
        <c:marker>
          <c:spPr>
            <a:solidFill>
              <a:schemeClr val="bg1"/>
            </a:solidFill>
            <a:ln>
              <a:solidFill>
                <a:schemeClr val="accent5">
                  <a:lumMod val="75000"/>
                </a:schemeClr>
              </a:solidFill>
            </a:ln>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v>Average of Bounce_Rate</c:v>
          </c:tx>
          <c:spPr>
            <a:ln w="28575" cap="rnd">
              <a:solidFill>
                <a:schemeClr val="accent6">
                  <a:lumMod val="60000"/>
                  <a:lumOff val="40000"/>
                </a:schemeClr>
              </a:solidFill>
              <a:round/>
            </a:ln>
            <a:effectLst/>
          </c:spPr>
          <c:marker>
            <c:symbol val="circle"/>
            <c:size val="5"/>
            <c:spPr>
              <a:solidFill>
                <a:srgbClr val="FFC000"/>
              </a:solidFill>
              <a:ln w="9525">
                <a:solidFill>
                  <a:schemeClr val="accent6">
                    <a:lumMod val="60000"/>
                    <a:lumOff val="40000"/>
                  </a:schemeClr>
                </a:solidFill>
              </a:ln>
              <a:effectLst/>
            </c:spPr>
          </c:marker>
          <c:errBars>
            <c:errDir val="y"/>
            <c:errBarType val="both"/>
            <c:errValType val="stdErr"/>
            <c:noEndCap val="0"/>
          </c:errBars>
          <c:cat>
            <c:strLit>
              <c:ptCount val="39"/>
              <c:pt idx="0">
                <c:v>2020 Jan</c:v>
              </c:pt>
              <c:pt idx="1">
                <c:v>2020 Feb</c:v>
              </c:pt>
              <c:pt idx="2">
                <c:v>2020 Apr</c:v>
              </c:pt>
              <c:pt idx="3">
                <c:v>2020 May</c:v>
              </c:pt>
              <c:pt idx="4">
                <c:v>2020 Jul</c:v>
              </c:pt>
              <c:pt idx="5">
                <c:v>2020 Aug</c:v>
              </c:pt>
              <c:pt idx="6">
                <c:v>2020 Sep</c:v>
              </c:pt>
              <c:pt idx="7">
                <c:v>2020 Oct</c:v>
              </c:pt>
              <c:pt idx="8">
                <c:v>2020 Nov</c:v>
              </c:pt>
              <c:pt idx="9">
                <c:v>2020 Dec</c:v>
              </c:pt>
              <c:pt idx="10">
                <c:v>2021 Jan</c:v>
              </c:pt>
              <c:pt idx="11">
                <c:v>2021 Feb</c:v>
              </c:pt>
              <c:pt idx="12">
                <c:v>2021 Mar</c:v>
              </c:pt>
              <c:pt idx="13">
                <c:v>2021 Apr</c:v>
              </c:pt>
              <c:pt idx="14">
                <c:v>2021 May</c:v>
              </c:pt>
              <c:pt idx="15">
                <c:v>2021 Jun</c:v>
              </c:pt>
              <c:pt idx="16">
                <c:v>2021 Jul</c:v>
              </c:pt>
              <c:pt idx="17">
                <c:v>2021 Aug</c:v>
              </c:pt>
              <c:pt idx="18">
                <c:v>2021 Sep</c:v>
              </c:pt>
              <c:pt idx="19">
                <c:v>2021 Oct</c:v>
              </c:pt>
              <c:pt idx="20">
                <c:v>2021 Nov</c:v>
              </c:pt>
              <c:pt idx="21">
                <c:v>2021 Dec</c:v>
              </c:pt>
              <c:pt idx="22">
                <c:v>2022 Feb</c:v>
              </c:pt>
              <c:pt idx="23">
                <c:v>2022 Apr</c:v>
              </c:pt>
              <c:pt idx="24">
                <c:v>2022 May</c:v>
              </c:pt>
              <c:pt idx="25">
                <c:v>2022 Jun</c:v>
              </c:pt>
              <c:pt idx="26">
                <c:v>2022 Aug</c:v>
              </c:pt>
              <c:pt idx="27">
                <c:v>2022 Sep</c:v>
              </c:pt>
              <c:pt idx="28">
                <c:v>2022 Oct</c:v>
              </c:pt>
              <c:pt idx="29">
                <c:v>2022 Nov</c:v>
              </c:pt>
              <c:pt idx="30">
                <c:v>2022 Dec</c:v>
              </c:pt>
              <c:pt idx="31">
                <c:v>2023 Jan</c:v>
              </c:pt>
              <c:pt idx="32">
                <c:v>2023 Feb</c:v>
              </c:pt>
              <c:pt idx="33">
                <c:v>2023 Mar</c:v>
              </c:pt>
              <c:pt idx="34">
                <c:v>2023 Apr</c:v>
              </c:pt>
              <c:pt idx="35">
                <c:v>2023 May</c:v>
              </c:pt>
              <c:pt idx="36">
                <c:v>2023 Jul</c:v>
              </c:pt>
              <c:pt idx="37">
                <c:v>2023 Aug</c:v>
              </c:pt>
              <c:pt idx="38">
                <c:v>2023 Sep</c:v>
              </c:pt>
            </c:strLit>
          </c:cat>
          <c:val>
            <c:numLit>
              <c:formatCode>General</c:formatCode>
              <c:ptCount val="39"/>
              <c:pt idx="0">
                <c:v>0.63</c:v>
              </c:pt>
              <c:pt idx="1">
                <c:v>0.63749999999999996</c:v>
              </c:pt>
              <c:pt idx="2">
                <c:v>0.42</c:v>
              </c:pt>
              <c:pt idx="3">
                <c:v>0.47500000000000003</c:v>
              </c:pt>
              <c:pt idx="4">
                <c:v>0.76500000000000001</c:v>
              </c:pt>
              <c:pt idx="5">
                <c:v>0.19</c:v>
              </c:pt>
              <c:pt idx="6">
                <c:v>0.53500000000000003</c:v>
              </c:pt>
              <c:pt idx="7">
                <c:v>0.43500000000000005</c:v>
              </c:pt>
              <c:pt idx="8">
                <c:v>0.18333333333333335</c:v>
              </c:pt>
              <c:pt idx="9">
                <c:v>0.44</c:v>
              </c:pt>
              <c:pt idx="10">
                <c:v>0.33333333333333331</c:v>
              </c:pt>
              <c:pt idx="11">
                <c:v>0.74</c:v>
              </c:pt>
              <c:pt idx="12">
                <c:v>0.7649999999999999</c:v>
              </c:pt>
              <c:pt idx="13">
                <c:v>0.71199999999999997</c:v>
              </c:pt>
              <c:pt idx="14">
                <c:v>0.49799999999999994</c:v>
              </c:pt>
              <c:pt idx="15">
                <c:v>0.60499999999999998</c:v>
              </c:pt>
              <c:pt idx="16">
                <c:v>0.33</c:v>
              </c:pt>
              <c:pt idx="17">
                <c:v>0.58499999999999996</c:v>
              </c:pt>
              <c:pt idx="18">
                <c:v>0.495</c:v>
              </c:pt>
              <c:pt idx="19">
                <c:v>0.55499999999999994</c:v>
              </c:pt>
              <c:pt idx="20">
                <c:v>0.75666666666666671</c:v>
              </c:pt>
              <c:pt idx="21">
                <c:v>0.44</c:v>
              </c:pt>
              <c:pt idx="22">
                <c:v>0.35</c:v>
              </c:pt>
              <c:pt idx="23">
                <c:v>0.01</c:v>
              </c:pt>
              <c:pt idx="24">
                <c:v>0.125</c:v>
              </c:pt>
              <c:pt idx="25">
                <c:v>0.48499999999999999</c:v>
              </c:pt>
              <c:pt idx="26">
                <c:v>0.25</c:v>
              </c:pt>
              <c:pt idx="27">
                <c:v>0.56666666666666665</c:v>
              </c:pt>
              <c:pt idx="28">
                <c:v>0.42333333333333334</c:v>
              </c:pt>
              <c:pt idx="29">
                <c:v>0.72500000000000009</c:v>
              </c:pt>
              <c:pt idx="30">
                <c:v>0.56333333333333335</c:v>
              </c:pt>
              <c:pt idx="31">
                <c:v>0.21249999999999997</c:v>
              </c:pt>
              <c:pt idx="32">
                <c:v>0.46499999999999997</c:v>
              </c:pt>
              <c:pt idx="33">
                <c:v>0.21999999999999997</c:v>
              </c:pt>
              <c:pt idx="34">
                <c:v>1</c:v>
              </c:pt>
              <c:pt idx="35">
                <c:v>0.55500000000000005</c:v>
              </c:pt>
              <c:pt idx="36">
                <c:v>0.28666666666666668</c:v>
              </c:pt>
              <c:pt idx="37">
                <c:v>0.32</c:v>
              </c:pt>
              <c:pt idx="38">
                <c:v>0.18</c:v>
              </c:pt>
            </c:numLit>
          </c:val>
          <c:smooth val="0"/>
          <c:extLst>
            <c:ext xmlns:c16="http://schemas.microsoft.com/office/drawing/2014/chart" uri="{C3380CC4-5D6E-409C-BE32-E72D297353CC}">
              <c16:uniqueId val="{00000003-EBE1-4497-9AD9-F2707B63B06A}"/>
            </c:ext>
          </c:extLst>
        </c:ser>
        <c:ser>
          <c:idx val="1"/>
          <c:order val="1"/>
          <c:tx>
            <c:v>Average of Conversion_Rate</c:v>
          </c:tx>
          <c:spPr>
            <a:ln>
              <a:solidFill>
                <a:schemeClr val="accent5">
                  <a:lumMod val="75000"/>
                </a:schemeClr>
              </a:solidFill>
            </a:ln>
          </c:spPr>
          <c:marker>
            <c:spPr>
              <a:solidFill>
                <a:schemeClr val="bg1"/>
              </a:solidFill>
              <a:ln>
                <a:solidFill>
                  <a:schemeClr val="accent5">
                    <a:lumMod val="75000"/>
                  </a:schemeClr>
                </a:solidFill>
              </a:ln>
            </c:spPr>
          </c:marker>
          <c:errBars>
            <c:errDir val="y"/>
            <c:errBarType val="both"/>
            <c:errValType val="stdErr"/>
            <c:noEndCap val="0"/>
          </c:errBars>
          <c:cat>
            <c:strLit>
              <c:ptCount val="39"/>
              <c:pt idx="0">
                <c:v>2020 Jan</c:v>
              </c:pt>
              <c:pt idx="1">
                <c:v>2020 Feb</c:v>
              </c:pt>
              <c:pt idx="2">
                <c:v>2020 Apr</c:v>
              </c:pt>
              <c:pt idx="3">
                <c:v>2020 May</c:v>
              </c:pt>
              <c:pt idx="4">
                <c:v>2020 Jul</c:v>
              </c:pt>
              <c:pt idx="5">
                <c:v>2020 Aug</c:v>
              </c:pt>
              <c:pt idx="6">
                <c:v>2020 Sep</c:v>
              </c:pt>
              <c:pt idx="7">
                <c:v>2020 Oct</c:v>
              </c:pt>
              <c:pt idx="8">
                <c:v>2020 Nov</c:v>
              </c:pt>
              <c:pt idx="9">
                <c:v>2020 Dec</c:v>
              </c:pt>
              <c:pt idx="10">
                <c:v>2021 Jan</c:v>
              </c:pt>
              <c:pt idx="11">
                <c:v>2021 Feb</c:v>
              </c:pt>
              <c:pt idx="12">
                <c:v>2021 Mar</c:v>
              </c:pt>
              <c:pt idx="13">
                <c:v>2021 Apr</c:v>
              </c:pt>
              <c:pt idx="14">
                <c:v>2021 May</c:v>
              </c:pt>
              <c:pt idx="15">
                <c:v>2021 Jun</c:v>
              </c:pt>
              <c:pt idx="16">
                <c:v>2021 Jul</c:v>
              </c:pt>
              <c:pt idx="17">
                <c:v>2021 Aug</c:v>
              </c:pt>
              <c:pt idx="18">
                <c:v>2021 Sep</c:v>
              </c:pt>
              <c:pt idx="19">
                <c:v>2021 Oct</c:v>
              </c:pt>
              <c:pt idx="20">
                <c:v>2021 Nov</c:v>
              </c:pt>
              <c:pt idx="21">
                <c:v>2021 Dec</c:v>
              </c:pt>
              <c:pt idx="22">
                <c:v>2022 Feb</c:v>
              </c:pt>
              <c:pt idx="23">
                <c:v>2022 Apr</c:v>
              </c:pt>
              <c:pt idx="24">
                <c:v>2022 May</c:v>
              </c:pt>
              <c:pt idx="25">
                <c:v>2022 Jun</c:v>
              </c:pt>
              <c:pt idx="26">
                <c:v>2022 Aug</c:v>
              </c:pt>
              <c:pt idx="27">
                <c:v>2022 Sep</c:v>
              </c:pt>
              <c:pt idx="28">
                <c:v>2022 Oct</c:v>
              </c:pt>
              <c:pt idx="29">
                <c:v>2022 Nov</c:v>
              </c:pt>
              <c:pt idx="30">
                <c:v>2022 Dec</c:v>
              </c:pt>
              <c:pt idx="31">
                <c:v>2023 Jan</c:v>
              </c:pt>
              <c:pt idx="32">
                <c:v>2023 Feb</c:v>
              </c:pt>
              <c:pt idx="33">
                <c:v>2023 Mar</c:v>
              </c:pt>
              <c:pt idx="34">
                <c:v>2023 Apr</c:v>
              </c:pt>
              <c:pt idx="35">
                <c:v>2023 May</c:v>
              </c:pt>
              <c:pt idx="36">
                <c:v>2023 Jul</c:v>
              </c:pt>
              <c:pt idx="37">
                <c:v>2023 Aug</c:v>
              </c:pt>
              <c:pt idx="38">
                <c:v>2023 Sep</c:v>
              </c:pt>
            </c:strLit>
          </c:cat>
          <c:val>
            <c:numLit>
              <c:formatCode>General</c:formatCode>
              <c:ptCount val="39"/>
              <c:pt idx="0">
                <c:v>0.52</c:v>
              </c:pt>
              <c:pt idx="1">
                <c:v>0.58749999999999991</c:v>
              </c:pt>
              <c:pt idx="2">
                <c:v>0.36</c:v>
              </c:pt>
              <c:pt idx="3">
                <c:v>0.435</c:v>
              </c:pt>
              <c:pt idx="4">
                <c:v>0.17499999999999999</c:v>
              </c:pt>
              <c:pt idx="5">
                <c:v>0.34</c:v>
              </c:pt>
              <c:pt idx="6">
                <c:v>0.66500000000000004</c:v>
              </c:pt>
              <c:pt idx="7">
                <c:v>0.44500000000000001</c:v>
              </c:pt>
              <c:pt idx="8">
                <c:v>0.75666666666666671</c:v>
              </c:pt>
              <c:pt idx="9">
                <c:v>0.54</c:v>
              </c:pt>
              <c:pt idx="10">
                <c:v>0.23333333333333331</c:v>
              </c:pt>
              <c:pt idx="11">
                <c:v>0.8</c:v>
              </c:pt>
              <c:pt idx="12">
                <c:v>0.44</c:v>
              </c:pt>
              <c:pt idx="13">
                <c:v>0.52799999999999991</c:v>
              </c:pt>
              <c:pt idx="14">
                <c:v>0.38</c:v>
              </c:pt>
              <c:pt idx="15">
                <c:v>0.59000000000000008</c:v>
              </c:pt>
              <c:pt idx="16">
                <c:v>0.09</c:v>
              </c:pt>
              <c:pt idx="17">
                <c:v>0.48499999999999999</c:v>
              </c:pt>
              <c:pt idx="18">
                <c:v>0.63</c:v>
              </c:pt>
              <c:pt idx="19">
                <c:v>0.77500000000000002</c:v>
              </c:pt>
              <c:pt idx="20">
                <c:v>0.66333333333333333</c:v>
              </c:pt>
              <c:pt idx="21">
                <c:v>0.79</c:v>
              </c:pt>
              <c:pt idx="22">
                <c:v>0.89</c:v>
              </c:pt>
              <c:pt idx="23">
                <c:v>0.67</c:v>
              </c:pt>
              <c:pt idx="24">
                <c:v>0.57499999999999996</c:v>
              </c:pt>
              <c:pt idx="25">
                <c:v>0.54</c:v>
              </c:pt>
              <c:pt idx="26">
                <c:v>0.6</c:v>
              </c:pt>
              <c:pt idx="27">
                <c:v>0.61</c:v>
              </c:pt>
              <c:pt idx="28">
                <c:v>0.56000000000000005</c:v>
              </c:pt>
              <c:pt idx="29">
                <c:v>0.255</c:v>
              </c:pt>
              <c:pt idx="30">
                <c:v>0.43333333333333335</c:v>
              </c:pt>
              <c:pt idx="31">
                <c:v>0.47250000000000003</c:v>
              </c:pt>
              <c:pt idx="32">
                <c:v>0.53</c:v>
              </c:pt>
              <c:pt idx="33">
                <c:v>0.65999999999999992</c:v>
              </c:pt>
              <c:pt idx="34">
                <c:v>0.73</c:v>
              </c:pt>
              <c:pt idx="35">
                <c:v>0.57499999999999996</c:v>
              </c:pt>
              <c:pt idx="36">
                <c:v>0.41666666666666669</c:v>
              </c:pt>
              <c:pt idx="37">
                <c:v>0.92</c:v>
              </c:pt>
              <c:pt idx="38">
                <c:v>0.71</c:v>
              </c:pt>
            </c:numLit>
          </c:val>
          <c:smooth val="0"/>
          <c:extLst>
            <c:ext xmlns:c16="http://schemas.microsoft.com/office/drawing/2014/chart" uri="{C3380CC4-5D6E-409C-BE32-E72D297353CC}">
              <c16:uniqueId val="{00000004-EBE1-4497-9AD9-F2707B63B06A}"/>
            </c:ext>
          </c:extLst>
        </c:ser>
        <c:dLbls>
          <c:showLegendKey val="0"/>
          <c:showVal val="0"/>
          <c:showCatName val="0"/>
          <c:showSerName val="0"/>
          <c:showPercent val="0"/>
          <c:showBubbleSize val="0"/>
        </c:dLbls>
        <c:marker val="1"/>
        <c:smooth val="0"/>
        <c:axId val="1931441648"/>
        <c:axId val="1931440208"/>
      </c:lineChart>
      <c:catAx>
        <c:axId val="19314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931440208"/>
        <c:crosses val="autoZero"/>
        <c:auto val="1"/>
        <c:lblAlgn val="ctr"/>
        <c:lblOffset val="100"/>
        <c:noMultiLvlLbl val="0"/>
      </c:catAx>
      <c:valAx>
        <c:axId val="1931440208"/>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n-US"/>
          </a:p>
        </c:txPr>
        <c:crossAx val="1931441648"/>
        <c:crosses val="autoZero"/>
        <c:crossBetween val="between"/>
      </c:valAx>
      <c:spPr>
        <a:solidFill>
          <a:srgbClr val="191970"/>
        </a:solidFill>
      </c:spPr>
    </c:plotArea>
    <c:legend>
      <c:legendPos val="b"/>
      <c:overlay val="0"/>
    </c:legend>
    <c:plotVisOnly val="1"/>
    <c:dispBlanksAs val="gap"/>
    <c:showDLblsOverMax val="0"/>
    <c:extLst/>
  </c:chart>
  <c:spPr>
    <a:solidFill>
      <a:srgbClr val="191970"/>
    </a:solidFill>
    <a:ln>
      <a:noFill/>
    </a:ln>
  </c:spPr>
  <c:txPr>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printSettings>
    <c:headerFooter/>
    <c:pageMargins b="0.75" l="0.7" r="0.7" t="0.75" header="0.3" footer="0.3"/>
    <c:pageSetup/>
  </c:printSettings>
  <c:userShapes r:id="rId1"/>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circle"/>
          <c:size val="5"/>
          <c:spPr>
            <a:solidFill>
              <a:schemeClr val="bg1"/>
            </a:solidFill>
            <a:ln w="9525">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953549382716035E-2"/>
          <c:y val="0.15294470302375626"/>
          <c:w val="0.91677932098765436"/>
          <c:h val="0.62085380221977238"/>
        </c:manualLayout>
      </c:layout>
      <c:lineChart>
        <c:grouping val="standard"/>
        <c:varyColors val="0"/>
        <c:ser>
          <c:idx val="0"/>
          <c:order val="0"/>
          <c:tx>
            <c:v>Total</c:v>
          </c:tx>
          <c:spPr>
            <a:ln w="28575" cap="rnd">
              <a:solidFill>
                <a:schemeClr val="accent5">
                  <a:lumMod val="75000"/>
                </a:schemeClr>
              </a:solidFill>
              <a:round/>
            </a:ln>
            <a:effectLst/>
          </c:spPr>
          <c:marker>
            <c:symbol val="circle"/>
            <c:size val="5"/>
            <c:spPr>
              <a:solidFill>
                <a:schemeClr val="bg1"/>
              </a:solidFill>
              <a:ln w="9525">
                <a:solidFill>
                  <a:schemeClr val="accent5">
                    <a:lumMod val="75000"/>
                  </a:schemeClr>
                </a:solidFill>
              </a:ln>
              <a:effectLst/>
            </c:spPr>
          </c:marker>
          <c:cat>
            <c:strLit>
              <c:ptCount val="61"/>
              <c:pt idx="0">
                <c:v>0</c:v>
              </c:pt>
              <c:pt idx="1">
                <c:v>0.02</c:v>
              </c:pt>
              <c:pt idx="2">
                <c:v>0.03</c:v>
              </c:pt>
              <c:pt idx="3">
                <c:v>0.05</c:v>
              </c:pt>
              <c:pt idx="4">
                <c:v>0.08</c:v>
              </c:pt>
              <c:pt idx="5">
                <c:v>0.09</c:v>
              </c:pt>
              <c:pt idx="6">
                <c:v>0.1</c:v>
              </c:pt>
              <c:pt idx="7">
                <c:v>0.12</c:v>
              </c:pt>
              <c:pt idx="8">
                <c:v>0.16</c:v>
              </c:pt>
              <c:pt idx="9">
                <c:v>0.18</c:v>
              </c:pt>
              <c:pt idx="10">
                <c:v>0.25</c:v>
              </c:pt>
              <c:pt idx="11">
                <c:v>0.26</c:v>
              </c:pt>
              <c:pt idx="12">
                <c:v>0.27</c:v>
              </c:pt>
              <c:pt idx="13">
                <c:v>0.28</c:v>
              </c:pt>
              <c:pt idx="14">
                <c:v>0.29</c:v>
              </c:pt>
              <c:pt idx="15">
                <c:v>0.3</c:v>
              </c:pt>
              <c:pt idx="16">
                <c:v>0.31</c:v>
              </c:pt>
              <c:pt idx="17">
                <c:v>0.34</c:v>
              </c:pt>
              <c:pt idx="18">
                <c:v>0.35</c:v>
              </c:pt>
              <c:pt idx="19">
                <c:v>0.36</c:v>
              </c:pt>
              <c:pt idx="20">
                <c:v>0.37</c:v>
              </c:pt>
              <c:pt idx="21">
                <c:v>0.38</c:v>
              </c:pt>
              <c:pt idx="22">
                <c:v>0.39</c:v>
              </c:pt>
              <c:pt idx="23">
                <c:v>0.41</c:v>
              </c:pt>
              <c:pt idx="24">
                <c:v>0.44</c:v>
              </c:pt>
              <c:pt idx="25">
                <c:v>0.45</c:v>
              </c:pt>
              <c:pt idx="26">
                <c:v>0.46</c:v>
              </c:pt>
              <c:pt idx="27">
                <c:v>0.48</c:v>
              </c:pt>
              <c:pt idx="28">
                <c:v>0.5</c:v>
              </c:pt>
              <c:pt idx="29">
                <c:v>0.51</c:v>
              </c:pt>
              <c:pt idx="30">
                <c:v>0.53</c:v>
              </c:pt>
              <c:pt idx="31">
                <c:v>0.54</c:v>
              </c:pt>
              <c:pt idx="32">
                <c:v>0.55</c:v>
              </c:pt>
              <c:pt idx="33">
                <c:v>0.56</c:v>
              </c:pt>
              <c:pt idx="34">
                <c:v>0.57</c:v>
              </c:pt>
              <c:pt idx="35">
                <c:v>0.59</c:v>
              </c:pt>
              <c:pt idx="36">
                <c:v>0.6</c:v>
              </c:pt>
              <c:pt idx="37">
                <c:v>0.64</c:v>
              </c:pt>
              <c:pt idx="38">
                <c:v>0.65</c:v>
              </c:pt>
              <c:pt idx="39">
                <c:v>0.66</c:v>
              </c:pt>
              <c:pt idx="40">
                <c:v>0.67</c:v>
              </c:pt>
              <c:pt idx="41">
                <c:v>0.7</c:v>
              </c:pt>
              <c:pt idx="42">
                <c:v>0.71</c:v>
              </c:pt>
              <c:pt idx="43">
                <c:v>0.72</c:v>
              </c:pt>
              <c:pt idx="44">
                <c:v>0.73</c:v>
              </c:pt>
              <c:pt idx="45">
                <c:v>0.74</c:v>
              </c:pt>
              <c:pt idx="46">
                <c:v>0.76</c:v>
              </c:pt>
              <c:pt idx="47">
                <c:v>0.77</c:v>
              </c:pt>
              <c:pt idx="48">
                <c:v>0.79</c:v>
              </c:pt>
              <c:pt idx="49">
                <c:v>0.82</c:v>
              </c:pt>
              <c:pt idx="50">
                <c:v>0.85</c:v>
              </c:pt>
              <c:pt idx="51">
                <c:v>0.86</c:v>
              </c:pt>
              <c:pt idx="52">
                <c:v>0.88</c:v>
              </c:pt>
              <c:pt idx="53">
                <c:v>0.89</c:v>
              </c:pt>
              <c:pt idx="54">
                <c:v>0.9</c:v>
              </c:pt>
              <c:pt idx="55">
                <c:v>0.92</c:v>
              </c:pt>
              <c:pt idx="56">
                <c:v>0.94</c:v>
              </c:pt>
              <c:pt idx="57">
                <c:v>0.95</c:v>
              </c:pt>
              <c:pt idx="58">
                <c:v>0.96</c:v>
              </c:pt>
              <c:pt idx="59">
                <c:v>0.97</c:v>
              </c:pt>
              <c:pt idx="60">
                <c:v>0.99</c:v>
              </c:pt>
            </c:strLit>
          </c:cat>
          <c:val>
            <c:numLit>
              <c:formatCode>General</c:formatCode>
              <c:ptCount val="61"/>
              <c:pt idx="0">
                <c:v>5</c:v>
              </c:pt>
              <c:pt idx="1">
                <c:v>5</c:v>
              </c:pt>
              <c:pt idx="2">
                <c:v>4</c:v>
              </c:pt>
              <c:pt idx="3">
                <c:v>2</c:v>
              </c:pt>
              <c:pt idx="4">
                <c:v>3</c:v>
              </c:pt>
              <c:pt idx="5">
                <c:v>5</c:v>
              </c:pt>
              <c:pt idx="6">
                <c:v>5</c:v>
              </c:pt>
              <c:pt idx="7">
                <c:v>5</c:v>
              </c:pt>
              <c:pt idx="8">
                <c:v>4</c:v>
              </c:pt>
              <c:pt idx="9">
                <c:v>4</c:v>
              </c:pt>
              <c:pt idx="10">
                <c:v>4</c:v>
              </c:pt>
              <c:pt idx="11">
                <c:v>1</c:v>
              </c:pt>
              <c:pt idx="12">
                <c:v>2</c:v>
              </c:pt>
              <c:pt idx="13">
                <c:v>1</c:v>
              </c:pt>
              <c:pt idx="14">
                <c:v>5</c:v>
              </c:pt>
              <c:pt idx="15">
                <c:v>9</c:v>
              </c:pt>
              <c:pt idx="16">
                <c:v>4</c:v>
              </c:pt>
              <c:pt idx="17">
                <c:v>4</c:v>
              </c:pt>
              <c:pt idx="18">
                <c:v>4</c:v>
              </c:pt>
              <c:pt idx="19">
                <c:v>9</c:v>
              </c:pt>
              <c:pt idx="20">
                <c:v>3</c:v>
              </c:pt>
              <c:pt idx="21">
                <c:v>5</c:v>
              </c:pt>
              <c:pt idx="22">
                <c:v>3</c:v>
              </c:pt>
              <c:pt idx="23">
                <c:v>5</c:v>
              </c:pt>
              <c:pt idx="24">
                <c:v>2</c:v>
              </c:pt>
              <c:pt idx="25">
                <c:v>6</c:v>
              </c:pt>
              <c:pt idx="26">
                <c:v>3</c:v>
              </c:pt>
              <c:pt idx="27">
                <c:v>6</c:v>
              </c:pt>
              <c:pt idx="28">
                <c:v>2</c:v>
              </c:pt>
              <c:pt idx="29">
                <c:v>4</c:v>
              </c:pt>
              <c:pt idx="30">
                <c:v>5</c:v>
              </c:pt>
              <c:pt idx="31">
                <c:v>10</c:v>
              </c:pt>
              <c:pt idx="32">
                <c:v>6</c:v>
              </c:pt>
              <c:pt idx="33">
                <c:v>6</c:v>
              </c:pt>
              <c:pt idx="34">
                <c:v>7</c:v>
              </c:pt>
              <c:pt idx="35">
                <c:v>5</c:v>
              </c:pt>
              <c:pt idx="36">
                <c:v>4</c:v>
              </c:pt>
              <c:pt idx="37">
                <c:v>5</c:v>
              </c:pt>
              <c:pt idx="38">
                <c:v>4</c:v>
              </c:pt>
              <c:pt idx="39">
                <c:v>5</c:v>
              </c:pt>
              <c:pt idx="40">
                <c:v>5</c:v>
              </c:pt>
              <c:pt idx="41">
                <c:v>2</c:v>
              </c:pt>
              <c:pt idx="42">
                <c:v>9</c:v>
              </c:pt>
              <c:pt idx="43">
                <c:v>0</c:v>
              </c:pt>
              <c:pt idx="44">
                <c:v>3</c:v>
              </c:pt>
              <c:pt idx="45">
                <c:v>0</c:v>
              </c:pt>
              <c:pt idx="46">
                <c:v>5</c:v>
              </c:pt>
              <c:pt idx="47">
                <c:v>4</c:v>
              </c:pt>
              <c:pt idx="48">
                <c:v>1</c:v>
              </c:pt>
              <c:pt idx="49">
                <c:v>1</c:v>
              </c:pt>
              <c:pt idx="50">
                <c:v>0</c:v>
              </c:pt>
              <c:pt idx="51">
                <c:v>9</c:v>
              </c:pt>
              <c:pt idx="52">
                <c:v>5</c:v>
              </c:pt>
              <c:pt idx="53">
                <c:v>1</c:v>
              </c:pt>
              <c:pt idx="54">
                <c:v>4</c:v>
              </c:pt>
              <c:pt idx="55">
                <c:v>1</c:v>
              </c:pt>
              <c:pt idx="56">
                <c:v>3</c:v>
              </c:pt>
              <c:pt idx="57">
                <c:v>2</c:v>
              </c:pt>
              <c:pt idx="58">
                <c:v>9</c:v>
              </c:pt>
              <c:pt idx="59">
                <c:v>3</c:v>
              </c:pt>
              <c:pt idx="60">
                <c:v>2</c:v>
              </c:pt>
            </c:numLit>
          </c:val>
          <c:smooth val="0"/>
          <c:extLst>
            <c:ext xmlns:c16="http://schemas.microsoft.com/office/drawing/2014/chart" uri="{C3380CC4-5D6E-409C-BE32-E72D297353CC}">
              <c16:uniqueId val="{00000000-7749-45EC-8718-02766EA1EC98}"/>
            </c:ext>
          </c:extLst>
        </c:ser>
        <c:dLbls>
          <c:showLegendKey val="0"/>
          <c:showVal val="0"/>
          <c:showCatName val="0"/>
          <c:showSerName val="0"/>
          <c:showPercent val="0"/>
          <c:showBubbleSize val="0"/>
        </c:dLbls>
        <c:marker val="1"/>
        <c:smooth val="0"/>
        <c:axId val="1931441648"/>
        <c:axId val="1931440208"/>
      </c:lineChart>
      <c:catAx>
        <c:axId val="193144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crossAx val="1931440208"/>
        <c:crosses val="autoZero"/>
        <c:auto val="1"/>
        <c:lblAlgn val="ctr"/>
        <c:lblOffset val="100"/>
        <c:noMultiLvlLbl val="0"/>
      </c:catAx>
      <c:valAx>
        <c:axId val="19314402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crossAx val="193144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1970"/>
    </a:solidFill>
    <a:ln w="9525" cap="flat" cmpd="sng" algn="ctr">
      <a:noFill/>
      <a:round/>
    </a:ln>
    <a:effectLst/>
  </c:spPr>
  <c:txPr>
    <a:bodyPr/>
    <a:lstStyle/>
    <a:p>
      <a:pPr>
        <a:defRPr lang="en-US" sz="1200" b="1" i="0" u="none" strike="noStrike" kern="1200" baseline="0">
          <a:solidFill>
            <a:srgbClr val="FFFF00"/>
          </a:solidFill>
          <a:latin typeface="Georgia" panose="02040502050405020303" pitchFamily="18" charset="0"/>
          <a:ea typeface="+mn-ea"/>
          <a:cs typeface="+mn-cs"/>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83961</xdr:colOff>
      <xdr:row>3</xdr:row>
      <xdr:rowOff>142118</xdr:rowOff>
    </xdr:from>
    <xdr:to>
      <xdr:col>2</xdr:col>
      <xdr:colOff>598405</xdr:colOff>
      <xdr:row>10</xdr:row>
      <xdr:rowOff>14110</xdr:rowOff>
    </xdr:to>
    <xdr:sp macro="" textlink="">
      <xdr:nvSpPr>
        <xdr:cNvPr id="8" name="Rectangle 7">
          <a:extLst>
            <a:ext uri="{FF2B5EF4-FFF2-40B4-BE49-F238E27FC236}">
              <a16:creationId xmlns:a16="http://schemas.microsoft.com/office/drawing/2014/main" id="{42A22543-68D2-D2BF-3686-0B4F9814986F}"/>
            </a:ext>
          </a:extLst>
        </xdr:cNvPr>
        <xdr:cNvSpPr/>
      </xdr:nvSpPr>
      <xdr:spPr>
        <a:xfrm>
          <a:off x="83961" y="631975"/>
          <a:ext cx="1730015" cy="1014992"/>
        </a:xfrm>
        <a:prstGeom prst="rect">
          <a:avLst/>
        </a:prstGeom>
        <a:solidFill>
          <a:srgbClr val="19197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kern="1200">
              <a:solidFill>
                <a:srgbClr val="FFFF00"/>
              </a:solidFill>
              <a:latin typeface="Georgia" panose="02040502050405020303" pitchFamily="18" charset="0"/>
            </a:rPr>
            <a:t>1000</a:t>
          </a:r>
        </a:p>
      </xdr:txBody>
    </xdr:sp>
    <xdr:clientData/>
  </xdr:twoCellAnchor>
  <xdr:twoCellAnchor>
    <xdr:from>
      <xdr:col>7</xdr:col>
      <xdr:colOff>10207</xdr:colOff>
      <xdr:row>0</xdr:row>
      <xdr:rowOff>90714</xdr:rowOff>
    </xdr:from>
    <xdr:to>
      <xdr:col>19</xdr:col>
      <xdr:colOff>86054</xdr:colOff>
      <xdr:row>3</xdr:row>
      <xdr:rowOff>45357</xdr:rowOff>
    </xdr:to>
    <xdr:sp macro="" textlink="">
      <xdr:nvSpPr>
        <xdr:cNvPr id="9" name="Rectangle 8">
          <a:extLst>
            <a:ext uri="{FF2B5EF4-FFF2-40B4-BE49-F238E27FC236}">
              <a16:creationId xmlns:a16="http://schemas.microsoft.com/office/drawing/2014/main" id="{2D063828-8561-8C53-BB94-844802B618A2}"/>
            </a:ext>
          </a:extLst>
        </xdr:cNvPr>
        <xdr:cNvSpPr/>
      </xdr:nvSpPr>
      <xdr:spPr>
        <a:xfrm>
          <a:off x="4264707" y="90714"/>
          <a:ext cx="7369276" cy="444500"/>
        </a:xfrm>
        <a:prstGeom prst="rect">
          <a:avLst/>
        </a:prstGeom>
        <a:solidFill>
          <a:srgbClr val="19197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r>
            <a:rPr lang="en-GB" sz="1400" kern="1200" baseline="0">
              <a:latin typeface="Georgia" panose="02040502050405020303" pitchFamily="18" charset="0"/>
            </a:rPr>
            <a:t> </a:t>
          </a:r>
          <a:r>
            <a:rPr lang="en-GB" sz="1800" b="1">
              <a:solidFill>
                <a:srgbClr val="FFFF00"/>
              </a:solidFill>
              <a:effectLst/>
              <a:latin typeface="Georgia" panose="02040502050405020303" pitchFamily="18" charset="0"/>
              <a:ea typeface="+mn-ea"/>
              <a:cs typeface="+mn-cs"/>
            </a:rPr>
            <a:t>FlexTrade App Performance and User Behavior Dashboard</a:t>
          </a:r>
          <a:endParaRPr lang="en-GB" sz="1400" b="1">
            <a:solidFill>
              <a:srgbClr val="FFFF00"/>
            </a:solidFill>
            <a:effectLst/>
            <a:latin typeface="Georgia" panose="02040502050405020303" pitchFamily="18" charset="0"/>
            <a:ea typeface="+mn-ea"/>
            <a:cs typeface="+mn-cs"/>
          </a:endParaRPr>
        </a:p>
        <a:p>
          <a:r>
            <a:rPr lang="en-GB" sz="1400">
              <a:solidFill>
                <a:schemeClr val="lt1"/>
              </a:solidFill>
              <a:effectLst/>
              <a:latin typeface="Georgia" panose="02040502050405020303" pitchFamily="18" charset="0"/>
              <a:ea typeface="+mn-ea"/>
              <a:cs typeface="+mn-cs"/>
            </a:rPr>
            <a:t> </a:t>
          </a:r>
        </a:p>
        <a:p>
          <a:pPr algn="l"/>
          <a:endParaRPr lang="en-GB" sz="1100" kern="1200"/>
        </a:p>
      </xdr:txBody>
    </xdr:sp>
    <xdr:clientData/>
  </xdr:twoCellAnchor>
  <xdr:oneCellAnchor>
    <xdr:from>
      <xdr:col>0</xdr:col>
      <xdr:colOff>81644</xdr:colOff>
      <xdr:row>4</xdr:row>
      <xdr:rowOff>27214</xdr:rowOff>
    </xdr:from>
    <xdr:ext cx="1560285" cy="508000"/>
    <xdr:sp macro="" textlink="">
      <xdr:nvSpPr>
        <xdr:cNvPr id="12" name="TextBox 11">
          <a:extLst>
            <a:ext uri="{FF2B5EF4-FFF2-40B4-BE49-F238E27FC236}">
              <a16:creationId xmlns:a16="http://schemas.microsoft.com/office/drawing/2014/main" id="{483F5039-CE78-D2E7-0882-E0A2AA0F34F6}"/>
            </a:ext>
          </a:extLst>
        </xdr:cNvPr>
        <xdr:cNvSpPr txBox="1"/>
      </xdr:nvSpPr>
      <xdr:spPr>
        <a:xfrm>
          <a:off x="81644" y="680357"/>
          <a:ext cx="1560285" cy="50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kern="1200">
              <a:solidFill>
                <a:srgbClr val="FFFF00"/>
              </a:solidFill>
              <a:latin typeface="Georgia" panose="02040502050405020303" pitchFamily="18" charset="0"/>
            </a:rPr>
            <a:t>       </a:t>
          </a:r>
          <a:r>
            <a:rPr lang="en-GB" sz="1200" b="1" kern="1200">
              <a:solidFill>
                <a:srgbClr val="FFFF00"/>
              </a:solidFill>
              <a:latin typeface="Georgia" panose="02040502050405020303" pitchFamily="18" charset="0"/>
            </a:rPr>
            <a:t>Unique Users</a:t>
          </a:r>
          <a:endParaRPr lang="en-GB" sz="1100" b="1" kern="1200">
            <a:solidFill>
              <a:srgbClr val="FFFF00"/>
            </a:solidFill>
            <a:latin typeface="Georgia" panose="02040502050405020303" pitchFamily="18" charset="0"/>
          </a:endParaRPr>
        </a:p>
      </xdr:txBody>
    </xdr:sp>
    <xdr:clientData/>
  </xdr:oneCellAnchor>
  <xdr:twoCellAnchor>
    <xdr:from>
      <xdr:col>0</xdr:col>
      <xdr:colOff>74890</xdr:colOff>
      <xdr:row>10</xdr:row>
      <xdr:rowOff>113370</xdr:rowOff>
    </xdr:from>
    <xdr:to>
      <xdr:col>2</xdr:col>
      <xdr:colOff>589334</xdr:colOff>
      <xdr:row>16</xdr:row>
      <xdr:rowOff>148712</xdr:rowOff>
    </xdr:to>
    <xdr:sp macro="" textlink="">
      <xdr:nvSpPr>
        <xdr:cNvPr id="13" name="Rectangle 12">
          <a:extLst>
            <a:ext uri="{FF2B5EF4-FFF2-40B4-BE49-F238E27FC236}">
              <a16:creationId xmlns:a16="http://schemas.microsoft.com/office/drawing/2014/main" id="{529F85B9-262D-0A2E-A8C7-8A5F12DC0E80}"/>
            </a:ext>
          </a:extLst>
        </xdr:cNvPr>
        <xdr:cNvSpPr/>
      </xdr:nvSpPr>
      <xdr:spPr>
        <a:xfrm>
          <a:off x="74890" y="1746227"/>
          <a:ext cx="1730015" cy="1015056"/>
        </a:xfrm>
        <a:prstGeom prst="rect">
          <a:avLst/>
        </a:prstGeom>
        <a:solidFill>
          <a:srgbClr val="19197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800" b="1" kern="1200">
              <a:solidFill>
                <a:srgbClr val="FFFF00"/>
              </a:solidFill>
              <a:latin typeface="Georgia" panose="02040502050405020303" pitchFamily="18" charset="0"/>
              <a:ea typeface="+mn-ea"/>
              <a:cs typeface="+mn-cs"/>
            </a:rPr>
            <a:t>5425</a:t>
          </a:r>
        </a:p>
      </xdr:txBody>
    </xdr:sp>
    <xdr:clientData/>
  </xdr:twoCellAnchor>
  <xdr:twoCellAnchor>
    <xdr:from>
      <xdr:col>0</xdr:col>
      <xdr:colOff>72571</xdr:colOff>
      <xdr:row>17</xdr:row>
      <xdr:rowOff>82670</xdr:rowOff>
    </xdr:from>
    <xdr:to>
      <xdr:col>2</xdr:col>
      <xdr:colOff>587015</xdr:colOff>
      <xdr:row>23</xdr:row>
      <xdr:rowOff>117004</xdr:rowOff>
    </xdr:to>
    <xdr:sp macro="" textlink="">
      <xdr:nvSpPr>
        <xdr:cNvPr id="14" name="Rectangle 13">
          <a:extLst>
            <a:ext uri="{FF2B5EF4-FFF2-40B4-BE49-F238E27FC236}">
              <a16:creationId xmlns:a16="http://schemas.microsoft.com/office/drawing/2014/main" id="{60AED0FE-2856-EBFE-E44E-6FC9E0A93D5F}"/>
            </a:ext>
          </a:extLst>
        </xdr:cNvPr>
        <xdr:cNvSpPr/>
      </xdr:nvSpPr>
      <xdr:spPr>
        <a:xfrm>
          <a:off x="72571" y="2858527"/>
          <a:ext cx="1730015" cy="1014048"/>
        </a:xfrm>
        <a:prstGeom prst="rect">
          <a:avLst/>
        </a:prstGeom>
        <a:solidFill>
          <a:srgbClr val="19197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kern="1200">
              <a:solidFill>
                <a:srgbClr val="FFFF00"/>
              </a:solidFill>
              <a:latin typeface="Georgia" panose="02040502050405020303" pitchFamily="18" charset="0"/>
            </a:rPr>
            <a:t>15 minutes</a:t>
          </a:r>
        </a:p>
      </xdr:txBody>
    </xdr:sp>
    <xdr:clientData/>
  </xdr:twoCellAnchor>
  <xdr:twoCellAnchor>
    <xdr:from>
      <xdr:col>0</xdr:col>
      <xdr:colOff>74890</xdr:colOff>
      <xdr:row>24</xdr:row>
      <xdr:rowOff>42896</xdr:rowOff>
    </xdr:from>
    <xdr:to>
      <xdr:col>2</xdr:col>
      <xdr:colOff>589334</xdr:colOff>
      <xdr:row>30</xdr:row>
      <xdr:rowOff>77230</xdr:rowOff>
    </xdr:to>
    <xdr:sp macro="" textlink="#REF!">
      <xdr:nvSpPr>
        <xdr:cNvPr id="15" name="Rectangle 14">
          <a:extLst>
            <a:ext uri="{FF2B5EF4-FFF2-40B4-BE49-F238E27FC236}">
              <a16:creationId xmlns:a16="http://schemas.microsoft.com/office/drawing/2014/main" id="{D477F78F-EC1E-0786-D113-E67B6C642285}"/>
            </a:ext>
          </a:extLst>
        </xdr:cNvPr>
        <xdr:cNvSpPr/>
      </xdr:nvSpPr>
      <xdr:spPr>
        <a:xfrm>
          <a:off x="74890" y="3961753"/>
          <a:ext cx="1730015" cy="1014048"/>
        </a:xfrm>
        <a:prstGeom prst="rect">
          <a:avLst/>
        </a:prstGeom>
        <a:solidFill>
          <a:srgbClr val="19197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75B84E4-8A2D-4CE0-888F-7EE39F6C757C}" type="TxLink">
            <a:rPr lang="en-US" sz="1800" b="1" kern="1200">
              <a:solidFill>
                <a:srgbClr val="FFFF00"/>
              </a:solidFill>
              <a:latin typeface="Georgia" panose="02040502050405020303" pitchFamily="18" charset="0"/>
              <a:ea typeface="+mn-ea"/>
              <a:cs typeface="+mn-cs"/>
            </a:rPr>
            <a:pPr marL="0" indent="0" algn="ctr"/>
            <a:t>48%</a:t>
          </a:fld>
          <a:endParaRPr lang="en-US" sz="1800" b="1" kern="1200">
            <a:solidFill>
              <a:srgbClr val="FFFF00"/>
            </a:solidFill>
            <a:latin typeface="Georgia" panose="02040502050405020303" pitchFamily="18" charset="0"/>
            <a:ea typeface="+mn-ea"/>
            <a:cs typeface="+mn-cs"/>
          </a:endParaRPr>
        </a:p>
      </xdr:txBody>
    </xdr:sp>
    <xdr:clientData/>
  </xdr:twoCellAnchor>
  <xdr:oneCellAnchor>
    <xdr:from>
      <xdr:col>0</xdr:col>
      <xdr:colOff>108857</xdr:colOff>
      <xdr:row>11</xdr:row>
      <xdr:rowOff>45358</xdr:rowOff>
    </xdr:from>
    <xdr:ext cx="1596573" cy="190500"/>
    <xdr:sp macro="" textlink="">
      <xdr:nvSpPr>
        <xdr:cNvPr id="17" name="TextBox 16">
          <a:extLst>
            <a:ext uri="{FF2B5EF4-FFF2-40B4-BE49-F238E27FC236}">
              <a16:creationId xmlns:a16="http://schemas.microsoft.com/office/drawing/2014/main" id="{CA197C5B-D6EB-C400-02DB-7123BFACF2E7}"/>
            </a:ext>
          </a:extLst>
        </xdr:cNvPr>
        <xdr:cNvSpPr txBox="1"/>
      </xdr:nvSpPr>
      <xdr:spPr>
        <a:xfrm>
          <a:off x="108857" y="1841501"/>
          <a:ext cx="1596573" cy="190500"/>
        </a:xfrm>
        <a:prstGeom prst="rect">
          <a:avLst/>
        </a:prstGeom>
        <a:solidFill>
          <a:srgbClr val="19197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GB" sz="1200" b="1" kern="1200">
              <a:solidFill>
                <a:srgbClr val="FFFF00"/>
              </a:solidFill>
              <a:latin typeface="Georgia" panose="02040502050405020303" pitchFamily="18" charset="0"/>
              <a:ea typeface="+mn-ea"/>
              <a:cs typeface="+mn-cs"/>
            </a:rPr>
            <a:t>Total Page Views</a:t>
          </a:r>
        </a:p>
      </xdr:txBody>
    </xdr:sp>
    <xdr:clientData/>
  </xdr:oneCellAnchor>
  <xdr:oneCellAnchor>
    <xdr:from>
      <xdr:col>0</xdr:col>
      <xdr:colOff>112888</xdr:colOff>
      <xdr:row>17</xdr:row>
      <xdr:rowOff>136073</xdr:rowOff>
    </xdr:from>
    <xdr:ext cx="1643946" cy="244928"/>
    <xdr:sp macro="" textlink="">
      <xdr:nvSpPr>
        <xdr:cNvPr id="18" name="TextBox 17">
          <a:extLst>
            <a:ext uri="{FF2B5EF4-FFF2-40B4-BE49-F238E27FC236}">
              <a16:creationId xmlns:a16="http://schemas.microsoft.com/office/drawing/2014/main" id="{9DBE65EB-4599-9F29-AAEB-EEA5BB75C620}"/>
            </a:ext>
          </a:extLst>
        </xdr:cNvPr>
        <xdr:cNvSpPr txBox="1"/>
      </xdr:nvSpPr>
      <xdr:spPr>
        <a:xfrm>
          <a:off x="112888" y="2911930"/>
          <a:ext cx="1643946" cy="244928"/>
        </a:xfrm>
        <a:prstGeom prst="rect">
          <a:avLst/>
        </a:prstGeom>
        <a:solidFill>
          <a:srgbClr val="19197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GB" sz="1200" b="1" kern="1200">
              <a:solidFill>
                <a:srgbClr val="FFFF00"/>
              </a:solidFill>
              <a:latin typeface="Georgia" panose="02040502050405020303" pitchFamily="18" charset="0"/>
              <a:ea typeface="+mn-ea"/>
              <a:cs typeface="+mn-cs"/>
            </a:rPr>
            <a:t>Avg. Session Time</a:t>
          </a:r>
        </a:p>
      </xdr:txBody>
    </xdr:sp>
    <xdr:clientData/>
  </xdr:oneCellAnchor>
  <xdr:oneCellAnchor>
    <xdr:from>
      <xdr:col>0</xdr:col>
      <xdr:colOff>136071</xdr:colOff>
      <xdr:row>24</xdr:row>
      <xdr:rowOff>136073</xdr:rowOff>
    </xdr:from>
    <xdr:ext cx="1560286" cy="217713"/>
    <xdr:sp macro="" textlink="">
      <xdr:nvSpPr>
        <xdr:cNvPr id="19" name="TextBox 18">
          <a:extLst>
            <a:ext uri="{FF2B5EF4-FFF2-40B4-BE49-F238E27FC236}">
              <a16:creationId xmlns:a16="http://schemas.microsoft.com/office/drawing/2014/main" id="{6704D450-3570-0864-8C9B-C57D80258379}"/>
            </a:ext>
          </a:extLst>
        </xdr:cNvPr>
        <xdr:cNvSpPr txBox="1"/>
      </xdr:nvSpPr>
      <xdr:spPr>
        <a:xfrm>
          <a:off x="136071" y="4054930"/>
          <a:ext cx="1560286" cy="217713"/>
        </a:xfrm>
        <a:prstGeom prst="rect">
          <a:avLst/>
        </a:prstGeom>
        <a:solidFill>
          <a:srgbClr val="19197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GB" sz="1200" b="1" kern="1200">
              <a:solidFill>
                <a:srgbClr val="FFFF00"/>
              </a:solidFill>
              <a:latin typeface="Georgia" panose="02040502050405020303" pitchFamily="18" charset="0"/>
              <a:ea typeface="+mn-ea"/>
              <a:cs typeface="+mn-cs"/>
            </a:rPr>
            <a:t>Bounce Rate (%)</a:t>
          </a:r>
        </a:p>
      </xdr:txBody>
    </xdr:sp>
    <xdr:clientData/>
  </xdr:oneCellAnchor>
  <xdr:twoCellAnchor>
    <xdr:from>
      <xdr:col>0</xdr:col>
      <xdr:colOff>74891</xdr:colOff>
      <xdr:row>31</xdr:row>
      <xdr:rowOff>11187</xdr:rowOff>
    </xdr:from>
    <xdr:to>
      <xdr:col>2</xdr:col>
      <xdr:colOff>589335</xdr:colOff>
      <xdr:row>37</xdr:row>
      <xdr:rowOff>46529</xdr:rowOff>
    </xdr:to>
    <xdr:sp macro="" textlink="#REF!">
      <xdr:nvSpPr>
        <xdr:cNvPr id="20" name="Rectangle 19">
          <a:extLst>
            <a:ext uri="{FF2B5EF4-FFF2-40B4-BE49-F238E27FC236}">
              <a16:creationId xmlns:a16="http://schemas.microsoft.com/office/drawing/2014/main" id="{B1E73F4D-757C-91B2-B140-90963DD1FFDE}"/>
            </a:ext>
          </a:extLst>
        </xdr:cNvPr>
        <xdr:cNvSpPr/>
      </xdr:nvSpPr>
      <xdr:spPr>
        <a:xfrm>
          <a:off x="74891" y="5073044"/>
          <a:ext cx="1730015" cy="1015056"/>
        </a:xfrm>
        <a:prstGeom prst="rect">
          <a:avLst/>
        </a:prstGeom>
        <a:solidFill>
          <a:srgbClr val="19197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5112209-10BC-4BA6-B6C2-4E49ED307ED6}" type="TxLink">
            <a:rPr lang="en-US" sz="1800" b="1" i="0" u="none" strike="noStrike" kern="1200">
              <a:solidFill>
                <a:srgbClr val="FFFF00"/>
              </a:solidFill>
              <a:latin typeface="Georgia" panose="02040502050405020303" pitchFamily="18" charset="0"/>
              <a:ea typeface="+mn-ea"/>
              <a:cs typeface="Arial"/>
            </a:rPr>
            <a:pPr marL="0" indent="0" algn="ctr"/>
            <a:t>49%</a:t>
          </a:fld>
          <a:endParaRPr lang="en-US" sz="3600" b="1" kern="1200">
            <a:solidFill>
              <a:srgbClr val="FFFF00"/>
            </a:solidFill>
            <a:latin typeface="Georgia" panose="02040502050405020303" pitchFamily="18" charset="0"/>
            <a:ea typeface="+mn-ea"/>
            <a:cs typeface="+mn-cs"/>
          </a:endParaRPr>
        </a:p>
      </xdr:txBody>
    </xdr:sp>
    <xdr:clientData/>
  </xdr:twoCellAnchor>
  <xdr:twoCellAnchor>
    <xdr:from>
      <xdr:col>8</xdr:col>
      <xdr:colOff>359631</xdr:colOff>
      <xdr:row>3</xdr:row>
      <xdr:rowOff>160563</xdr:rowOff>
    </xdr:from>
    <xdr:to>
      <xdr:col>17</xdr:col>
      <xdr:colOff>219931</xdr:colOff>
      <xdr:row>19</xdr:row>
      <xdr:rowOff>67991</xdr:rowOff>
    </xdr:to>
    <xdr:graphicFrame macro="">
      <xdr:nvGraphicFramePr>
        <xdr:cNvPr id="22" name="Chart 21">
          <a:extLst>
            <a:ext uri="{FF2B5EF4-FFF2-40B4-BE49-F238E27FC236}">
              <a16:creationId xmlns:a16="http://schemas.microsoft.com/office/drawing/2014/main" id="{2894D6AF-1DCF-4E27-B391-CAD3D2D7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103012</xdr:colOff>
      <xdr:row>3</xdr:row>
      <xdr:rowOff>143051</xdr:rowOff>
    </xdr:from>
    <xdr:to>
      <xdr:col>8</xdr:col>
      <xdr:colOff>265289</xdr:colOff>
      <xdr:row>19</xdr:row>
      <xdr:rowOff>52034</xdr:rowOff>
    </xdr:to>
    <xdr:graphicFrame macro="">
      <xdr:nvGraphicFramePr>
        <xdr:cNvPr id="23" name="Chart 22">
          <a:extLst>
            <a:ext uri="{FF2B5EF4-FFF2-40B4-BE49-F238E27FC236}">
              <a16:creationId xmlns:a16="http://schemas.microsoft.com/office/drawing/2014/main" id="{2D15953F-19FB-4CA8-8DA5-C5F111167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313846</xdr:colOff>
      <xdr:row>3</xdr:row>
      <xdr:rowOff>145422</xdr:rowOff>
    </xdr:from>
    <xdr:to>
      <xdr:col>24</xdr:col>
      <xdr:colOff>415346</xdr:colOff>
      <xdr:row>19</xdr:row>
      <xdr:rowOff>52850</xdr:rowOff>
    </xdr:to>
    <xdr:graphicFrame macro="">
      <xdr:nvGraphicFramePr>
        <xdr:cNvPr id="24" name="Chart 23">
          <a:extLst>
            <a:ext uri="{FF2B5EF4-FFF2-40B4-BE49-F238E27FC236}">
              <a16:creationId xmlns:a16="http://schemas.microsoft.com/office/drawing/2014/main" id="{3C5CED52-D997-4850-99B5-A13879317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101197</xdr:colOff>
      <xdr:row>20</xdr:row>
      <xdr:rowOff>6729</xdr:rowOff>
    </xdr:from>
    <xdr:to>
      <xdr:col>13</xdr:col>
      <xdr:colOff>504598</xdr:colOff>
      <xdr:row>37</xdr:row>
      <xdr:rowOff>74872</xdr:rowOff>
    </xdr:to>
    <xdr:graphicFrame macro="">
      <xdr:nvGraphicFramePr>
        <xdr:cNvPr id="25" name="Chart 24">
          <a:extLst>
            <a:ext uri="{FF2B5EF4-FFF2-40B4-BE49-F238E27FC236}">
              <a16:creationId xmlns:a16="http://schemas.microsoft.com/office/drawing/2014/main" id="{32025CF6-3146-4D37-84DA-0DE5717DC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1916</xdr:colOff>
      <xdr:row>20</xdr:row>
      <xdr:rowOff>1033</xdr:rowOff>
    </xdr:from>
    <xdr:to>
      <xdr:col>24</xdr:col>
      <xdr:colOff>404059</xdr:colOff>
      <xdr:row>37</xdr:row>
      <xdr:rowOff>69176</xdr:rowOff>
    </xdr:to>
    <xdr:graphicFrame macro="">
      <xdr:nvGraphicFramePr>
        <xdr:cNvPr id="26" name="Chart 25">
          <a:extLst>
            <a:ext uri="{FF2B5EF4-FFF2-40B4-BE49-F238E27FC236}">
              <a16:creationId xmlns:a16="http://schemas.microsoft.com/office/drawing/2014/main" id="{1DFBCDC5-40FA-4DC5-9CE8-3B4D6F3DC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91722</xdr:colOff>
      <xdr:row>5</xdr:row>
      <xdr:rowOff>95753</xdr:rowOff>
    </xdr:from>
    <xdr:to>
      <xdr:col>1</xdr:col>
      <xdr:colOff>42334</xdr:colOff>
      <xdr:row>9</xdr:row>
      <xdr:rowOff>53420</xdr:rowOff>
    </xdr:to>
    <xdr:pic>
      <xdr:nvPicPr>
        <xdr:cNvPr id="30" name="Graphic 29" descr="Ui Ux outline">
          <a:extLst>
            <a:ext uri="{FF2B5EF4-FFF2-40B4-BE49-F238E27FC236}">
              <a16:creationId xmlns:a16="http://schemas.microsoft.com/office/drawing/2014/main" id="{F907855A-90BB-5147-D55A-F40588608F1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1722" y="912182"/>
          <a:ext cx="558398" cy="610809"/>
        </a:xfrm>
        <a:prstGeom prst="rect">
          <a:avLst/>
        </a:prstGeom>
      </xdr:spPr>
    </xdr:pic>
    <xdr:clientData/>
  </xdr:twoCellAnchor>
  <xdr:twoCellAnchor editAs="oneCell">
    <xdr:from>
      <xdr:col>0</xdr:col>
      <xdr:colOff>36285</xdr:colOff>
      <xdr:row>11</xdr:row>
      <xdr:rowOff>145143</xdr:rowOff>
    </xdr:from>
    <xdr:to>
      <xdr:col>1</xdr:col>
      <xdr:colOff>92729</xdr:colOff>
      <xdr:row>16</xdr:row>
      <xdr:rowOff>103817</xdr:rowOff>
    </xdr:to>
    <xdr:pic>
      <xdr:nvPicPr>
        <xdr:cNvPr id="4098" name="Graphic 4097" descr="Folder Search with solid fill">
          <a:extLst>
            <a:ext uri="{FF2B5EF4-FFF2-40B4-BE49-F238E27FC236}">
              <a16:creationId xmlns:a16="http://schemas.microsoft.com/office/drawing/2014/main" id="{9FED8BC2-3D6E-BC95-A870-B68F86C1302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6285" y="1941286"/>
          <a:ext cx="664230" cy="775102"/>
        </a:xfrm>
        <a:prstGeom prst="rect">
          <a:avLst/>
        </a:prstGeom>
      </xdr:spPr>
    </xdr:pic>
    <xdr:clientData/>
  </xdr:twoCellAnchor>
  <xdr:twoCellAnchor editAs="oneCell">
    <xdr:from>
      <xdr:col>0</xdr:col>
      <xdr:colOff>45357</xdr:colOff>
      <xdr:row>18</xdr:row>
      <xdr:rowOff>136071</xdr:rowOff>
    </xdr:from>
    <xdr:to>
      <xdr:col>1</xdr:col>
      <xdr:colOff>24188</xdr:colOff>
      <xdr:row>22</xdr:row>
      <xdr:rowOff>72569</xdr:rowOff>
    </xdr:to>
    <xdr:pic>
      <xdr:nvPicPr>
        <xdr:cNvPr id="4102" name="Graphic 4101" descr="Alarm clock outline">
          <a:extLst>
            <a:ext uri="{FF2B5EF4-FFF2-40B4-BE49-F238E27FC236}">
              <a16:creationId xmlns:a16="http://schemas.microsoft.com/office/drawing/2014/main" id="{51A7610D-7DEB-EEFD-704C-67011FE6A42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5357" y="3075214"/>
          <a:ext cx="586617" cy="589641"/>
        </a:xfrm>
        <a:prstGeom prst="rect">
          <a:avLst/>
        </a:prstGeom>
      </xdr:spPr>
    </xdr:pic>
    <xdr:clientData/>
  </xdr:twoCellAnchor>
  <xdr:twoCellAnchor editAs="oneCell">
    <xdr:from>
      <xdr:col>0</xdr:col>
      <xdr:colOff>42333</xdr:colOff>
      <xdr:row>25</xdr:row>
      <xdr:rowOff>147158</xdr:rowOff>
    </xdr:from>
    <xdr:to>
      <xdr:col>1</xdr:col>
      <xdr:colOff>28222</xdr:colOff>
      <xdr:row>29</xdr:row>
      <xdr:rowOff>90714</xdr:rowOff>
    </xdr:to>
    <xdr:pic>
      <xdr:nvPicPr>
        <xdr:cNvPr id="4104" name="Graphic 4103" descr="Badge Cross with solid fill">
          <a:extLst>
            <a:ext uri="{FF2B5EF4-FFF2-40B4-BE49-F238E27FC236}">
              <a16:creationId xmlns:a16="http://schemas.microsoft.com/office/drawing/2014/main" id="{C25C9773-F7EC-8BDA-217A-7B74D72DF3BC}"/>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2333" y="4229301"/>
          <a:ext cx="593675" cy="596699"/>
        </a:xfrm>
        <a:prstGeom prst="rect">
          <a:avLst/>
        </a:prstGeom>
      </xdr:spPr>
    </xdr:pic>
    <xdr:clientData/>
  </xdr:twoCellAnchor>
  <xdr:twoCellAnchor editAs="oneCell">
    <xdr:from>
      <xdr:col>0</xdr:col>
      <xdr:colOff>36285</xdr:colOff>
      <xdr:row>33</xdr:row>
      <xdr:rowOff>51405</xdr:rowOff>
    </xdr:from>
    <xdr:to>
      <xdr:col>0</xdr:col>
      <xdr:colOff>558396</xdr:colOff>
      <xdr:row>36</xdr:row>
      <xdr:rowOff>86683</xdr:rowOff>
    </xdr:to>
    <xdr:pic>
      <xdr:nvPicPr>
        <xdr:cNvPr id="4106" name="Graphic 4105" descr="Ecommerce with solid fill">
          <a:extLst>
            <a:ext uri="{FF2B5EF4-FFF2-40B4-BE49-F238E27FC236}">
              <a16:creationId xmlns:a16="http://schemas.microsoft.com/office/drawing/2014/main" id="{23018D3D-76ED-B513-5D2F-59D9F6E8A87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6285" y="5439834"/>
          <a:ext cx="522111" cy="525135"/>
        </a:xfrm>
        <a:prstGeom prst="rect">
          <a:avLst/>
        </a:prstGeom>
      </xdr:spPr>
    </xdr:pic>
    <xdr:clientData/>
  </xdr:twoCellAnchor>
  <xdr:oneCellAnchor>
    <xdr:from>
      <xdr:col>0</xdr:col>
      <xdr:colOff>27214</xdr:colOff>
      <xdr:row>31</xdr:row>
      <xdr:rowOff>63501</xdr:rowOff>
    </xdr:from>
    <xdr:ext cx="1778000" cy="244928"/>
    <xdr:sp macro="" textlink="">
      <xdr:nvSpPr>
        <xdr:cNvPr id="4107" name="TextBox 4106">
          <a:extLst>
            <a:ext uri="{FF2B5EF4-FFF2-40B4-BE49-F238E27FC236}">
              <a16:creationId xmlns:a16="http://schemas.microsoft.com/office/drawing/2014/main" id="{9DAF30EF-1AEC-87B6-8620-0512CCBC3823}"/>
            </a:ext>
          </a:extLst>
        </xdr:cNvPr>
        <xdr:cNvSpPr txBox="1"/>
      </xdr:nvSpPr>
      <xdr:spPr>
        <a:xfrm>
          <a:off x="27214" y="5125358"/>
          <a:ext cx="1778000" cy="244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200" b="1" kern="1200">
              <a:solidFill>
                <a:srgbClr val="FFFF00"/>
              </a:solidFill>
              <a:latin typeface="Georgia" panose="02040502050405020303" pitchFamily="18" charset="0"/>
            </a:rPr>
            <a:t>Conversion Rate (%)</a:t>
          </a:r>
        </a:p>
      </xdr:txBody>
    </xdr:sp>
    <xdr:clientData/>
  </xdr:oneCellAnchor>
  <xdr:twoCellAnchor editAs="oneCell">
    <xdr:from>
      <xdr:col>24</xdr:col>
      <xdr:colOff>449034</xdr:colOff>
      <xdr:row>3</xdr:row>
      <xdr:rowOff>148770</xdr:rowOff>
    </xdr:from>
    <xdr:to>
      <xdr:col>27</xdr:col>
      <xdr:colOff>290284</xdr:colOff>
      <xdr:row>20</xdr:row>
      <xdr:rowOff>127000</xdr:rowOff>
    </xdr:to>
    <mc:AlternateContent xmlns:mc="http://schemas.openxmlformats.org/markup-compatibility/2006" xmlns:a14="http://schemas.microsoft.com/office/drawing/2010/main">
      <mc:Choice Requires="a14">
        <xdr:graphicFrame macro="">
          <xdr:nvGraphicFramePr>
            <xdr:cNvPr id="4108" name="Product_Views">
              <a:extLst>
                <a:ext uri="{FF2B5EF4-FFF2-40B4-BE49-F238E27FC236}">
                  <a16:creationId xmlns:a16="http://schemas.microsoft.com/office/drawing/2014/main" id="{0241B4A9-2FC2-92C8-BC27-57699A085EA1}"/>
                </a:ext>
              </a:extLst>
            </xdr:cNvPr>
            <xdr:cNvGraphicFramePr/>
          </xdr:nvGraphicFramePr>
          <xdr:xfrm>
            <a:off x="0" y="0"/>
            <a:ext cx="0" cy="0"/>
          </xdr:xfrm>
          <a:graphic>
            <a:graphicData uri="http://schemas.microsoft.com/office/drawing/2010/slicer">
              <sle:slicer xmlns:sle="http://schemas.microsoft.com/office/drawing/2010/slicer" name="Product_Views"/>
            </a:graphicData>
          </a:graphic>
        </xdr:graphicFrame>
      </mc:Choice>
      <mc:Fallback xmlns="">
        <xdr:sp macro="" textlink="">
          <xdr:nvSpPr>
            <xdr:cNvPr id="0" name=""/>
            <xdr:cNvSpPr>
              <a:spLocks noTextEdit="1"/>
            </xdr:cNvSpPr>
          </xdr:nvSpPr>
          <xdr:spPr>
            <a:xfrm>
              <a:off x="15035891" y="638627"/>
              <a:ext cx="1664607" cy="2754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412749</xdr:colOff>
      <xdr:row>21</xdr:row>
      <xdr:rowOff>72569</xdr:rowOff>
    </xdr:from>
    <xdr:to>
      <xdr:col>27</xdr:col>
      <xdr:colOff>317501</xdr:colOff>
      <xdr:row>37</xdr:row>
      <xdr:rowOff>99785</xdr:rowOff>
    </xdr:to>
    <mc:AlternateContent xmlns:mc="http://schemas.openxmlformats.org/markup-compatibility/2006" xmlns:a14="http://schemas.microsoft.com/office/drawing/2010/main">
      <mc:Choice Requires="a14">
        <xdr:graphicFrame macro="">
          <xdr:nvGraphicFramePr>
            <xdr:cNvPr id="4109" name="Checkout_Progress">
              <a:extLst>
                <a:ext uri="{FF2B5EF4-FFF2-40B4-BE49-F238E27FC236}">
                  <a16:creationId xmlns:a16="http://schemas.microsoft.com/office/drawing/2014/main" id="{9560B709-A7B9-5252-E2C2-CDCF63005E42}"/>
                </a:ext>
              </a:extLst>
            </xdr:cNvPr>
            <xdr:cNvGraphicFramePr/>
          </xdr:nvGraphicFramePr>
          <xdr:xfrm>
            <a:off x="0" y="0"/>
            <a:ext cx="0" cy="0"/>
          </xdr:xfrm>
          <a:graphic>
            <a:graphicData uri="http://schemas.microsoft.com/office/drawing/2010/slicer">
              <sle:slicer xmlns:sle="http://schemas.microsoft.com/office/drawing/2010/slicer" name="Checkout_Progress"/>
            </a:graphicData>
          </a:graphic>
        </xdr:graphicFrame>
      </mc:Choice>
      <mc:Fallback xmlns="">
        <xdr:sp macro="" textlink="">
          <xdr:nvSpPr>
            <xdr:cNvPr id="0" name=""/>
            <xdr:cNvSpPr>
              <a:spLocks noTextEdit="1"/>
            </xdr:cNvSpPr>
          </xdr:nvSpPr>
          <xdr:spPr>
            <a:xfrm>
              <a:off x="14999606" y="3501569"/>
              <a:ext cx="1728109" cy="26397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0.19759</cdr:x>
      <cdr:y>0.03154</cdr:y>
    </cdr:from>
    <cdr:to>
      <cdr:x>0.88607</cdr:x>
      <cdr:y>0.18277</cdr:y>
    </cdr:to>
    <cdr:sp macro="" textlink="">
      <cdr:nvSpPr>
        <cdr:cNvPr id="2" name="TextBox 1">
          <a:extLst xmlns:a="http://schemas.openxmlformats.org/drawingml/2006/main">
            <a:ext uri="{FF2B5EF4-FFF2-40B4-BE49-F238E27FC236}">
              <a16:creationId xmlns:a16="http://schemas.microsoft.com/office/drawing/2014/main" id="{87F36AA7-6C16-9A84-3455-FE175307E7B0}"/>
            </a:ext>
          </a:extLst>
        </cdr:cNvPr>
        <cdr:cNvSpPr txBox="1"/>
      </cdr:nvSpPr>
      <cdr:spPr>
        <a:xfrm xmlns:a="http://schemas.openxmlformats.org/drawingml/2006/main">
          <a:off x="820083" y="81365"/>
          <a:ext cx="2857500" cy="3900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rgbClr val="FFFF00"/>
              </a:solidFill>
              <a:latin typeface="Georgia" panose="02040502050405020303" pitchFamily="18" charset="0"/>
            </a:rPr>
            <a:t>Key Themes in User Feedback</a:t>
          </a:r>
          <a:endParaRPr lang="en-GB" sz="1200" b="1" kern="1200">
            <a:solidFill>
              <a:srgbClr val="FFFF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0.34522</cdr:x>
      <cdr:y>0.05671</cdr:y>
    </cdr:from>
    <cdr:to>
      <cdr:x>0.58509</cdr:x>
      <cdr:y>0.14005</cdr:y>
    </cdr:to>
    <cdr:sp macro="" textlink="">
      <cdr:nvSpPr>
        <cdr:cNvPr id="2" name="TextBox 1">
          <a:extLst xmlns:a="http://schemas.openxmlformats.org/drawingml/2006/main">
            <a:ext uri="{FF2B5EF4-FFF2-40B4-BE49-F238E27FC236}">
              <a16:creationId xmlns:a16="http://schemas.microsoft.com/office/drawing/2014/main" id="{07560A6B-1235-0F50-6E4F-9BC27517B126}"/>
            </a:ext>
          </a:extLst>
        </cdr:cNvPr>
        <cdr:cNvSpPr txBox="1"/>
      </cdr:nvSpPr>
      <cdr:spPr>
        <a:xfrm xmlns:a="http://schemas.openxmlformats.org/drawingml/2006/main">
          <a:off x="2028826" y="155575"/>
          <a:ext cx="14097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0.09776</cdr:x>
      <cdr:y>0</cdr:y>
    </cdr:from>
    <cdr:to>
      <cdr:x>0.95434</cdr:x>
      <cdr:y>0.31207</cdr:y>
    </cdr:to>
    <cdr:sp macro="" textlink="">
      <cdr:nvSpPr>
        <cdr:cNvPr id="3" name="TextBox 2">
          <a:extLst xmlns:a="http://schemas.openxmlformats.org/drawingml/2006/main">
            <a:ext uri="{FF2B5EF4-FFF2-40B4-BE49-F238E27FC236}">
              <a16:creationId xmlns:a16="http://schemas.microsoft.com/office/drawing/2014/main" id="{501D636C-D506-F9CF-AAD4-4B297AFC820A}"/>
            </a:ext>
          </a:extLst>
        </cdr:cNvPr>
        <cdr:cNvSpPr txBox="1"/>
      </cdr:nvSpPr>
      <cdr:spPr>
        <a:xfrm xmlns:a="http://schemas.openxmlformats.org/drawingml/2006/main">
          <a:off x="633589" y="0"/>
          <a:ext cx="5551714"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a:p>
        <a:p xmlns:a="http://schemas.openxmlformats.org/drawingml/2006/main">
          <a:r>
            <a:rPr lang="en-GB" b="1"/>
            <a:t>"</a:t>
          </a:r>
          <a:r>
            <a:rPr lang="en-GB" sz="1200" b="1">
              <a:solidFill>
                <a:srgbClr val="FFFF00"/>
              </a:solidFill>
              <a:latin typeface="Georgia" panose="02040502050405020303" pitchFamily="18" charset="0"/>
            </a:rPr>
            <a:t>Monthly and Yearly Trends: Bounce Rate vs. Conversion Rate</a:t>
          </a:r>
          <a:endParaRPr lang="en-GB">
            <a:solidFill>
              <a:srgbClr val="FFFF00"/>
            </a:solidFill>
            <a:latin typeface="Georgia" panose="02040502050405020303" pitchFamily="18" charset="0"/>
          </a:endParaRPr>
        </a:p>
        <a:p xmlns:a="http://schemas.openxmlformats.org/drawingml/2006/main">
          <a:endParaRPr lang="en-GB"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0.15369</cdr:x>
      <cdr:y>0.07088</cdr:y>
    </cdr:from>
    <cdr:to>
      <cdr:x>0.92225</cdr:x>
      <cdr:y>0.16999</cdr:y>
    </cdr:to>
    <cdr:sp macro="" textlink="">
      <cdr:nvSpPr>
        <cdr:cNvPr id="2" name="TextBox 1">
          <a:extLst xmlns:a="http://schemas.openxmlformats.org/drawingml/2006/main">
            <a:ext uri="{FF2B5EF4-FFF2-40B4-BE49-F238E27FC236}">
              <a16:creationId xmlns:a16="http://schemas.microsoft.com/office/drawing/2014/main" id="{43985DCC-0A98-7FEF-069E-6553F1556622}"/>
            </a:ext>
          </a:extLst>
        </cdr:cNvPr>
        <cdr:cNvSpPr txBox="1"/>
      </cdr:nvSpPr>
      <cdr:spPr>
        <a:xfrm xmlns:a="http://schemas.openxmlformats.org/drawingml/2006/main">
          <a:off x="995941" y="207611"/>
          <a:ext cx="4980215" cy="2902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a:t>"</a:t>
          </a:r>
          <a:endParaRPr lang="en-GB" sz="1100" kern="1200"/>
        </a:p>
      </cdr:txBody>
    </cdr:sp>
  </cdr:relSizeAnchor>
  <cdr:relSizeAnchor xmlns:cdr="http://schemas.openxmlformats.org/drawingml/2006/chartDrawing">
    <cdr:from>
      <cdr:x>0.38468</cdr:x>
      <cdr:y>0.07707</cdr:y>
    </cdr:from>
    <cdr:to>
      <cdr:x>0.60167</cdr:x>
      <cdr:y>0.17308</cdr:y>
    </cdr:to>
    <cdr:sp macro="" textlink="">
      <cdr:nvSpPr>
        <cdr:cNvPr id="3" name="TextBox 2">
          <a:extLst xmlns:a="http://schemas.openxmlformats.org/drawingml/2006/main">
            <a:ext uri="{FF2B5EF4-FFF2-40B4-BE49-F238E27FC236}">
              <a16:creationId xmlns:a16="http://schemas.microsoft.com/office/drawing/2014/main" id="{16F800F0-74C7-4F99-A7BE-1F251590E524}"/>
            </a:ext>
          </a:extLst>
        </cdr:cNvPr>
        <cdr:cNvSpPr txBox="1"/>
      </cdr:nvSpPr>
      <cdr:spPr>
        <a:xfrm xmlns:a="http://schemas.openxmlformats.org/drawingml/2006/main">
          <a:off x="2492727" y="225754"/>
          <a:ext cx="1406071" cy="2812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0.1397</cdr:x>
      <cdr:y>0.0461</cdr:y>
    </cdr:from>
    <cdr:to>
      <cdr:x>0.88445</cdr:x>
      <cdr:y>0.12663</cdr:y>
    </cdr:to>
    <cdr:sp macro="" textlink="">
      <cdr:nvSpPr>
        <cdr:cNvPr id="4" name="TextBox 3">
          <a:extLst xmlns:a="http://schemas.openxmlformats.org/drawingml/2006/main">
            <a:ext uri="{FF2B5EF4-FFF2-40B4-BE49-F238E27FC236}">
              <a16:creationId xmlns:a16="http://schemas.microsoft.com/office/drawing/2014/main" id="{07D51BE6-7C8D-BA96-9A03-5E2BFF004E92}"/>
            </a:ext>
          </a:extLst>
        </cdr:cNvPr>
        <cdr:cNvSpPr txBox="1"/>
      </cdr:nvSpPr>
      <cdr:spPr>
        <a:xfrm xmlns:a="http://schemas.openxmlformats.org/drawingml/2006/main">
          <a:off x="905228" y="135039"/>
          <a:ext cx="4826000" cy="2358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rgbClr val="FFFF00"/>
              </a:solidFill>
              <a:latin typeface="Georgia" panose="02040502050405020303" pitchFamily="18" charset="0"/>
            </a:rPr>
            <a:t>Cart Behavior: Checkout Progression After Additions</a:t>
          </a:r>
          <a:endParaRPr lang="en-GB"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629.528250115742" createdVersion="8" refreshedVersion="8" minRefreshableVersion="3" recordCount="1000" xr:uid="{D4A94EF7-D3FB-496B-9572-78EA7591AB42}">
  <cacheSource type="worksheet">
    <worksheetSource name="WORK"/>
  </cacheSource>
  <cacheFields count="16">
    <cacheField name="User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ours" numFmtId="1">
      <sharedItems containsSemiMixedTypes="0" containsString="0" containsNumber="1" containsInteger="1" minValue="0" maxValue="23"/>
    </cacheField>
    <cacheField name="Feedback_Type" numFmtId="0">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ount="20">
        <n v="1"/>
        <n v="16"/>
        <n v="6"/>
        <n v="14"/>
        <n v="10"/>
        <n v="12"/>
        <n v="4"/>
        <n v="5"/>
        <n v="2"/>
        <n v="11"/>
        <n v="13"/>
        <n v="9"/>
        <n v="3"/>
        <n v="15"/>
        <n v="20"/>
        <n v="7"/>
        <n v="19"/>
        <n v="8"/>
        <n v="18"/>
        <n v="17"/>
      </sharedItems>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s>
  <extLst>
    <ext xmlns:x14="http://schemas.microsoft.com/office/spreadsheetml/2009/9/main" uri="{725AE2AE-9491-48be-B2B4-4EB974FC3084}">
      <x14:pivotCacheDefinition pivotCacheId="357929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501"/>
    <d v="2022-11-07T02:13:21"/>
    <x v="0"/>
    <x v="0"/>
    <n v="2"/>
    <s v="Customer Support"/>
    <x v="0"/>
    <n v="3"/>
    <x v="0"/>
    <n v="0.55000000000000004"/>
    <x v="0"/>
    <n v="162"/>
    <x v="0"/>
    <n v="1"/>
    <x v="0"/>
  </r>
  <r>
    <x v="1"/>
    <n v="7650"/>
    <d v="2023-05-20T14:42:46"/>
    <x v="1"/>
    <x v="1"/>
    <n v="14"/>
    <s v="Customer Support"/>
    <x v="0"/>
    <n v="10"/>
    <x v="1"/>
    <n v="0.38"/>
    <x v="1"/>
    <n v="823"/>
    <x v="1"/>
    <n v="5"/>
    <x v="1"/>
  </r>
  <r>
    <x v="2"/>
    <n v="3242"/>
    <d v="2023-01-31T02:43:18"/>
    <x v="1"/>
    <x v="2"/>
    <n v="2"/>
    <s v="App Review"/>
    <x v="1"/>
    <n v="5"/>
    <x v="2"/>
    <n v="0.67"/>
    <x v="2"/>
    <n v="522"/>
    <x v="2"/>
    <n v="2"/>
    <x v="2"/>
  </r>
  <r>
    <x v="3"/>
    <n v="4950"/>
    <d v="2022-05-04T07:13:38"/>
    <x v="0"/>
    <x v="1"/>
    <n v="7"/>
    <s v="Survey"/>
    <x v="2"/>
    <n v="10"/>
    <x v="3"/>
    <n v="0.42"/>
    <x v="3"/>
    <n v="647"/>
    <x v="3"/>
    <n v="4"/>
    <x v="3"/>
  </r>
  <r>
    <x v="4"/>
    <n v="1743"/>
    <d v="2021-08-25T12:47:29"/>
    <x v="2"/>
    <x v="3"/>
    <n v="12"/>
    <s v="Customer Support"/>
    <x v="3"/>
    <n v="7"/>
    <x v="4"/>
    <n v="0.26"/>
    <x v="4"/>
    <n v="1276"/>
    <x v="4"/>
    <n v="2"/>
    <x v="4"/>
  </r>
  <r>
    <x v="5"/>
    <n v="1361"/>
    <d v="2022-12-02T20:39:23"/>
    <x v="0"/>
    <x v="4"/>
    <n v="20"/>
    <s v="Survey"/>
    <x v="0"/>
    <n v="1"/>
    <x v="5"/>
    <n v="0.97"/>
    <x v="5"/>
    <n v="264"/>
    <x v="5"/>
    <n v="5"/>
    <x v="5"/>
  </r>
  <r>
    <x v="6"/>
    <n v="9317"/>
    <d v="2023-08-10T13:17:47"/>
    <x v="1"/>
    <x v="3"/>
    <n v="13"/>
    <s v="App Review"/>
    <x v="4"/>
    <n v="7"/>
    <x v="6"/>
    <n v="0.38"/>
    <x v="6"/>
    <n v="1120"/>
    <x v="3"/>
    <n v="1"/>
    <x v="6"/>
  </r>
  <r>
    <x v="7"/>
    <n v="9034"/>
    <d v="2021-12-16T04:45:50"/>
    <x v="2"/>
    <x v="4"/>
    <n v="4"/>
    <s v="App Review"/>
    <x v="5"/>
    <n v="3"/>
    <x v="1"/>
    <n v="0.8"/>
    <x v="7"/>
    <n v="68"/>
    <x v="6"/>
    <n v="1"/>
    <x v="7"/>
  </r>
  <r>
    <x v="8"/>
    <n v="8567"/>
    <d v="2023-06-20T18:14:13"/>
    <x v="1"/>
    <x v="5"/>
    <n v="18"/>
    <s v="Customer Support"/>
    <x v="6"/>
    <n v="9"/>
    <x v="7"/>
    <n v="0.31"/>
    <x v="8"/>
    <n v="99"/>
    <x v="7"/>
    <n v="2"/>
    <x v="8"/>
  </r>
  <r>
    <x v="9"/>
    <n v="4258"/>
    <d v="2021-12-05T13:51:47"/>
    <x v="2"/>
    <x v="4"/>
    <n v="13"/>
    <s v="Customer Support"/>
    <x v="3"/>
    <n v="9"/>
    <x v="8"/>
    <n v="0.62"/>
    <x v="9"/>
    <n v="1670"/>
    <x v="1"/>
    <n v="2"/>
    <x v="9"/>
  </r>
  <r>
    <x v="10"/>
    <n v="5176"/>
    <d v="2020-06-02T08:37:01"/>
    <x v="3"/>
    <x v="5"/>
    <n v="8"/>
    <s v="Survey"/>
    <x v="5"/>
    <n v="7"/>
    <x v="9"/>
    <n v="0.25"/>
    <x v="10"/>
    <n v="499"/>
    <x v="8"/>
    <n v="0"/>
    <x v="2"/>
  </r>
  <r>
    <x v="11"/>
    <n v="4252"/>
    <d v="2021-06-03T15:42:18"/>
    <x v="2"/>
    <x v="5"/>
    <n v="15"/>
    <s v="App Review"/>
    <x v="7"/>
    <n v="9"/>
    <x v="2"/>
    <n v="0.84"/>
    <x v="11"/>
    <n v="889"/>
    <x v="9"/>
    <n v="5"/>
    <x v="10"/>
  </r>
  <r>
    <x v="12"/>
    <n v="9895"/>
    <d v="2020-06-08T06:30:00"/>
    <x v="3"/>
    <x v="5"/>
    <n v="6"/>
    <s v="App Review"/>
    <x v="7"/>
    <n v="9"/>
    <x v="10"/>
    <n v="0.28999999999999998"/>
    <x v="12"/>
    <n v="340"/>
    <x v="10"/>
    <n v="3"/>
    <x v="11"/>
  </r>
  <r>
    <x v="13"/>
    <n v="1331"/>
    <d v="2021-09-11T19:17:52"/>
    <x v="2"/>
    <x v="6"/>
    <n v="19"/>
    <s v="Survey"/>
    <x v="1"/>
    <n v="2"/>
    <x v="7"/>
    <n v="0.47"/>
    <x v="13"/>
    <n v="1400"/>
    <x v="7"/>
    <n v="0"/>
    <x v="12"/>
  </r>
  <r>
    <x v="14"/>
    <n v="5399"/>
    <d v="2023-08-08T02:41:52"/>
    <x v="1"/>
    <x v="3"/>
    <n v="2"/>
    <s v="App Review"/>
    <x v="8"/>
    <n v="10"/>
    <x v="7"/>
    <n v="0.7"/>
    <x v="14"/>
    <n v="1465"/>
    <x v="11"/>
    <n v="2"/>
    <x v="13"/>
  </r>
  <r>
    <x v="15"/>
    <n v="4300"/>
    <d v="2022-04-04T06:08:28"/>
    <x v="0"/>
    <x v="7"/>
    <n v="6"/>
    <s v="App Review"/>
    <x v="2"/>
    <n v="6"/>
    <x v="11"/>
    <n v="0.7"/>
    <x v="11"/>
    <n v="1407"/>
    <x v="12"/>
    <n v="3"/>
    <x v="14"/>
  </r>
  <r>
    <x v="16"/>
    <n v="5273"/>
    <d v="2020-06-26T20:15:51"/>
    <x v="3"/>
    <x v="5"/>
    <n v="20"/>
    <s v="App Review"/>
    <x v="6"/>
    <n v="7"/>
    <x v="7"/>
    <n v="0.81"/>
    <x v="15"/>
    <n v="447"/>
    <x v="13"/>
    <n v="4"/>
    <x v="15"/>
  </r>
  <r>
    <x v="17"/>
    <n v="2546"/>
    <d v="2022-03-11T11:19:18"/>
    <x v="0"/>
    <x v="8"/>
    <n v="11"/>
    <s v="App Review"/>
    <x v="3"/>
    <n v="7"/>
    <x v="12"/>
    <n v="0.96"/>
    <x v="16"/>
    <n v="625"/>
    <x v="9"/>
    <n v="1"/>
    <x v="16"/>
  </r>
  <r>
    <x v="18"/>
    <n v="3183"/>
    <d v="2022-12-06T20:30:13"/>
    <x v="0"/>
    <x v="4"/>
    <n v="20"/>
    <s v="Survey"/>
    <x v="1"/>
    <n v="5"/>
    <x v="13"/>
    <n v="0.86"/>
    <x v="17"/>
    <n v="546"/>
    <x v="10"/>
    <n v="2"/>
    <x v="17"/>
  </r>
  <r>
    <x v="19"/>
    <n v="9313"/>
    <d v="2021-05-05T15:12:06"/>
    <x v="2"/>
    <x v="1"/>
    <n v="15"/>
    <s v="Customer Support"/>
    <x v="4"/>
    <n v="9"/>
    <x v="14"/>
    <n v="0.56999999999999995"/>
    <x v="18"/>
    <n v="567"/>
    <x v="0"/>
    <n v="3"/>
    <x v="18"/>
  </r>
  <r>
    <x v="20"/>
    <n v="8195"/>
    <d v="2020-05-16T15:56:02"/>
    <x v="3"/>
    <x v="1"/>
    <n v="15"/>
    <s v="Survey"/>
    <x v="2"/>
    <n v="9"/>
    <x v="15"/>
    <n v="0.14000000000000001"/>
    <x v="18"/>
    <n v="820"/>
    <x v="12"/>
    <n v="4"/>
    <x v="19"/>
  </r>
  <r>
    <x v="21"/>
    <n v="2486"/>
    <d v="2023-04-27T02:35:06"/>
    <x v="1"/>
    <x v="7"/>
    <n v="2"/>
    <s v="Survey"/>
    <x v="6"/>
    <n v="1"/>
    <x v="16"/>
    <n v="0.77"/>
    <x v="19"/>
    <n v="1126"/>
    <x v="0"/>
    <n v="3"/>
    <x v="12"/>
  </r>
  <r>
    <x v="22"/>
    <n v="6645"/>
    <d v="2020-01-11T21:02:04"/>
    <x v="3"/>
    <x v="2"/>
    <n v="21"/>
    <s v="Customer Support"/>
    <x v="5"/>
    <n v="5"/>
    <x v="17"/>
    <n v="0.11"/>
    <x v="20"/>
    <n v="1636"/>
    <x v="0"/>
    <n v="0"/>
    <x v="20"/>
  </r>
  <r>
    <x v="23"/>
    <n v="2971"/>
    <d v="2023-03-18T12:23:15"/>
    <x v="1"/>
    <x v="8"/>
    <n v="12"/>
    <s v="Survey"/>
    <x v="3"/>
    <n v="8"/>
    <x v="18"/>
    <n v="0.04"/>
    <x v="21"/>
    <n v="125"/>
    <x v="6"/>
    <n v="2"/>
    <x v="21"/>
  </r>
  <r>
    <x v="24"/>
    <n v="7148"/>
    <d v="2021-03-22T02:22:17"/>
    <x v="2"/>
    <x v="8"/>
    <n v="2"/>
    <s v="Survey"/>
    <x v="5"/>
    <n v="9"/>
    <x v="19"/>
    <n v="0.51"/>
    <x v="4"/>
    <n v="1051"/>
    <x v="3"/>
    <n v="1"/>
    <x v="22"/>
  </r>
  <r>
    <x v="25"/>
    <n v="4996"/>
    <d v="2022-09-20T06:38:59"/>
    <x v="0"/>
    <x v="6"/>
    <n v="6"/>
    <s v="Customer Support"/>
    <x v="6"/>
    <n v="9"/>
    <x v="20"/>
    <n v="0.19"/>
    <x v="22"/>
    <n v="179"/>
    <x v="7"/>
    <n v="5"/>
    <x v="23"/>
  </r>
  <r>
    <x v="26"/>
    <n v="5894"/>
    <d v="2020-09-13T21:03:22"/>
    <x v="3"/>
    <x v="6"/>
    <n v="21"/>
    <s v="App Review"/>
    <x v="9"/>
    <n v="8"/>
    <x v="21"/>
    <n v="0.43"/>
    <x v="23"/>
    <n v="367"/>
    <x v="14"/>
    <n v="1"/>
    <x v="24"/>
  </r>
  <r>
    <x v="27"/>
    <n v="4700"/>
    <d v="2020-05-27T15:48:22"/>
    <x v="3"/>
    <x v="1"/>
    <n v="15"/>
    <s v="Customer Support"/>
    <x v="4"/>
    <n v="8"/>
    <x v="11"/>
    <n v="0.97"/>
    <x v="24"/>
    <n v="101"/>
    <x v="15"/>
    <n v="5"/>
    <x v="13"/>
  </r>
  <r>
    <x v="28"/>
    <n v="4651"/>
    <d v="2022-01-16T03:57:58"/>
    <x v="0"/>
    <x v="2"/>
    <n v="3"/>
    <s v="Survey"/>
    <x v="0"/>
    <n v="5"/>
    <x v="22"/>
    <n v="0.02"/>
    <x v="25"/>
    <n v="912"/>
    <x v="2"/>
    <n v="5"/>
    <x v="7"/>
  </r>
  <r>
    <x v="29"/>
    <n v="9278"/>
    <d v="2021-06-13T03:51:19"/>
    <x v="2"/>
    <x v="5"/>
    <n v="3"/>
    <s v="Customer Support"/>
    <x v="1"/>
    <n v="2"/>
    <x v="23"/>
    <n v="0.7"/>
    <x v="26"/>
    <n v="797"/>
    <x v="13"/>
    <n v="3"/>
    <x v="25"/>
  </r>
  <r>
    <x v="30"/>
    <n v="7117"/>
    <d v="2023-05-27T10:53:32"/>
    <x v="1"/>
    <x v="1"/>
    <n v="10"/>
    <s v="Survey"/>
    <x v="5"/>
    <n v="4"/>
    <x v="3"/>
    <n v="0.47"/>
    <x v="27"/>
    <n v="722"/>
    <x v="5"/>
    <n v="3"/>
    <x v="26"/>
  </r>
  <r>
    <x v="31"/>
    <n v="6974"/>
    <d v="2023-01-21T01:17:53"/>
    <x v="1"/>
    <x v="2"/>
    <n v="1"/>
    <s v="App Review"/>
    <x v="3"/>
    <n v="4"/>
    <x v="24"/>
    <n v="0.11"/>
    <x v="28"/>
    <n v="1299"/>
    <x v="13"/>
    <n v="4"/>
    <x v="23"/>
  </r>
  <r>
    <x v="32"/>
    <n v="6576"/>
    <d v="2021-12-22T06:21:20"/>
    <x v="2"/>
    <x v="4"/>
    <n v="6"/>
    <s v="Survey"/>
    <x v="6"/>
    <n v="9"/>
    <x v="25"/>
    <n v="0.98"/>
    <x v="29"/>
    <n v="643"/>
    <x v="10"/>
    <n v="3"/>
    <x v="27"/>
  </r>
  <r>
    <x v="33"/>
    <n v="6251"/>
    <d v="2022-08-21T01:46:41"/>
    <x v="0"/>
    <x v="3"/>
    <n v="1"/>
    <s v="Survey"/>
    <x v="8"/>
    <n v="7"/>
    <x v="25"/>
    <n v="0.73"/>
    <x v="30"/>
    <n v="1500"/>
    <x v="4"/>
    <n v="1"/>
    <x v="28"/>
  </r>
  <r>
    <x v="34"/>
    <n v="2105"/>
    <d v="2020-03-26T00:07:39"/>
    <x v="3"/>
    <x v="8"/>
    <n v="0"/>
    <s v="App Review"/>
    <x v="6"/>
    <n v="10"/>
    <x v="26"/>
    <n v="0.1"/>
    <x v="31"/>
    <n v="1609"/>
    <x v="16"/>
    <n v="4"/>
    <x v="29"/>
  </r>
  <r>
    <x v="35"/>
    <n v="3940"/>
    <d v="2021-02-07T00:34:37"/>
    <x v="2"/>
    <x v="9"/>
    <n v="0"/>
    <s v="App Review"/>
    <x v="3"/>
    <n v="5"/>
    <x v="27"/>
    <n v="0.48"/>
    <x v="32"/>
    <n v="479"/>
    <x v="17"/>
    <n v="0"/>
    <x v="30"/>
  </r>
  <r>
    <x v="36"/>
    <n v="7418"/>
    <d v="2021-12-05T04:18:56"/>
    <x v="2"/>
    <x v="4"/>
    <n v="4"/>
    <s v="App Review"/>
    <x v="1"/>
    <n v="3"/>
    <x v="28"/>
    <n v="0.32"/>
    <x v="33"/>
    <n v="931"/>
    <x v="18"/>
    <n v="5"/>
    <x v="31"/>
  </r>
  <r>
    <x v="37"/>
    <n v="4589"/>
    <d v="2020-01-09T04:34:33"/>
    <x v="3"/>
    <x v="2"/>
    <n v="4"/>
    <s v="Customer Support"/>
    <x v="5"/>
    <n v="2"/>
    <x v="29"/>
    <n v="0.68"/>
    <x v="24"/>
    <n v="1496"/>
    <x v="13"/>
    <n v="4"/>
    <x v="32"/>
  </r>
  <r>
    <x v="38"/>
    <n v="5042"/>
    <d v="2022-02-06T11:14:53"/>
    <x v="0"/>
    <x v="9"/>
    <n v="11"/>
    <s v="Customer Support"/>
    <x v="9"/>
    <n v="4"/>
    <x v="30"/>
    <n v="0.76"/>
    <x v="34"/>
    <n v="1580"/>
    <x v="0"/>
    <n v="1"/>
    <x v="33"/>
  </r>
  <r>
    <x v="39"/>
    <n v="6243"/>
    <d v="2020-10-03T16:31:19"/>
    <x v="3"/>
    <x v="10"/>
    <n v="16"/>
    <s v="App Review"/>
    <x v="7"/>
    <n v="1"/>
    <x v="31"/>
    <n v="0"/>
    <x v="35"/>
    <n v="298"/>
    <x v="5"/>
    <n v="3"/>
    <x v="34"/>
  </r>
  <r>
    <x v="40"/>
    <n v="6207"/>
    <d v="2020-05-27T13:14:36"/>
    <x v="3"/>
    <x v="1"/>
    <n v="13"/>
    <s v="App Review"/>
    <x v="4"/>
    <n v="2"/>
    <x v="32"/>
    <n v="0.51"/>
    <x v="36"/>
    <n v="677"/>
    <x v="0"/>
    <n v="3"/>
    <x v="13"/>
  </r>
  <r>
    <x v="41"/>
    <n v="4822"/>
    <d v="2021-05-18T06:03:39"/>
    <x v="2"/>
    <x v="1"/>
    <n v="6"/>
    <s v="Survey"/>
    <x v="6"/>
    <n v="1"/>
    <x v="4"/>
    <n v="0.62"/>
    <x v="37"/>
    <n v="239"/>
    <x v="17"/>
    <n v="4"/>
    <x v="35"/>
  </r>
  <r>
    <x v="42"/>
    <n v="4848"/>
    <d v="2020-09-29T22:06:23"/>
    <x v="3"/>
    <x v="6"/>
    <n v="22"/>
    <s v="App Review"/>
    <x v="3"/>
    <n v="6"/>
    <x v="33"/>
    <n v="0.64"/>
    <x v="38"/>
    <n v="1721"/>
    <x v="1"/>
    <n v="3"/>
    <x v="36"/>
  </r>
  <r>
    <x v="43"/>
    <n v="8406"/>
    <d v="2021-04-16T16:06:50"/>
    <x v="2"/>
    <x v="7"/>
    <n v="16"/>
    <s v="Customer Support"/>
    <x v="4"/>
    <n v="3"/>
    <x v="34"/>
    <n v="0.57999999999999996"/>
    <x v="39"/>
    <n v="279"/>
    <x v="11"/>
    <n v="2"/>
    <x v="21"/>
  </r>
  <r>
    <x v="44"/>
    <n v="5187"/>
    <d v="2021-02-12T14:51:10"/>
    <x v="2"/>
    <x v="9"/>
    <n v="14"/>
    <s v="Customer Support"/>
    <x v="9"/>
    <n v="9"/>
    <x v="35"/>
    <n v="0.6"/>
    <x v="21"/>
    <n v="882"/>
    <x v="2"/>
    <n v="3"/>
    <x v="0"/>
  </r>
  <r>
    <x v="45"/>
    <n v="3656"/>
    <d v="2021-03-15T15:32:50"/>
    <x v="2"/>
    <x v="8"/>
    <n v="15"/>
    <s v="App Review"/>
    <x v="5"/>
    <n v="5"/>
    <x v="36"/>
    <n v="0.28000000000000003"/>
    <x v="40"/>
    <n v="312"/>
    <x v="5"/>
    <n v="2"/>
    <x v="37"/>
  </r>
  <r>
    <x v="46"/>
    <n v="1523"/>
    <d v="2021-08-17T00:32:06"/>
    <x v="2"/>
    <x v="3"/>
    <n v="0"/>
    <s v="Survey"/>
    <x v="8"/>
    <n v="1"/>
    <x v="37"/>
    <n v="0.82"/>
    <x v="40"/>
    <n v="1764"/>
    <x v="11"/>
    <n v="5"/>
    <x v="3"/>
  </r>
  <r>
    <x v="47"/>
    <n v="2224"/>
    <d v="2020-05-12T01:40:38"/>
    <x v="3"/>
    <x v="1"/>
    <n v="1"/>
    <s v="Customer Support"/>
    <x v="5"/>
    <n v="6"/>
    <x v="21"/>
    <n v="0.89"/>
    <x v="41"/>
    <n v="850"/>
    <x v="0"/>
    <n v="1"/>
    <x v="0"/>
  </r>
  <r>
    <x v="48"/>
    <n v="4910"/>
    <d v="2021-08-14T11:17:33"/>
    <x v="2"/>
    <x v="3"/>
    <n v="11"/>
    <s v="Customer Support"/>
    <x v="9"/>
    <n v="5"/>
    <x v="38"/>
    <n v="0"/>
    <x v="42"/>
    <n v="725"/>
    <x v="9"/>
    <n v="3"/>
    <x v="18"/>
  </r>
  <r>
    <x v="49"/>
    <n v="6775"/>
    <d v="2023-04-27T04:27:59"/>
    <x v="1"/>
    <x v="7"/>
    <n v="4"/>
    <s v="Customer Support"/>
    <x v="5"/>
    <n v="3"/>
    <x v="39"/>
    <n v="0.95"/>
    <x v="14"/>
    <n v="206"/>
    <x v="7"/>
    <n v="4"/>
    <x v="38"/>
  </r>
  <r>
    <x v="50"/>
    <n v="8716"/>
    <d v="2020-11-27T20:31:57"/>
    <x v="3"/>
    <x v="0"/>
    <n v="20"/>
    <s v="App Review"/>
    <x v="5"/>
    <n v="7"/>
    <x v="40"/>
    <n v="0.44"/>
    <x v="16"/>
    <n v="752"/>
    <x v="17"/>
    <n v="2"/>
    <x v="39"/>
  </r>
  <r>
    <x v="51"/>
    <n v="5673"/>
    <d v="2022-07-25T04:32:50"/>
    <x v="0"/>
    <x v="11"/>
    <n v="4"/>
    <s v="Customer Support"/>
    <x v="3"/>
    <n v="8"/>
    <x v="41"/>
    <n v="0.57999999999999996"/>
    <x v="43"/>
    <n v="614"/>
    <x v="2"/>
    <n v="1"/>
    <x v="0"/>
  </r>
  <r>
    <x v="52"/>
    <n v="6170"/>
    <d v="2020-05-29T18:09:51"/>
    <x v="3"/>
    <x v="1"/>
    <n v="18"/>
    <s v="Survey"/>
    <x v="4"/>
    <n v="3"/>
    <x v="42"/>
    <n v="0.53"/>
    <x v="44"/>
    <n v="414"/>
    <x v="3"/>
    <n v="4"/>
    <x v="31"/>
  </r>
  <r>
    <x v="53"/>
    <n v="4999"/>
    <d v="2022-02-05T16:46:53"/>
    <x v="0"/>
    <x v="9"/>
    <n v="16"/>
    <s v="Customer Support"/>
    <x v="4"/>
    <n v="10"/>
    <x v="24"/>
    <n v="0.24"/>
    <x v="19"/>
    <n v="472"/>
    <x v="3"/>
    <n v="2"/>
    <x v="8"/>
  </r>
  <r>
    <x v="54"/>
    <n v="8675"/>
    <d v="2021-02-27T09:04:42"/>
    <x v="2"/>
    <x v="9"/>
    <n v="9"/>
    <s v="App Review"/>
    <x v="1"/>
    <n v="9"/>
    <x v="43"/>
    <n v="0.85"/>
    <x v="0"/>
    <n v="1481"/>
    <x v="16"/>
    <n v="0"/>
    <x v="40"/>
  </r>
  <r>
    <x v="55"/>
    <n v="8451"/>
    <d v="2023-06-11T12:44:48"/>
    <x v="1"/>
    <x v="5"/>
    <n v="12"/>
    <s v="App Review"/>
    <x v="6"/>
    <n v="3"/>
    <x v="44"/>
    <n v="0.06"/>
    <x v="4"/>
    <n v="586"/>
    <x v="5"/>
    <n v="3"/>
    <x v="41"/>
  </r>
  <r>
    <x v="56"/>
    <n v="5489"/>
    <d v="2021-02-19T13:08:18"/>
    <x v="2"/>
    <x v="9"/>
    <n v="13"/>
    <s v="Survey"/>
    <x v="1"/>
    <n v="3"/>
    <x v="42"/>
    <n v="0.08"/>
    <x v="3"/>
    <n v="1043"/>
    <x v="19"/>
    <n v="1"/>
    <x v="42"/>
  </r>
  <r>
    <x v="57"/>
    <n v="3561"/>
    <d v="2021-11-12T17:48:43"/>
    <x v="2"/>
    <x v="0"/>
    <n v="17"/>
    <s v="Survey"/>
    <x v="0"/>
    <n v="1"/>
    <x v="45"/>
    <n v="0.35"/>
    <x v="4"/>
    <n v="1422"/>
    <x v="14"/>
    <n v="3"/>
    <x v="43"/>
  </r>
  <r>
    <x v="58"/>
    <n v="8938"/>
    <d v="2022-10-09T01:19:06"/>
    <x v="0"/>
    <x v="10"/>
    <n v="1"/>
    <s v="Customer Support"/>
    <x v="1"/>
    <n v="1"/>
    <x v="20"/>
    <n v="0.56999999999999995"/>
    <x v="45"/>
    <n v="564"/>
    <x v="2"/>
    <n v="5"/>
    <x v="44"/>
  </r>
  <r>
    <x v="59"/>
    <n v="1966"/>
    <d v="2022-04-02T06:57:07"/>
    <x v="0"/>
    <x v="7"/>
    <n v="6"/>
    <s v="App Review"/>
    <x v="5"/>
    <n v="5"/>
    <x v="46"/>
    <n v="0.89"/>
    <x v="39"/>
    <n v="154"/>
    <x v="5"/>
    <n v="0"/>
    <x v="45"/>
  </r>
  <r>
    <x v="60"/>
    <n v="9268"/>
    <d v="2022-12-07T00:42:44"/>
    <x v="0"/>
    <x v="4"/>
    <n v="0"/>
    <s v="Customer Support"/>
    <x v="9"/>
    <n v="1"/>
    <x v="7"/>
    <n v="0.51"/>
    <x v="3"/>
    <n v="386"/>
    <x v="18"/>
    <n v="3"/>
    <x v="46"/>
  </r>
  <r>
    <x v="61"/>
    <n v="8651"/>
    <d v="2023-06-04T04:56:57"/>
    <x v="1"/>
    <x v="5"/>
    <n v="4"/>
    <s v="Customer Support"/>
    <x v="5"/>
    <n v="7"/>
    <x v="47"/>
    <n v="0.46"/>
    <x v="46"/>
    <n v="157"/>
    <x v="7"/>
    <n v="2"/>
    <x v="47"/>
  </r>
  <r>
    <x v="62"/>
    <n v="3348"/>
    <d v="2021-09-30T02:45:52"/>
    <x v="2"/>
    <x v="6"/>
    <n v="2"/>
    <s v="App Review"/>
    <x v="9"/>
    <n v="6"/>
    <x v="48"/>
    <n v="0.59"/>
    <x v="47"/>
    <n v="560"/>
    <x v="14"/>
    <n v="0"/>
    <x v="25"/>
  </r>
  <r>
    <x v="63"/>
    <n v="8084"/>
    <d v="2022-01-28T13:05:14"/>
    <x v="0"/>
    <x v="2"/>
    <n v="13"/>
    <s v="Customer Support"/>
    <x v="7"/>
    <n v="3"/>
    <x v="19"/>
    <n v="0.43"/>
    <x v="36"/>
    <n v="1420"/>
    <x v="11"/>
    <n v="2"/>
    <x v="48"/>
  </r>
  <r>
    <x v="64"/>
    <n v="8532"/>
    <d v="2022-03-28T02:43:55"/>
    <x v="0"/>
    <x v="8"/>
    <n v="2"/>
    <s v="App Review"/>
    <x v="6"/>
    <n v="8"/>
    <x v="2"/>
    <n v="0.56000000000000005"/>
    <x v="21"/>
    <n v="368"/>
    <x v="11"/>
    <n v="0"/>
    <x v="18"/>
  </r>
  <r>
    <x v="65"/>
    <n v="4385"/>
    <d v="2020-01-14T17:29:46"/>
    <x v="3"/>
    <x v="2"/>
    <n v="17"/>
    <s v="Survey"/>
    <x v="4"/>
    <n v="10"/>
    <x v="16"/>
    <n v="0.68"/>
    <x v="48"/>
    <n v="1472"/>
    <x v="18"/>
    <n v="3"/>
    <x v="22"/>
  </r>
  <r>
    <x v="66"/>
    <n v="9213"/>
    <d v="2023-01-17T18:34:39"/>
    <x v="1"/>
    <x v="2"/>
    <n v="18"/>
    <s v="Survey"/>
    <x v="8"/>
    <n v="10"/>
    <x v="49"/>
    <n v="0.28000000000000003"/>
    <x v="8"/>
    <n v="651"/>
    <x v="7"/>
    <n v="1"/>
    <x v="49"/>
  </r>
  <r>
    <x v="67"/>
    <n v="2893"/>
    <d v="2023-08-04T10:39:19"/>
    <x v="1"/>
    <x v="3"/>
    <n v="10"/>
    <s v="App Review"/>
    <x v="5"/>
    <n v="3"/>
    <x v="29"/>
    <n v="0.47"/>
    <x v="49"/>
    <n v="1475"/>
    <x v="14"/>
    <n v="1"/>
    <x v="19"/>
  </r>
  <r>
    <x v="68"/>
    <n v="1499"/>
    <d v="2022-09-15T08:29:09"/>
    <x v="0"/>
    <x v="6"/>
    <n v="8"/>
    <s v="Customer Support"/>
    <x v="1"/>
    <n v="8"/>
    <x v="50"/>
    <n v="0.85"/>
    <x v="25"/>
    <n v="1086"/>
    <x v="0"/>
    <n v="3"/>
    <x v="50"/>
  </r>
  <r>
    <x v="69"/>
    <n v="3086"/>
    <d v="2023-07-15T16:43:49"/>
    <x v="1"/>
    <x v="11"/>
    <n v="16"/>
    <s v="App Review"/>
    <x v="8"/>
    <n v="10"/>
    <x v="46"/>
    <n v="0.82"/>
    <x v="50"/>
    <n v="620"/>
    <x v="0"/>
    <n v="3"/>
    <x v="30"/>
  </r>
  <r>
    <x v="70"/>
    <n v="6354"/>
    <d v="2020-05-06T23:25:45"/>
    <x v="3"/>
    <x v="1"/>
    <n v="23"/>
    <s v="App Review"/>
    <x v="3"/>
    <n v="5"/>
    <x v="49"/>
    <n v="0.71"/>
    <x v="51"/>
    <n v="938"/>
    <x v="13"/>
    <n v="0"/>
    <x v="11"/>
  </r>
  <r>
    <x v="71"/>
    <n v="1147"/>
    <d v="2022-05-17T02:32:51"/>
    <x v="0"/>
    <x v="1"/>
    <n v="2"/>
    <s v="App Review"/>
    <x v="5"/>
    <n v="1"/>
    <x v="46"/>
    <n v="0.71"/>
    <x v="52"/>
    <n v="886"/>
    <x v="15"/>
    <n v="1"/>
    <x v="31"/>
  </r>
  <r>
    <x v="72"/>
    <n v="1807"/>
    <d v="2021-05-31T00:07:27"/>
    <x v="2"/>
    <x v="1"/>
    <n v="0"/>
    <s v="Customer Support"/>
    <x v="0"/>
    <n v="2"/>
    <x v="7"/>
    <n v="0.03"/>
    <x v="28"/>
    <n v="1322"/>
    <x v="4"/>
    <n v="0"/>
    <x v="51"/>
  </r>
  <r>
    <x v="73"/>
    <n v="3523"/>
    <d v="2023-05-23T06:07:49"/>
    <x v="1"/>
    <x v="1"/>
    <n v="6"/>
    <s v="Customer Support"/>
    <x v="8"/>
    <n v="6"/>
    <x v="38"/>
    <n v="0.23"/>
    <x v="53"/>
    <n v="876"/>
    <x v="7"/>
    <n v="1"/>
    <x v="43"/>
  </r>
  <r>
    <x v="74"/>
    <n v="6973"/>
    <d v="2022-09-09T07:54:54"/>
    <x v="0"/>
    <x v="6"/>
    <n v="7"/>
    <s v="Survey"/>
    <x v="8"/>
    <n v="8"/>
    <x v="15"/>
    <n v="0.18"/>
    <x v="54"/>
    <n v="885"/>
    <x v="4"/>
    <n v="3"/>
    <x v="52"/>
  </r>
  <r>
    <x v="75"/>
    <n v="1467"/>
    <d v="2023-06-11T09:15:55"/>
    <x v="1"/>
    <x v="5"/>
    <n v="9"/>
    <s v="App Review"/>
    <x v="7"/>
    <n v="6"/>
    <x v="51"/>
    <n v="0.62"/>
    <x v="44"/>
    <n v="1569"/>
    <x v="12"/>
    <n v="5"/>
    <x v="18"/>
  </r>
  <r>
    <x v="76"/>
    <n v="8639"/>
    <d v="2021-09-02T01:26:34"/>
    <x v="2"/>
    <x v="6"/>
    <n v="1"/>
    <s v="Survey"/>
    <x v="4"/>
    <n v="9"/>
    <x v="52"/>
    <n v="0.12"/>
    <x v="33"/>
    <n v="1729"/>
    <x v="9"/>
    <n v="4"/>
    <x v="53"/>
  </r>
  <r>
    <x v="77"/>
    <n v="7701"/>
    <d v="2023-09-12T10:23:23"/>
    <x v="1"/>
    <x v="6"/>
    <n v="10"/>
    <s v="App Review"/>
    <x v="3"/>
    <n v="3"/>
    <x v="3"/>
    <n v="0.25"/>
    <x v="40"/>
    <n v="761"/>
    <x v="12"/>
    <n v="4"/>
    <x v="54"/>
  </r>
  <r>
    <x v="78"/>
    <n v="9526"/>
    <d v="2020-02-26T15:05:54"/>
    <x v="3"/>
    <x v="9"/>
    <n v="15"/>
    <s v="Survey"/>
    <x v="8"/>
    <n v="9"/>
    <x v="35"/>
    <n v="0.39"/>
    <x v="55"/>
    <n v="374"/>
    <x v="8"/>
    <n v="4"/>
    <x v="38"/>
  </r>
  <r>
    <x v="79"/>
    <n v="6810"/>
    <d v="2020-08-28T14:36:05"/>
    <x v="3"/>
    <x v="3"/>
    <n v="14"/>
    <s v="Survey"/>
    <x v="2"/>
    <n v="10"/>
    <x v="53"/>
    <n v="0.39"/>
    <x v="11"/>
    <n v="157"/>
    <x v="7"/>
    <n v="4"/>
    <x v="0"/>
  </r>
  <r>
    <x v="80"/>
    <n v="8370"/>
    <d v="2020-01-29T02:56:59"/>
    <x v="3"/>
    <x v="2"/>
    <n v="2"/>
    <s v="Customer Support"/>
    <x v="1"/>
    <n v="1"/>
    <x v="49"/>
    <n v="0.51"/>
    <x v="56"/>
    <n v="1122"/>
    <x v="18"/>
    <n v="2"/>
    <x v="55"/>
  </r>
  <r>
    <x v="81"/>
    <n v="4356"/>
    <d v="2020-07-07T06:01:47"/>
    <x v="3"/>
    <x v="11"/>
    <n v="6"/>
    <s v="Customer Support"/>
    <x v="8"/>
    <n v="2"/>
    <x v="54"/>
    <n v="0.49"/>
    <x v="40"/>
    <n v="1083"/>
    <x v="12"/>
    <n v="0"/>
    <x v="42"/>
  </r>
  <r>
    <x v="82"/>
    <n v="9937"/>
    <d v="2021-05-28T15:27:39"/>
    <x v="2"/>
    <x v="1"/>
    <n v="15"/>
    <s v="Customer Support"/>
    <x v="3"/>
    <n v="4"/>
    <x v="11"/>
    <n v="0.27"/>
    <x v="10"/>
    <n v="1334"/>
    <x v="13"/>
    <n v="1"/>
    <x v="22"/>
  </r>
  <r>
    <x v="83"/>
    <n v="5553"/>
    <d v="2020-08-02T09:52:49"/>
    <x v="3"/>
    <x v="3"/>
    <n v="9"/>
    <s v="Survey"/>
    <x v="2"/>
    <n v="1"/>
    <x v="38"/>
    <n v="0.3"/>
    <x v="57"/>
    <n v="1423"/>
    <x v="5"/>
    <n v="5"/>
    <x v="11"/>
  </r>
  <r>
    <x v="84"/>
    <n v="7087"/>
    <d v="2022-06-05T19:45:22"/>
    <x v="0"/>
    <x v="5"/>
    <n v="19"/>
    <s v="Customer Support"/>
    <x v="2"/>
    <n v="5"/>
    <x v="14"/>
    <n v="0.36"/>
    <x v="44"/>
    <n v="1386"/>
    <x v="6"/>
    <n v="2"/>
    <x v="56"/>
  </r>
  <r>
    <x v="85"/>
    <n v="6412"/>
    <d v="2020-01-12T01:07:45"/>
    <x v="3"/>
    <x v="2"/>
    <n v="1"/>
    <s v="Customer Support"/>
    <x v="4"/>
    <n v="5"/>
    <x v="55"/>
    <n v="0.48"/>
    <x v="9"/>
    <n v="1584"/>
    <x v="19"/>
    <n v="4"/>
    <x v="57"/>
  </r>
  <r>
    <x v="86"/>
    <n v="9373"/>
    <d v="2021-08-26T14:04:35"/>
    <x v="2"/>
    <x v="3"/>
    <n v="14"/>
    <s v="Survey"/>
    <x v="1"/>
    <n v="7"/>
    <x v="56"/>
    <n v="0.71"/>
    <x v="30"/>
    <n v="235"/>
    <x v="7"/>
    <n v="4"/>
    <x v="40"/>
  </r>
  <r>
    <x v="87"/>
    <n v="4035"/>
    <d v="2022-06-17T05:40:32"/>
    <x v="0"/>
    <x v="5"/>
    <n v="5"/>
    <s v="Customer Support"/>
    <x v="6"/>
    <n v="2"/>
    <x v="35"/>
    <n v="0.05"/>
    <x v="34"/>
    <n v="181"/>
    <x v="12"/>
    <n v="2"/>
    <x v="39"/>
  </r>
  <r>
    <x v="88"/>
    <n v="6729"/>
    <d v="2023-07-29T08:26:11"/>
    <x v="1"/>
    <x v="11"/>
    <n v="8"/>
    <s v="Survey"/>
    <x v="6"/>
    <n v="7"/>
    <x v="57"/>
    <n v="0.14000000000000001"/>
    <x v="58"/>
    <n v="81"/>
    <x v="2"/>
    <n v="0"/>
    <x v="48"/>
  </r>
  <r>
    <x v="89"/>
    <n v="3744"/>
    <d v="2021-07-07T09:53:30"/>
    <x v="2"/>
    <x v="11"/>
    <n v="9"/>
    <s v="Survey"/>
    <x v="2"/>
    <n v="3"/>
    <x v="42"/>
    <n v="0.03"/>
    <x v="5"/>
    <n v="1475"/>
    <x v="19"/>
    <n v="5"/>
    <x v="58"/>
  </r>
  <r>
    <x v="90"/>
    <n v="5354"/>
    <d v="2020-01-18T09:05:30"/>
    <x v="3"/>
    <x v="2"/>
    <n v="9"/>
    <s v="Survey"/>
    <x v="9"/>
    <n v="7"/>
    <x v="33"/>
    <n v="0.63"/>
    <x v="37"/>
    <n v="1446"/>
    <x v="15"/>
    <n v="3"/>
    <x v="59"/>
  </r>
  <r>
    <x v="91"/>
    <n v="2588"/>
    <d v="2023-02-12T09:53:10"/>
    <x v="1"/>
    <x v="9"/>
    <n v="9"/>
    <s v="Survey"/>
    <x v="9"/>
    <n v="3"/>
    <x v="28"/>
    <n v="0.55000000000000004"/>
    <x v="59"/>
    <n v="1479"/>
    <x v="9"/>
    <n v="0"/>
    <x v="10"/>
  </r>
  <r>
    <x v="92"/>
    <n v="4055"/>
    <d v="2022-08-21T23:07:16"/>
    <x v="0"/>
    <x v="3"/>
    <n v="23"/>
    <s v="Survey"/>
    <x v="4"/>
    <n v="6"/>
    <x v="51"/>
    <n v="0.67"/>
    <x v="55"/>
    <n v="544"/>
    <x v="8"/>
    <n v="3"/>
    <x v="3"/>
  </r>
  <r>
    <x v="93"/>
    <n v="7100"/>
    <d v="2020-12-02T20:48:32"/>
    <x v="3"/>
    <x v="4"/>
    <n v="20"/>
    <s v="Customer Support"/>
    <x v="3"/>
    <n v="9"/>
    <x v="3"/>
    <n v="0.15"/>
    <x v="60"/>
    <n v="163"/>
    <x v="17"/>
    <n v="2"/>
    <x v="2"/>
  </r>
  <r>
    <x v="94"/>
    <n v="8150"/>
    <d v="2022-04-23T18:09:40"/>
    <x v="0"/>
    <x v="7"/>
    <n v="18"/>
    <s v="App Review"/>
    <x v="0"/>
    <n v="10"/>
    <x v="58"/>
    <n v="0.47"/>
    <x v="23"/>
    <n v="1328"/>
    <x v="11"/>
    <n v="2"/>
    <x v="34"/>
  </r>
  <r>
    <x v="95"/>
    <n v="7817"/>
    <d v="2021-08-03T17:59:24"/>
    <x v="2"/>
    <x v="3"/>
    <n v="17"/>
    <s v="Customer Support"/>
    <x v="4"/>
    <n v="1"/>
    <x v="51"/>
    <n v="0.37"/>
    <x v="11"/>
    <n v="1752"/>
    <x v="4"/>
    <n v="5"/>
    <x v="7"/>
  </r>
  <r>
    <x v="96"/>
    <n v="6794"/>
    <d v="2022-06-13T00:52:23"/>
    <x v="0"/>
    <x v="5"/>
    <n v="0"/>
    <s v="Customer Support"/>
    <x v="7"/>
    <n v="1"/>
    <x v="20"/>
    <n v="0.27"/>
    <x v="61"/>
    <n v="726"/>
    <x v="19"/>
    <n v="5"/>
    <x v="4"/>
  </r>
  <r>
    <x v="97"/>
    <n v="7860"/>
    <d v="2023-01-20T05:34:47"/>
    <x v="1"/>
    <x v="2"/>
    <n v="5"/>
    <s v="Survey"/>
    <x v="3"/>
    <n v="10"/>
    <x v="59"/>
    <n v="0.6"/>
    <x v="62"/>
    <n v="885"/>
    <x v="18"/>
    <n v="4"/>
    <x v="14"/>
  </r>
  <r>
    <x v="98"/>
    <n v="3318"/>
    <d v="2022-07-31T23:48:08"/>
    <x v="0"/>
    <x v="11"/>
    <n v="23"/>
    <s v="App Review"/>
    <x v="7"/>
    <n v="10"/>
    <x v="6"/>
    <n v="0.08"/>
    <x v="63"/>
    <n v="375"/>
    <x v="4"/>
    <n v="4"/>
    <x v="60"/>
  </r>
  <r>
    <x v="99"/>
    <n v="5730"/>
    <d v="2022-03-05T15:13:24"/>
    <x v="0"/>
    <x v="8"/>
    <n v="15"/>
    <s v="App Review"/>
    <x v="1"/>
    <n v="7"/>
    <x v="60"/>
    <n v="0.72"/>
    <x v="64"/>
    <n v="440"/>
    <x v="0"/>
    <n v="4"/>
    <x v="2"/>
  </r>
  <r>
    <x v="100"/>
    <n v="1647"/>
    <d v="2021-02-16T14:14:42"/>
    <x v="2"/>
    <x v="9"/>
    <n v="14"/>
    <s v="Survey"/>
    <x v="6"/>
    <n v="7"/>
    <x v="61"/>
    <n v="0.08"/>
    <x v="22"/>
    <n v="647"/>
    <x v="2"/>
    <n v="3"/>
    <x v="61"/>
  </r>
  <r>
    <x v="101"/>
    <n v="3820"/>
    <d v="2020-10-16T20:35:15"/>
    <x v="3"/>
    <x v="10"/>
    <n v="20"/>
    <s v="App Review"/>
    <x v="4"/>
    <n v="5"/>
    <x v="62"/>
    <n v="0.52"/>
    <x v="42"/>
    <n v="71"/>
    <x v="15"/>
    <n v="1"/>
    <x v="44"/>
  </r>
  <r>
    <x v="102"/>
    <n v="1559"/>
    <d v="2022-11-30T04:46:15"/>
    <x v="0"/>
    <x v="0"/>
    <n v="4"/>
    <s v="Survey"/>
    <x v="3"/>
    <n v="3"/>
    <x v="23"/>
    <n v="0.4"/>
    <x v="65"/>
    <n v="1457"/>
    <x v="13"/>
    <n v="1"/>
    <x v="55"/>
  </r>
  <r>
    <x v="103"/>
    <n v="4666"/>
    <d v="2021-09-14T13:00:17"/>
    <x v="2"/>
    <x v="6"/>
    <n v="13"/>
    <s v="Survey"/>
    <x v="4"/>
    <n v="2"/>
    <x v="63"/>
    <n v="0.22"/>
    <x v="66"/>
    <n v="881"/>
    <x v="12"/>
    <n v="3"/>
    <x v="61"/>
  </r>
  <r>
    <x v="104"/>
    <n v="9831"/>
    <d v="2022-10-16T10:32:43"/>
    <x v="0"/>
    <x v="10"/>
    <n v="10"/>
    <s v="Customer Support"/>
    <x v="5"/>
    <n v="10"/>
    <x v="20"/>
    <n v="0.11"/>
    <x v="67"/>
    <n v="1439"/>
    <x v="4"/>
    <n v="3"/>
    <x v="19"/>
  </r>
  <r>
    <x v="105"/>
    <n v="5786"/>
    <d v="2021-03-20T23:55:45"/>
    <x v="2"/>
    <x v="8"/>
    <n v="23"/>
    <s v="Customer Support"/>
    <x v="4"/>
    <n v="10"/>
    <x v="31"/>
    <n v="0.52"/>
    <x v="29"/>
    <n v="535"/>
    <x v="0"/>
    <n v="3"/>
    <x v="46"/>
  </r>
  <r>
    <x v="106"/>
    <n v="3240"/>
    <d v="2021-12-30T02:30:48"/>
    <x v="2"/>
    <x v="4"/>
    <n v="2"/>
    <s v="Survey"/>
    <x v="0"/>
    <n v="1"/>
    <x v="45"/>
    <n v="0.9"/>
    <x v="68"/>
    <n v="723"/>
    <x v="17"/>
    <n v="2"/>
    <x v="0"/>
  </r>
  <r>
    <x v="107"/>
    <n v="4473"/>
    <d v="2020-09-15T01:19:10"/>
    <x v="3"/>
    <x v="6"/>
    <n v="1"/>
    <s v="App Review"/>
    <x v="6"/>
    <n v="7"/>
    <x v="42"/>
    <n v="0.86"/>
    <x v="47"/>
    <n v="1026"/>
    <x v="18"/>
    <n v="3"/>
    <x v="10"/>
  </r>
  <r>
    <x v="108"/>
    <n v="8686"/>
    <d v="2021-11-04T09:38:03"/>
    <x v="2"/>
    <x v="0"/>
    <n v="9"/>
    <s v="Customer Support"/>
    <x v="3"/>
    <n v="8"/>
    <x v="59"/>
    <n v="0.64"/>
    <x v="11"/>
    <n v="904"/>
    <x v="1"/>
    <n v="0"/>
    <x v="34"/>
  </r>
  <r>
    <x v="109"/>
    <n v="7005"/>
    <d v="2021-09-22T16:16:14"/>
    <x v="2"/>
    <x v="6"/>
    <n v="16"/>
    <s v="App Review"/>
    <x v="1"/>
    <n v="6"/>
    <x v="14"/>
    <n v="0.16"/>
    <x v="0"/>
    <n v="244"/>
    <x v="12"/>
    <n v="3"/>
    <x v="10"/>
  </r>
  <r>
    <x v="110"/>
    <n v="3277"/>
    <d v="2020-11-13T11:50:33"/>
    <x v="3"/>
    <x v="0"/>
    <n v="11"/>
    <s v="Survey"/>
    <x v="4"/>
    <n v="6"/>
    <x v="64"/>
    <n v="0.49"/>
    <x v="62"/>
    <n v="263"/>
    <x v="7"/>
    <n v="0"/>
    <x v="62"/>
  </r>
  <r>
    <x v="111"/>
    <n v="6338"/>
    <d v="2021-10-25T01:20:30"/>
    <x v="2"/>
    <x v="10"/>
    <n v="1"/>
    <s v="Survey"/>
    <x v="0"/>
    <n v="8"/>
    <x v="56"/>
    <n v="0.73"/>
    <x v="20"/>
    <n v="750"/>
    <x v="8"/>
    <n v="0"/>
    <x v="63"/>
  </r>
  <r>
    <x v="112"/>
    <n v="1376"/>
    <d v="2022-09-22T00:16:14"/>
    <x v="0"/>
    <x v="6"/>
    <n v="0"/>
    <s v="Survey"/>
    <x v="7"/>
    <n v="3"/>
    <x v="35"/>
    <n v="0.56999999999999995"/>
    <x v="36"/>
    <n v="1346"/>
    <x v="2"/>
    <n v="3"/>
    <x v="26"/>
  </r>
  <r>
    <x v="113"/>
    <n v="3581"/>
    <d v="2021-12-22T20:29:42"/>
    <x v="2"/>
    <x v="4"/>
    <n v="20"/>
    <s v="App Review"/>
    <x v="1"/>
    <n v="1"/>
    <x v="21"/>
    <n v="0.82"/>
    <x v="20"/>
    <n v="1606"/>
    <x v="2"/>
    <n v="5"/>
    <x v="13"/>
  </r>
  <r>
    <x v="114"/>
    <n v="1822"/>
    <d v="2022-12-08T04:58:00"/>
    <x v="0"/>
    <x v="4"/>
    <n v="4"/>
    <s v="Customer Support"/>
    <x v="1"/>
    <n v="5"/>
    <x v="65"/>
    <n v="7.0000000000000007E-2"/>
    <x v="69"/>
    <n v="1786"/>
    <x v="1"/>
    <n v="2"/>
    <x v="64"/>
  </r>
  <r>
    <x v="115"/>
    <n v="2083"/>
    <d v="2023-02-06T08:41:34"/>
    <x v="1"/>
    <x v="9"/>
    <n v="8"/>
    <s v="Customer Support"/>
    <x v="1"/>
    <n v="10"/>
    <x v="54"/>
    <n v="0.85"/>
    <x v="70"/>
    <n v="853"/>
    <x v="17"/>
    <n v="0"/>
    <x v="21"/>
  </r>
  <r>
    <x v="116"/>
    <n v="9528"/>
    <d v="2022-02-02T19:56:15"/>
    <x v="0"/>
    <x v="9"/>
    <n v="19"/>
    <s v="Survey"/>
    <x v="4"/>
    <n v="4"/>
    <x v="15"/>
    <n v="0.89"/>
    <x v="36"/>
    <n v="1355"/>
    <x v="4"/>
    <n v="3"/>
    <x v="57"/>
  </r>
  <r>
    <x v="117"/>
    <n v="3813"/>
    <d v="2021-09-04T20:02:35"/>
    <x v="2"/>
    <x v="6"/>
    <n v="20"/>
    <s v="Survey"/>
    <x v="8"/>
    <n v="7"/>
    <x v="25"/>
    <n v="0.33"/>
    <x v="9"/>
    <n v="321"/>
    <x v="5"/>
    <n v="3"/>
    <x v="11"/>
  </r>
  <r>
    <x v="118"/>
    <n v="9431"/>
    <d v="2020-04-08T20:23:22"/>
    <x v="3"/>
    <x v="7"/>
    <n v="20"/>
    <s v="App Review"/>
    <x v="1"/>
    <n v="7"/>
    <x v="66"/>
    <n v="0.23"/>
    <x v="48"/>
    <n v="761"/>
    <x v="18"/>
    <n v="0"/>
    <x v="65"/>
  </r>
  <r>
    <x v="119"/>
    <n v="1503"/>
    <d v="2020-10-26T03:01:44"/>
    <x v="3"/>
    <x v="10"/>
    <n v="3"/>
    <s v="Customer Support"/>
    <x v="6"/>
    <n v="6"/>
    <x v="26"/>
    <n v="0.02"/>
    <x v="71"/>
    <n v="134"/>
    <x v="8"/>
    <n v="5"/>
    <x v="66"/>
  </r>
  <r>
    <x v="120"/>
    <n v="3280"/>
    <d v="2022-06-19T22:09:04"/>
    <x v="0"/>
    <x v="5"/>
    <n v="22"/>
    <s v="Customer Support"/>
    <x v="0"/>
    <n v="6"/>
    <x v="66"/>
    <n v="0.86"/>
    <x v="20"/>
    <n v="331"/>
    <x v="8"/>
    <n v="5"/>
    <x v="52"/>
  </r>
  <r>
    <x v="121"/>
    <n v="1934"/>
    <d v="2021-10-10T09:54:04"/>
    <x v="2"/>
    <x v="10"/>
    <n v="9"/>
    <s v="App Review"/>
    <x v="8"/>
    <n v="7"/>
    <x v="9"/>
    <n v="0.4"/>
    <x v="28"/>
    <n v="1246"/>
    <x v="7"/>
    <n v="0"/>
    <x v="67"/>
  </r>
  <r>
    <x v="122"/>
    <n v="2882"/>
    <d v="2021-06-06T07:23:39"/>
    <x v="2"/>
    <x v="5"/>
    <n v="7"/>
    <s v="App Review"/>
    <x v="1"/>
    <n v="10"/>
    <x v="34"/>
    <n v="0.48"/>
    <x v="72"/>
    <n v="1709"/>
    <x v="3"/>
    <n v="2"/>
    <x v="68"/>
  </r>
  <r>
    <x v="123"/>
    <n v="6343"/>
    <d v="2023-04-05T20:21:27"/>
    <x v="1"/>
    <x v="7"/>
    <n v="20"/>
    <s v="App Review"/>
    <x v="0"/>
    <n v="9"/>
    <x v="14"/>
    <n v="0.92"/>
    <x v="31"/>
    <n v="1033"/>
    <x v="12"/>
    <n v="2"/>
    <x v="37"/>
  </r>
  <r>
    <x v="124"/>
    <n v="3501"/>
    <d v="2022-07-04T18:55:02"/>
    <x v="0"/>
    <x v="11"/>
    <n v="18"/>
    <s v="Customer Support"/>
    <x v="9"/>
    <n v="3"/>
    <x v="67"/>
    <n v="0.21"/>
    <x v="68"/>
    <n v="987"/>
    <x v="9"/>
    <n v="3"/>
    <x v="15"/>
  </r>
  <r>
    <x v="125"/>
    <n v="1378"/>
    <d v="2021-11-16T18:35:22"/>
    <x v="2"/>
    <x v="0"/>
    <n v="18"/>
    <s v="Survey"/>
    <x v="7"/>
    <n v="4"/>
    <x v="24"/>
    <n v="0.89"/>
    <x v="7"/>
    <n v="1552"/>
    <x v="19"/>
    <n v="0"/>
    <x v="20"/>
  </r>
  <r>
    <x v="126"/>
    <n v="3974"/>
    <d v="2021-10-11T02:46:05"/>
    <x v="2"/>
    <x v="10"/>
    <n v="2"/>
    <s v="Customer Support"/>
    <x v="0"/>
    <n v="10"/>
    <x v="68"/>
    <n v="0.75"/>
    <x v="64"/>
    <n v="447"/>
    <x v="7"/>
    <n v="3"/>
    <x v="67"/>
  </r>
  <r>
    <x v="127"/>
    <n v="9419"/>
    <d v="2022-11-27T05:28:40"/>
    <x v="0"/>
    <x v="0"/>
    <n v="5"/>
    <s v="Survey"/>
    <x v="6"/>
    <n v="7"/>
    <x v="15"/>
    <n v="0.35"/>
    <x v="73"/>
    <n v="31"/>
    <x v="15"/>
    <n v="0"/>
    <x v="16"/>
  </r>
  <r>
    <x v="128"/>
    <n v="7886"/>
    <d v="2022-03-01T16:43:26"/>
    <x v="0"/>
    <x v="8"/>
    <n v="16"/>
    <s v="Survey"/>
    <x v="0"/>
    <n v="1"/>
    <x v="69"/>
    <n v="0.78"/>
    <x v="74"/>
    <n v="82"/>
    <x v="10"/>
    <n v="2"/>
    <x v="16"/>
  </r>
  <r>
    <x v="129"/>
    <n v="4050"/>
    <d v="2023-04-13T09:42:32"/>
    <x v="1"/>
    <x v="7"/>
    <n v="9"/>
    <s v="Customer Support"/>
    <x v="2"/>
    <n v="4"/>
    <x v="64"/>
    <n v="0.64"/>
    <x v="32"/>
    <n v="1029"/>
    <x v="10"/>
    <n v="0"/>
    <x v="69"/>
  </r>
  <r>
    <x v="130"/>
    <n v="3995"/>
    <d v="2021-02-08T21:13:03"/>
    <x v="2"/>
    <x v="9"/>
    <n v="21"/>
    <s v="App Review"/>
    <x v="0"/>
    <n v="5"/>
    <x v="66"/>
    <n v="0.86"/>
    <x v="54"/>
    <n v="136"/>
    <x v="19"/>
    <n v="2"/>
    <x v="62"/>
  </r>
  <r>
    <x v="131"/>
    <n v="9207"/>
    <d v="2021-01-31T15:56:47"/>
    <x v="2"/>
    <x v="2"/>
    <n v="15"/>
    <s v="App Review"/>
    <x v="6"/>
    <n v="8"/>
    <x v="1"/>
    <n v="0.12"/>
    <x v="75"/>
    <n v="250"/>
    <x v="8"/>
    <n v="0"/>
    <x v="46"/>
  </r>
  <r>
    <x v="132"/>
    <n v="1107"/>
    <d v="2023-07-11T06:21:11"/>
    <x v="1"/>
    <x v="11"/>
    <n v="6"/>
    <s v="Survey"/>
    <x v="5"/>
    <n v="4"/>
    <x v="0"/>
    <n v="0.27"/>
    <x v="76"/>
    <n v="1368"/>
    <x v="7"/>
    <n v="2"/>
    <x v="18"/>
  </r>
  <r>
    <x v="133"/>
    <n v="4994"/>
    <d v="2020-01-20T13:49:36"/>
    <x v="3"/>
    <x v="2"/>
    <n v="13"/>
    <s v="Survey"/>
    <x v="2"/>
    <n v="8"/>
    <x v="25"/>
    <n v="0.27"/>
    <x v="77"/>
    <n v="465"/>
    <x v="13"/>
    <n v="1"/>
    <x v="40"/>
  </r>
  <r>
    <x v="134"/>
    <n v="6891"/>
    <d v="2021-01-03T16:23:17"/>
    <x v="2"/>
    <x v="2"/>
    <n v="16"/>
    <s v="Survey"/>
    <x v="6"/>
    <n v="4"/>
    <x v="51"/>
    <n v="0.57999999999999996"/>
    <x v="78"/>
    <n v="661"/>
    <x v="13"/>
    <n v="5"/>
    <x v="70"/>
  </r>
  <r>
    <x v="135"/>
    <n v="7981"/>
    <d v="2023-07-19T06:25:31"/>
    <x v="1"/>
    <x v="11"/>
    <n v="6"/>
    <s v="Customer Support"/>
    <x v="4"/>
    <n v="7"/>
    <x v="70"/>
    <n v="0.11"/>
    <x v="79"/>
    <n v="598"/>
    <x v="6"/>
    <n v="5"/>
    <x v="18"/>
  </r>
  <r>
    <x v="136"/>
    <n v="5831"/>
    <d v="2022-02-02T00:06:39"/>
    <x v="0"/>
    <x v="9"/>
    <n v="0"/>
    <s v="Survey"/>
    <x v="7"/>
    <n v="9"/>
    <x v="71"/>
    <n v="0.48"/>
    <x v="43"/>
    <n v="735"/>
    <x v="0"/>
    <n v="5"/>
    <x v="71"/>
  </r>
  <r>
    <x v="137"/>
    <n v="6425"/>
    <d v="2023-01-01T20:38:12"/>
    <x v="1"/>
    <x v="2"/>
    <n v="20"/>
    <s v="Customer Support"/>
    <x v="7"/>
    <n v="10"/>
    <x v="72"/>
    <n v="0.51"/>
    <x v="23"/>
    <n v="1185"/>
    <x v="12"/>
    <n v="3"/>
    <x v="72"/>
  </r>
  <r>
    <x v="138"/>
    <n v="1848"/>
    <d v="2020-02-10T23:42:20"/>
    <x v="3"/>
    <x v="9"/>
    <n v="23"/>
    <s v="Survey"/>
    <x v="6"/>
    <n v="1"/>
    <x v="29"/>
    <n v="0.66"/>
    <x v="41"/>
    <n v="1268"/>
    <x v="4"/>
    <n v="3"/>
    <x v="73"/>
  </r>
  <r>
    <x v="139"/>
    <n v="2243"/>
    <d v="2022-01-25T13:12:10"/>
    <x v="0"/>
    <x v="2"/>
    <n v="13"/>
    <s v="Survey"/>
    <x v="1"/>
    <n v="7"/>
    <x v="40"/>
    <n v="0.2"/>
    <x v="80"/>
    <n v="552"/>
    <x v="18"/>
    <n v="2"/>
    <x v="72"/>
  </r>
  <r>
    <x v="140"/>
    <n v="3456"/>
    <d v="2022-08-20T17:43:59"/>
    <x v="0"/>
    <x v="3"/>
    <n v="17"/>
    <s v="App Review"/>
    <x v="2"/>
    <n v="10"/>
    <x v="24"/>
    <n v="0.53"/>
    <x v="38"/>
    <n v="1177"/>
    <x v="5"/>
    <n v="5"/>
    <x v="74"/>
  </r>
  <r>
    <x v="141"/>
    <n v="6357"/>
    <d v="2022-12-15T12:18:45"/>
    <x v="0"/>
    <x v="4"/>
    <n v="12"/>
    <s v="App Review"/>
    <x v="5"/>
    <n v="10"/>
    <x v="60"/>
    <n v="0.06"/>
    <x v="24"/>
    <n v="1333"/>
    <x v="15"/>
    <n v="3"/>
    <x v="35"/>
  </r>
  <r>
    <x v="142"/>
    <n v="2563"/>
    <d v="2023-06-04T20:13:02"/>
    <x v="1"/>
    <x v="5"/>
    <n v="20"/>
    <s v="Survey"/>
    <x v="0"/>
    <n v="9"/>
    <x v="57"/>
    <n v="0.21"/>
    <x v="14"/>
    <n v="248"/>
    <x v="1"/>
    <n v="5"/>
    <x v="49"/>
  </r>
  <r>
    <x v="143"/>
    <n v="6892"/>
    <d v="2021-04-19T18:54:57"/>
    <x v="2"/>
    <x v="7"/>
    <n v="18"/>
    <s v="App Review"/>
    <x v="7"/>
    <n v="9"/>
    <x v="43"/>
    <n v="0.33"/>
    <x v="81"/>
    <n v="879"/>
    <x v="4"/>
    <n v="4"/>
    <x v="3"/>
  </r>
  <r>
    <x v="144"/>
    <n v="2974"/>
    <d v="2020-01-09T22:12:09"/>
    <x v="3"/>
    <x v="2"/>
    <n v="22"/>
    <s v="Survey"/>
    <x v="4"/>
    <n v="6"/>
    <x v="0"/>
    <n v="0.51"/>
    <x v="33"/>
    <n v="1732"/>
    <x v="11"/>
    <n v="5"/>
    <x v="65"/>
  </r>
  <r>
    <x v="145"/>
    <n v="2692"/>
    <d v="2023-01-12T16:35:35"/>
    <x v="1"/>
    <x v="2"/>
    <n v="16"/>
    <s v="Customer Support"/>
    <x v="9"/>
    <n v="7"/>
    <x v="63"/>
    <n v="0.31"/>
    <x v="12"/>
    <n v="1209"/>
    <x v="10"/>
    <n v="0"/>
    <x v="75"/>
  </r>
  <r>
    <x v="146"/>
    <n v="5954"/>
    <d v="2022-04-19T21:16:52"/>
    <x v="0"/>
    <x v="7"/>
    <n v="21"/>
    <s v="Survey"/>
    <x v="8"/>
    <n v="2"/>
    <x v="29"/>
    <n v="0.28000000000000003"/>
    <x v="33"/>
    <n v="113"/>
    <x v="1"/>
    <n v="5"/>
    <x v="33"/>
  </r>
  <r>
    <x v="147"/>
    <n v="2124"/>
    <d v="2021-12-11T00:19:58"/>
    <x v="2"/>
    <x v="4"/>
    <n v="0"/>
    <s v="Survey"/>
    <x v="4"/>
    <n v="10"/>
    <x v="62"/>
    <n v="0.23"/>
    <x v="54"/>
    <n v="899"/>
    <x v="15"/>
    <n v="1"/>
    <x v="76"/>
  </r>
  <r>
    <x v="148"/>
    <n v="4964"/>
    <d v="2022-03-28T19:17:34"/>
    <x v="0"/>
    <x v="8"/>
    <n v="19"/>
    <s v="App Review"/>
    <x v="3"/>
    <n v="2"/>
    <x v="58"/>
    <n v="0.85"/>
    <x v="61"/>
    <n v="1442"/>
    <x v="9"/>
    <n v="0"/>
    <x v="69"/>
  </r>
  <r>
    <x v="149"/>
    <n v="5166"/>
    <d v="2021-09-02T04:04:07"/>
    <x v="2"/>
    <x v="6"/>
    <n v="4"/>
    <s v="Survey"/>
    <x v="8"/>
    <n v="3"/>
    <x v="52"/>
    <n v="0.41"/>
    <x v="80"/>
    <n v="1013"/>
    <x v="3"/>
    <n v="5"/>
    <x v="50"/>
  </r>
  <r>
    <x v="150"/>
    <n v="7660"/>
    <d v="2021-12-08T09:11:31"/>
    <x v="2"/>
    <x v="4"/>
    <n v="9"/>
    <s v="Customer Support"/>
    <x v="2"/>
    <n v="4"/>
    <x v="73"/>
    <n v="0.62"/>
    <x v="82"/>
    <n v="1712"/>
    <x v="18"/>
    <n v="1"/>
    <x v="58"/>
  </r>
  <r>
    <x v="151"/>
    <n v="7518"/>
    <d v="2021-08-12T05:09:05"/>
    <x v="2"/>
    <x v="3"/>
    <n v="5"/>
    <s v="Customer Support"/>
    <x v="6"/>
    <n v="1"/>
    <x v="64"/>
    <n v="0.3"/>
    <x v="67"/>
    <n v="58"/>
    <x v="14"/>
    <n v="1"/>
    <x v="22"/>
  </r>
  <r>
    <x v="152"/>
    <n v="9932"/>
    <d v="2023-07-01T22:58:52"/>
    <x v="1"/>
    <x v="11"/>
    <n v="22"/>
    <s v="App Review"/>
    <x v="8"/>
    <n v="5"/>
    <x v="14"/>
    <n v="0.33"/>
    <x v="72"/>
    <n v="378"/>
    <x v="5"/>
    <n v="4"/>
    <x v="20"/>
  </r>
  <r>
    <x v="153"/>
    <n v="4756"/>
    <d v="2020-06-06T00:50:21"/>
    <x v="3"/>
    <x v="5"/>
    <n v="0"/>
    <s v="App Review"/>
    <x v="6"/>
    <n v="7"/>
    <x v="37"/>
    <n v="0.49"/>
    <x v="83"/>
    <n v="151"/>
    <x v="18"/>
    <n v="4"/>
    <x v="7"/>
  </r>
  <r>
    <x v="154"/>
    <n v="9147"/>
    <d v="2023-07-23T21:07:24"/>
    <x v="1"/>
    <x v="11"/>
    <n v="21"/>
    <s v="Survey"/>
    <x v="6"/>
    <n v="3"/>
    <x v="52"/>
    <n v="0.24"/>
    <x v="12"/>
    <n v="701"/>
    <x v="15"/>
    <n v="4"/>
    <x v="27"/>
  </r>
  <r>
    <x v="155"/>
    <n v="3314"/>
    <d v="2022-12-26T22:00:07"/>
    <x v="0"/>
    <x v="4"/>
    <n v="22"/>
    <s v="App Review"/>
    <x v="6"/>
    <n v="2"/>
    <x v="74"/>
    <n v="0.15"/>
    <x v="80"/>
    <n v="1354"/>
    <x v="5"/>
    <n v="3"/>
    <x v="26"/>
  </r>
  <r>
    <x v="156"/>
    <n v="3018"/>
    <d v="2020-03-19T16:15:05"/>
    <x v="3"/>
    <x v="8"/>
    <n v="16"/>
    <s v="App Review"/>
    <x v="9"/>
    <n v="7"/>
    <x v="27"/>
    <n v="0.3"/>
    <x v="6"/>
    <n v="319"/>
    <x v="6"/>
    <n v="5"/>
    <x v="44"/>
  </r>
  <r>
    <x v="157"/>
    <n v="8837"/>
    <d v="2021-06-23T04:34:00"/>
    <x v="2"/>
    <x v="5"/>
    <n v="4"/>
    <s v="App Review"/>
    <x v="2"/>
    <n v="6"/>
    <x v="75"/>
    <n v="0.2"/>
    <x v="84"/>
    <n v="553"/>
    <x v="0"/>
    <n v="3"/>
    <x v="45"/>
  </r>
  <r>
    <x v="158"/>
    <n v="9759"/>
    <d v="2021-03-29T00:19:31"/>
    <x v="2"/>
    <x v="8"/>
    <n v="0"/>
    <s v="App Review"/>
    <x v="2"/>
    <n v="3"/>
    <x v="76"/>
    <n v="0.12"/>
    <x v="66"/>
    <n v="276"/>
    <x v="9"/>
    <n v="5"/>
    <x v="77"/>
  </r>
  <r>
    <x v="159"/>
    <n v="6565"/>
    <d v="2021-05-28T14:31:54"/>
    <x v="2"/>
    <x v="1"/>
    <n v="14"/>
    <s v="Customer Support"/>
    <x v="5"/>
    <n v="10"/>
    <x v="45"/>
    <n v="0.22"/>
    <x v="63"/>
    <n v="504"/>
    <x v="4"/>
    <n v="2"/>
    <x v="56"/>
  </r>
  <r>
    <x v="160"/>
    <n v="2312"/>
    <d v="2021-02-05T04:53:23"/>
    <x v="2"/>
    <x v="9"/>
    <n v="4"/>
    <s v="Survey"/>
    <x v="0"/>
    <n v="2"/>
    <x v="77"/>
    <n v="0.88"/>
    <x v="74"/>
    <n v="1438"/>
    <x v="8"/>
    <n v="3"/>
    <x v="27"/>
  </r>
  <r>
    <x v="161"/>
    <n v="1074"/>
    <d v="2020-02-06T07:36:28"/>
    <x v="3"/>
    <x v="9"/>
    <n v="7"/>
    <s v="App Review"/>
    <x v="4"/>
    <n v="2"/>
    <x v="78"/>
    <n v="0.57999999999999996"/>
    <x v="68"/>
    <n v="1356"/>
    <x v="4"/>
    <n v="4"/>
    <x v="61"/>
  </r>
  <r>
    <x v="162"/>
    <n v="6409"/>
    <d v="2023-05-08T11:12:19"/>
    <x v="1"/>
    <x v="1"/>
    <n v="11"/>
    <s v="App Review"/>
    <x v="5"/>
    <n v="3"/>
    <x v="12"/>
    <n v="0.64"/>
    <x v="51"/>
    <n v="512"/>
    <x v="19"/>
    <n v="1"/>
    <x v="35"/>
  </r>
  <r>
    <x v="163"/>
    <n v="3763"/>
    <d v="2020-08-09T10:25:09"/>
    <x v="3"/>
    <x v="3"/>
    <n v="10"/>
    <s v="App Review"/>
    <x v="3"/>
    <n v="6"/>
    <x v="32"/>
    <n v="0.47"/>
    <x v="18"/>
    <n v="722"/>
    <x v="10"/>
    <n v="5"/>
    <x v="28"/>
  </r>
  <r>
    <x v="164"/>
    <n v="5452"/>
    <d v="2021-10-31T00:44:29"/>
    <x v="2"/>
    <x v="10"/>
    <n v="0"/>
    <s v="Survey"/>
    <x v="0"/>
    <n v="2"/>
    <x v="9"/>
    <n v="0.68"/>
    <x v="82"/>
    <n v="843"/>
    <x v="11"/>
    <n v="4"/>
    <x v="54"/>
  </r>
  <r>
    <x v="165"/>
    <n v="8630"/>
    <d v="2020-04-21T12:54:28"/>
    <x v="3"/>
    <x v="7"/>
    <n v="12"/>
    <s v="Customer Support"/>
    <x v="8"/>
    <n v="1"/>
    <x v="38"/>
    <n v="0.37"/>
    <x v="58"/>
    <n v="936"/>
    <x v="9"/>
    <n v="4"/>
    <x v="44"/>
  </r>
  <r>
    <x v="166"/>
    <n v="6068"/>
    <d v="2022-10-16T07:57:52"/>
    <x v="0"/>
    <x v="10"/>
    <n v="7"/>
    <s v="App Review"/>
    <x v="2"/>
    <n v="1"/>
    <x v="10"/>
    <n v="0.6"/>
    <x v="6"/>
    <n v="1704"/>
    <x v="9"/>
    <n v="1"/>
    <x v="25"/>
  </r>
  <r>
    <x v="167"/>
    <n v="8931"/>
    <d v="2023-07-07T08:46:11"/>
    <x v="1"/>
    <x v="11"/>
    <n v="8"/>
    <s v="Survey"/>
    <x v="1"/>
    <n v="10"/>
    <x v="30"/>
    <n v="0.75"/>
    <x v="12"/>
    <n v="1213"/>
    <x v="13"/>
    <n v="2"/>
    <x v="27"/>
  </r>
  <r>
    <x v="168"/>
    <n v="1039"/>
    <d v="2021-11-08T09:51:28"/>
    <x v="2"/>
    <x v="0"/>
    <n v="9"/>
    <s v="Survey"/>
    <x v="8"/>
    <n v="9"/>
    <x v="79"/>
    <n v="0.36"/>
    <x v="14"/>
    <n v="350"/>
    <x v="12"/>
    <n v="2"/>
    <x v="66"/>
  </r>
  <r>
    <x v="169"/>
    <n v="4372"/>
    <d v="2022-05-28T14:25:55"/>
    <x v="0"/>
    <x v="1"/>
    <n v="14"/>
    <s v="App Review"/>
    <x v="4"/>
    <n v="3"/>
    <x v="67"/>
    <n v="0.34"/>
    <x v="9"/>
    <n v="1083"/>
    <x v="1"/>
    <n v="3"/>
    <x v="78"/>
  </r>
  <r>
    <x v="170"/>
    <n v="5656"/>
    <d v="2021-05-22T08:29:52"/>
    <x v="2"/>
    <x v="1"/>
    <n v="8"/>
    <s v="Customer Support"/>
    <x v="4"/>
    <n v="5"/>
    <x v="78"/>
    <n v="0.7"/>
    <x v="55"/>
    <n v="227"/>
    <x v="12"/>
    <n v="0"/>
    <x v="10"/>
  </r>
  <r>
    <x v="171"/>
    <n v="5248"/>
    <d v="2020-09-07T13:30:25"/>
    <x v="3"/>
    <x v="6"/>
    <n v="13"/>
    <s v="Survey"/>
    <x v="1"/>
    <n v="1"/>
    <x v="80"/>
    <n v="0.72"/>
    <x v="39"/>
    <n v="1493"/>
    <x v="6"/>
    <n v="4"/>
    <x v="71"/>
  </r>
  <r>
    <x v="172"/>
    <n v="3717"/>
    <d v="2022-09-14T21:58:12"/>
    <x v="0"/>
    <x v="6"/>
    <n v="21"/>
    <s v="App Review"/>
    <x v="9"/>
    <n v="8"/>
    <x v="9"/>
    <n v="0.31"/>
    <x v="21"/>
    <n v="1010"/>
    <x v="13"/>
    <n v="2"/>
    <x v="79"/>
  </r>
  <r>
    <x v="173"/>
    <n v="7223"/>
    <d v="2021-10-21T02:21:00"/>
    <x v="2"/>
    <x v="10"/>
    <n v="2"/>
    <s v="Survey"/>
    <x v="3"/>
    <n v="2"/>
    <x v="81"/>
    <n v="0.35"/>
    <x v="78"/>
    <n v="439"/>
    <x v="1"/>
    <n v="3"/>
    <x v="10"/>
  </r>
  <r>
    <x v="174"/>
    <n v="1611"/>
    <d v="2020-10-15T23:58:25"/>
    <x v="3"/>
    <x v="10"/>
    <n v="23"/>
    <s v="Survey"/>
    <x v="9"/>
    <n v="4"/>
    <x v="81"/>
    <n v="0.25"/>
    <x v="68"/>
    <n v="213"/>
    <x v="9"/>
    <n v="5"/>
    <x v="28"/>
  </r>
  <r>
    <x v="175"/>
    <n v="5045"/>
    <d v="2021-12-28T18:53:59"/>
    <x v="2"/>
    <x v="4"/>
    <n v="18"/>
    <s v="Customer Support"/>
    <x v="6"/>
    <n v="4"/>
    <x v="80"/>
    <n v="0.26"/>
    <x v="28"/>
    <n v="1374"/>
    <x v="10"/>
    <n v="1"/>
    <x v="2"/>
  </r>
  <r>
    <x v="176"/>
    <n v="9998"/>
    <d v="2022-07-02T10:31:06"/>
    <x v="0"/>
    <x v="11"/>
    <n v="10"/>
    <s v="Survey"/>
    <x v="9"/>
    <n v="1"/>
    <x v="56"/>
    <n v="0.52"/>
    <x v="6"/>
    <n v="1353"/>
    <x v="12"/>
    <n v="0"/>
    <x v="80"/>
  </r>
  <r>
    <x v="177"/>
    <n v="7078"/>
    <d v="2022-01-10T15:40:28"/>
    <x v="0"/>
    <x v="2"/>
    <n v="15"/>
    <s v="Customer Support"/>
    <x v="7"/>
    <n v="9"/>
    <x v="82"/>
    <n v="0.25"/>
    <x v="4"/>
    <n v="460"/>
    <x v="14"/>
    <n v="0"/>
    <x v="70"/>
  </r>
  <r>
    <x v="178"/>
    <n v="8624"/>
    <d v="2023-09-04T21:15:19"/>
    <x v="1"/>
    <x v="6"/>
    <n v="21"/>
    <s v="Customer Support"/>
    <x v="7"/>
    <n v="6"/>
    <x v="21"/>
    <n v="0.46"/>
    <x v="54"/>
    <n v="867"/>
    <x v="2"/>
    <n v="0"/>
    <x v="81"/>
  </r>
  <r>
    <x v="179"/>
    <n v="6724"/>
    <d v="2020-05-01T02:21:07"/>
    <x v="3"/>
    <x v="1"/>
    <n v="2"/>
    <s v="Survey"/>
    <x v="6"/>
    <n v="4"/>
    <x v="18"/>
    <n v="0.01"/>
    <x v="3"/>
    <n v="154"/>
    <x v="2"/>
    <n v="3"/>
    <x v="64"/>
  </r>
  <r>
    <x v="180"/>
    <n v="7285"/>
    <d v="2023-08-22T21:25:23"/>
    <x v="1"/>
    <x v="3"/>
    <n v="21"/>
    <s v="Customer Support"/>
    <x v="2"/>
    <n v="9"/>
    <x v="83"/>
    <n v="0.74"/>
    <x v="75"/>
    <n v="552"/>
    <x v="7"/>
    <n v="3"/>
    <x v="64"/>
  </r>
  <r>
    <x v="181"/>
    <n v="2845"/>
    <d v="2023-07-10T09:26:01"/>
    <x v="1"/>
    <x v="11"/>
    <n v="9"/>
    <s v="Customer Support"/>
    <x v="0"/>
    <n v="1"/>
    <x v="68"/>
    <n v="0.25"/>
    <x v="57"/>
    <n v="92"/>
    <x v="15"/>
    <n v="5"/>
    <x v="56"/>
  </r>
  <r>
    <x v="182"/>
    <n v="1919"/>
    <d v="2020-05-14T01:11:23"/>
    <x v="3"/>
    <x v="1"/>
    <n v="1"/>
    <s v="Customer Support"/>
    <x v="4"/>
    <n v="8"/>
    <x v="84"/>
    <n v="0.32"/>
    <x v="73"/>
    <n v="258"/>
    <x v="0"/>
    <n v="1"/>
    <x v="43"/>
  </r>
  <r>
    <x v="183"/>
    <n v="5416"/>
    <d v="2021-10-31T08:59:23"/>
    <x v="2"/>
    <x v="10"/>
    <n v="8"/>
    <s v="Survey"/>
    <x v="0"/>
    <n v="3"/>
    <x v="49"/>
    <n v="0.08"/>
    <x v="18"/>
    <n v="1023"/>
    <x v="9"/>
    <n v="5"/>
    <x v="20"/>
  </r>
  <r>
    <x v="184"/>
    <n v="8647"/>
    <d v="2020-04-07T13:27:07"/>
    <x v="3"/>
    <x v="7"/>
    <n v="13"/>
    <s v="App Review"/>
    <x v="4"/>
    <n v="10"/>
    <x v="31"/>
    <n v="0.82"/>
    <x v="85"/>
    <n v="731"/>
    <x v="13"/>
    <n v="0"/>
    <x v="58"/>
  </r>
  <r>
    <x v="185"/>
    <n v="9865"/>
    <d v="2021-10-14T15:47:04"/>
    <x v="2"/>
    <x v="10"/>
    <n v="15"/>
    <s v="Survey"/>
    <x v="3"/>
    <n v="5"/>
    <x v="3"/>
    <n v="0.95"/>
    <x v="11"/>
    <n v="1387"/>
    <x v="1"/>
    <n v="0"/>
    <x v="58"/>
  </r>
  <r>
    <x v="186"/>
    <n v="4456"/>
    <d v="2021-06-28T15:58:54"/>
    <x v="2"/>
    <x v="5"/>
    <n v="15"/>
    <s v="Survey"/>
    <x v="3"/>
    <n v="4"/>
    <x v="29"/>
    <n v="0.21"/>
    <x v="35"/>
    <n v="1352"/>
    <x v="5"/>
    <n v="0"/>
    <x v="0"/>
  </r>
  <r>
    <x v="187"/>
    <n v="7910"/>
    <d v="2022-01-09T02:44:37"/>
    <x v="0"/>
    <x v="2"/>
    <n v="2"/>
    <s v="Survey"/>
    <x v="1"/>
    <n v="3"/>
    <x v="64"/>
    <n v="0.15"/>
    <x v="86"/>
    <n v="510"/>
    <x v="18"/>
    <n v="2"/>
    <x v="71"/>
  </r>
  <r>
    <x v="188"/>
    <n v="7922"/>
    <d v="2021-03-07T09:30:53"/>
    <x v="2"/>
    <x v="8"/>
    <n v="9"/>
    <s v="Survey"/>
    <x v="6"/>
    <n v="10"/>
    <x v="14"/>
    <n v="0.84"/>
    <x v="74"/>
    <n v="1603"/>
    <x v="1"/>
    <n v="5"/>
    <x v="82"/>
  </r>
  <r>
    <x v="189"/>
    <n v="6700"/>
    <d v="2021-03-12T04:22:56"/>
    <x v="2"/>
    <x v="8"/>
    <n v="4"/>
    <s v="Customer Support"/>
    <x v="2"/>
    <n v="9"/>
    <x v="20"/>
    <n v="0.8"/>
    <x v="65"/>
    <n v="314"/>
    <x v="6"/>
    <n v="5"/>
    <x v="44"/>
  </r>
  <r>
    <x v="190"/>
    <n v="8843"/>
    <d v="2023-01-29T17:07:22"/>
    <x v="1"/>
    <x v="2"/>
    <n v="17"/>
    <s v="Customer Support"/>
    <x v="9"/>
    <n v="1"/>
    <x v="84"/>
    <n v="0.96"/>
    <x v="77"/>
    <n v="1259"/>
    <x v="7"/>
    <n v="4"/>
    <x v="66"/>
  </r>
  <r>
    <x v="191"/>
    <n v="7554"/>
    <d v="2020-04-05T10:27:25"/>
    <x v="3"/>
    <x v="7"/>
    <n v="10"/>
    <s v="Survey"/>
    <x v="8"/>
    <n v="4"/>
    <x v="63"/>
    <n v="0.52"/>
    <x v="22"/>
    <n v="1414"/>
    <x v="7"/>
    <n v="3"/>
    <x v="41"/>
  </r>
  <r>
    <x v="192"/>
    <n v="5990"/>
    <d v="2020-02-26T23:17:59"/>
    <x v="3"/>
    <x v="9"/>
    <n v="23"/>
    <s v="Customer Support"/>
    <x v="2"/>
    <n v="4"/>
    <x v="85"/>
    <n v="0.83"/>
    <x v="76"/>
    <n v="703"/>
    <x v="6"/>
    <n v="4"/>
    <x v="83"/>
  </r>
  <r>
    <x v="193"/>
    <n v="2697"/>
    <d v="2020-04-23T22:34:53"/>
    <x v="3"/>
    <x v="7"/>
    <n v="22"/>
    <s v="Customer Support"/>
    <x v="3"/>
    <n v="8"/>
    <x v="60"/>
    <n v="0.4"/>
    <x v="59"/>
    <n v="707"/>
    <x v="6"/>
    <n v="2"/>
    <x v="32"/>
  </r>
  <r>
    <x v="194"/>
    <n v="7525"/>
    <d v="2020-09-28T00:20:24"/>
    <x v="3"/>
    <x v="6"/>
    <n v="0"/>
    <s v="App Review"/>
    <x v="8"/>
    <n v="9"/>
    <x v="3"/>
    <n v="0.61"/>
    <x v="84"/>
    <n v="1043"/>
    <x v="0"/>
    <n v="0"/>
    <x v="27"/>
  </r>
  <r>
    <x v="195"/>
    <n v="8668"/>
    <d v="2021-12-09T08:58:09"/>
    <x v="2"/>
    <x v="4"/>
    <n v="8"/>
    <s v="App Review"/>
    <x v="0"/>
    <n v="1"/>
    <x v="62"/>
    <n v="0.3"/>
    <x v="46"/>
    <n v="1003"/>
    <x v="2"/>
    <n v="0"/>
    <x v="34"/>
  </r>
  <r>
    <x v="196"/>
    <n v="2054"/>
    <d v="2022-10-07T20:56:08"/>
    <x v="0"/>
    <x v="10"/>
    <n v="20"/>
    <s v="App Review"/>
    <x v="6"/>
    <n v="9"/>
    <x v="43"/>
    <n v="0.92"/>
    <x v="14"/>
    <n v="70"/>
    <x v="13"/>
    <n v="3"/>
    <x v="62"/>
  </r>
  <r>
    <x v="197"/>
    <n v="2905"/>
    <d v="2021-07-25T03:57:44"/>
    <x v="2"/>
    <x v="11"/>
    <n v="3"/>
    <s v="Survey"/>
    <x v="5"/>
    <n v="10"/>
    <x v="68"/>
    <n v="0.92"/>
    <x v="31"/>
    <n v="870"/>
    <x v="14"/>
    <n v="2"/>
    <x v="38"/>
  </r>
  <r>
    <x v="198"/>
    <n v="1711"/>
    <d v="2022-03-05T10:34:14"/>
    <x v="0"/>
    <x v="8"/>
    <n v="10"/>
    <s v="Survey"/>
    <x v="6"/>
    <n v="5"/>
    <x v="40"/>
    <n v="0.17"/>
    <x v="87"/>
    <n v="842"/>
    <x v="7"/>
    <n v="4"/>
    <x v="65"/>
  </r>
  <r>
    <x v="199"/>
    <n v="6344"/>
    <d v="2022-12-29T21:21:33"/>
    <x v="0"/>
    <x v="4"/>
    <n v="21"/>
    <s v="Customer Support"/>
    <x v="1"/>
    <n v="4"/>
    <x v="22"/>
    <n v="0.42"/>
    <x v="75"/>
    <n v="670"/>
    <x v="7"/>
    <n v="0"/>
    <x v="24"/>
  </r>
  <r>
    <x v="200"/>
    <n v="6122"/>
    <d v="2023-08-17T01:15:57"/>
    <x v="1"/>
    <x v="3"/>
    <n v="1"/>
    <s v="App Review"/>
    <x v="4"/>
    <n v="3"/>
    <x v="41"/>
    <n v="0.28999999999999998"/>
    <x v="35"/>
    <n v="1559"/>
    <x v="11"/>
    <n v="2"/>
    <x v="13"/>
  </r>
  <r>
    <x v="201"/>
    <n v="1227"/>
    <d v="2020-07-09T04:33:47"/>
    <x v="3"/>
    <x v="11"/>
    <n v="4"/>
    <s v="Customer Support"/>
    <x v="2"/>
    <n v="10"/>
    <x v="53"/>
    <n v="7.0000000000000007E-2"/>
    <x v="9"/>
    <n v="673"/>
    <x v="16"/>
    <n v="1"/>
    <x v="72"/>
  </r>
  <r>
    <x v="202"/>
    <n v="1191"/>
    <d v="2020-05-13T03:44:18"/>
    <x v="3"/>
    <x v="1"/>
    <n v="3"/>
    <s v="App Review"/>
    <x v="7"/>
    <n v="2"/>
    <x v="3"/>
    <n v="0.82"/>
    <x v="50"/>
    <n v="430"/>
    <x v="15"/>
    <n v="2"/>
    <x v="37"/>
  </r>
  <r>
    <x v="203"/>
    <n v="9215"/>
    <d v="2021-11-27T19:35:38"/>
    <x v="2"/>
    <x v="0"/>
    <n v="19"/>
    <s v="App Review"/>
    <x v="9"/>
    <n v="6"/>
    <x v="27"/>
    <n v="0.39"/>
    <x v="12"/>
    <n v="820"/>
    <x v="1"/>
    <n v="5"/>
    <x v="56"/>
  </r>
  <r>
    <x v="204"/>
    <n v="7231"/>
    <d v="2021-04-11T15:53:35"/>
    <x v="2"/>
    <x v="7"/>
    <n v="15"/>
    <s v="Survey"/>
    <x v="4"/>
    <n v="7"/>
    <x v="72"/>
    <n v="7.0000000000000007E-2"/>
    <x v="30"/>
    <n v="1738"/>
    <x v="10"/>
    <n v="5"/>
    <x v="84"/>
  </r>
  <r>
    <x v="205"/>
    <n v="8853"/>
    <d v="2022-08-03T01:01:05"/>
    <x v="0"/>
    <x v="3"/>
    <n v="1"/>
    <s v="App Review"/>
    <x v="8"/>
    <n v="4"/>
    <x v="71"/>
    <n v="0.56999999999999995"/>
    <x v="88"/>
    <n v="307"/>
    <x v="16"/>
    <n v="1"/>
    <x v="47"/>
  </r>
  <r>
    <x v="206"/>
    <n v="5915"/>
    <d v="2020-08-27T22:34:52"/>
    <x v="3"/>
    <x v="3"/>
    <n v="22"/>
    <s v="App Review"/>
    <x v="4"/>
    <n v="8"/>
    <x v="25"/>
    <n v="0.28999999999999998"/>
    <x v="89"/>
    <n v="550"/>
    <x v="1"/>
    <n v="0"/>
    <x v="4"/>
  </r>
  <r>
    <x v="207"/>
    <n v="3101"/>
    <d v="2023-01-28T09:08:02"/>
    <x v="1"/>
    <x v="2"/>
    <n v="9"/>
    <s v="App Review"/>
    <x v="5"/>
    <n v="10"/>
    <x v="26"/>
    <n v="0.71"/>
    <x v="69"/>
    <n v="1686"/>
    <x v="13"/>
    <n v="1"/>
    <x v="80"/>
  </r>
  <r>
    <x v="208"/>
    <n v="5754"/>
    <d v="2020-09-03T18:37:50"/>
    <x v="3"/>
    <x v="6"/>
    <n v="18"/>
    <s v="Survey"/>
    <x v="4"/>
    <n v="1"/>
    <x v="62"/>
    <n v="0.32"/>
    <x v="34"/>
    <n v="630"/>
    <x v="11"/>
    <n v="3"/>
    <x v="14"/>
  </r>
  <r>
    <x v="209"/>
    <n v="6010"/>
    <d v="2020-08-20T19:27:10"/>
    <x v="3"/>
    <x v="3"/>
    <n v="19"/>
    <s v="App Review"/>
    <x v="4"/>
    <n v="9"/>
    <x v="7"/>
    <n v="0.68"/>
    <x v="85"/>
    <n v="353"/>
    <x v="10"/>
    <n v="0"/>
    <x v="85"/>
  </r>
  <r>
    <x v="210"/>
    <n v="4590"/>
    <d v="2023-02-12T12:49:37"/>
    <x v="1"/>
    <x v="9"/>
    <n v="12"/>
    <s v="Survey"/>
    <x v="8"/>
    <n v="10"/>
    <x v="20"/>
    <n v="0.38"/>
    <x v="5"/>
    <n v="1497"/>
    <x v="0"/>
    <n v="5"/>
    <x v="86"/>
  </r>
  <r>
    <x v="211"/>
    <n v="8352"/>
    <d v="2020-09-04T14:02:20"/>
    <x v="3"/>
    <x v="6"/>
    <n v="14"/>
    <s v="Customer Support"/>
    <x v="9"/>
    <n v="4"/>
    <x v="78"/>
    <n v="0.59"/>
    <x v="64"/>
    <n v="1472"/>
    <x v="3"/>
    <n v="1"/>
    <x v="16"/>
  </r>
  <r>
    <x v="212"/>
    <n v="5596"/>
    <d v="2022-02-08T16:30:06"/>
    <x v="0"/>
    <x v="9"/>
    <n v="16"/>
    <s v="Survey"/>
    <x v="8"/>
    <n v="8"/>
    <x v="41"/>
    <n v="0.32"/>
    <x v="63"/>
    <n v="1346"/>
    <x v="11"/>
    <n v="5"/>
    <x v="69"/>
  </r>
  <r>
    <x v="213"/>
    <n v="8539"/>
    <d v="2023-07-09T17:21:30"/>
    <x v="1"/>
    <x v="11"/>
    <n v="17"/>
    <s v="Customer Support"/>
    <x v="8"/>
    <n v="1"/>
    <x v="50"/>
    <n v="0.15"/>
    <x v="33"/>
    <n v="1048"/>
    <x v="9"/>
    <n v="0"/>
    <x v="1"/>
  </r>
  <r>
    <x v="214"/>
    <n v="4189"/>
    <d v="2023-05-22T02:46:14"/>
    <x v="1"/>
    <x v="1"/>
    <n v="2"/>
    <s v="App Review"/>
    <x v="3"/>
    <n v="1"/>
    <x v="41"/>
    <n v="0.43"/>
    <x v="90"/>
    <n v="1764"/>
    <x v="1"/>
    <n v="3"/>
    <x v="18"/>
  </r>
  <r>
    <x v="215"/>
    <n v="2341"/>
    <d v="2021-07-22T06:19:13"/>
    <x v="2"/>
    <x v="11"/>
    <n v="6"/>
    <s v="App Review"/>
    <x v="4"/>
    <n v="7"/>
    <x v="86"/>
    <n v="0.86"/>
    <x v="48"/>
    <n v="485"/>
    <x v="6"/>
    <n v="1"/>
    <x v="35"/>
  </r>
  <r>
    <x v="216"/>
    <n v="7956"/>
    <d v="2023-05-25T18:20:06"/>
    <x v="1"/>
    <x v="1"/>
    <n v="18"/>
    <s v="App Review"/>
    <x v="8"/>
    <n v="4"/>
    <x v="69"/>
    <n v="0.47"/>
    <x v="20"/>
    <n v="1218"/>
    <x v="8"/>
    <n v="0"/>
    <x v="37"/>
  </r>
  <r>
    <x v="217"/>
    <n v="3056"/>
    <d v="2021-05-03T14:38:12"/>
    <x v="2"/>
    <x v="1"/>
    <n v="14"/>
    <s v="Survey"/>
    <x v="9"/>
    <n v="3"/>
    <x v="75"/>
    <n v="0.5"/>
    <x v="21"/>
    <n v="711"/>
    <x v="16"/>
    <n v="0"/>
    <x v="84"/>
  </r>
  <r>
    <x v="218"/>
    <n v="2989"/>
    <d v="2020-08-02T15:19:26"/>
    <x v="3"/>
    <x v="3"/>
    <n v="15"/>
    <s v="Customer Support"/>
    <x v="6"/>
    <n v="9"/>
    <x v="8"/>
    <n v="0.19"/>
    <x v="33"/>
    <n v="1052"/>
    <x v="10"/>
    <n v="5"/>
    <x v="9"/>
  </r>
  <r>
    <x v="219"/>
    <n v="4213"/>
    <d v="2020-05-07T13:21:58"/>
    <x v="3"/>
    <x v="1"/>
    <n v="13"/>
    <s v="Customer Support"/>
    <x v="7"/>
    <n v="5"/>
    <x v="26"/>
    <n v="0.33"/>
    <x v="8"/>
    <n v="188"/>
    <x v="2"/>
    <n v="3"/>
    <x v="30"/>
  </r>
  <r>
    <x v="220"/>
    <n v="7845"/>
    <d v="2022-05-12T19:58:38"/>
    <x v="0"/>
    <x v="1"/>
    <n v="19"/>
    <s v="Survey"/>
    <x v="1"/>
    <n v="8"/>
    <x v="87"/>
    <n v="0.23"/>
    <x v="23"/>
    <n v="444"/>
    <x v="15"/>
    <n v="5"/>
    <x v="12"/>
  </r>
  <r>
    <x v="221"/>
    <n v="6647"/>
    <d v="2023-05-20T02:21:20"/>
    <x v="1"/>
    <x v="1"/>
    <n v="2"/>
    <s v="Customer Support"/>
    <x v="3"/>
    <n v="10"/>
    <x v="1"/>
    <n v="0.67"/>
    <x v="12"/>
    <n v="1123"/>
    <x v="4"/>
    <n v="4"/>
    <x v="82"/>
  </r>
  <r>
    <x v="222"/>
    <n v="6761"/>
    <d v="2021-08-02T23:08:19"/>
    <x v="2"/>
    <x v="3"/>
    <n v="23"/>
    <s v="Survey"/>
    <x v="2"/>
    <n v="3"/>
    <x v="81"/>
    <n v="0.28999999999999998"/>
    <x v="0"/>
    <n v="804"/>
    <x v="4"/>
    <n v="4"/>
    <x v="37"/>
  </r>
  <r>
    <x v="223"/>
    <n v="9349"/>
    <d v="2020-08-29T04:24:26"/>
    <x v="3"/>
    <x v="3"/>
    <n v="4"/>
    <s v="App Review"/>
    <x v="8"/>
    <n v="10"/>
    <x v="50"/>
    <n v="0.55000000000000004"/>
    <x v="45"/>
    <n v="995"/>
    <x v="12"/>
    <n v="1"/>
    <x v="78"/>
  </r>
  <r>
    <x v="224"/>
    <n v="6040"/>
    <d v="2020-06-07T02:09:10"/>
    <x v="3"/>
    <x v="5"/>
    <n v="2"/>
    <s v="Customer Support"/>
    <x v="5"/>
    <n v="9"/>
    <x v="24"/>
    <n v="0.04"/>
    <x v="43"/>
    <n v="594"/>
    <x v="19"/>
    <n v="1"/>
    <x v="34"/>
  </r>
  <r>
    <x v="225"/>
    <n v="8397"/>
    <d v="2021-08-09T14:33:26"/>
    <x v="2"/>
    <x v="3"/>
    <n v="14"/>
    <s v="App Review"/>
    <x v="6"/>
    <n v="3"/>
    <x v="56"/>
    <n v="0.79"/>
    <x v="6"/>
    <n v="1425"/>
    <x v="17"/>
    <n v="0"/>
    <x v="59"/>
  </r>
  <r>
    <x v="226"/>
    <n v="8783"/>
    <d v="2021-08-28T02:06:37"/>
    <x v="2"/>
    <x v="3"/>
    <n v="2"/>
    <s v="Survey"/>
    <x v="9"/>
    <n v="6"/>
    <x v="55"/>
    <n v="0.59"/>
    <x v="77"/>
    <n v="280"/>
    <x v="17"/>
    <n v="3"/>
    <x v="17"/>
  </r>
  <r>
    <x v="227"/>
    <n v="1003"/>
    <d v="2020-07-13T15:02:47"/>
    <x v="3"/>
    <x v="11"/>
    <n v="15"/>
    <s v="App Review"/>
    <x v="2"/>
    <n v="10"/>
    <x v="0"/>
    <n v="0.86"/>
    <x v="91"/>
    <n v="1192"/>
    <x v="6"/>
    <n v="3"/>
    <x v="47"/>
  </r>
  <r>
    <x v="228"/>
    <n v="1537"/>
    <d v="2020-12-22T16:13:51"/>
    <x v="3"/>
    <x v="4"/>
    <n v="16"/>
    <s v="Customer Support"/>
    <x v="2"/>
    <n v="6"/>
    <x v="88"/>
    <n v="0.12"/>
    <x v="44"/>
    <n v="598"/>
    <x v="7"/>
    <n v="0"/>
    <x v="60"/>
  </r>
  <r>
    <x v="229"/>
    <n v="1867"/>
    <d v="2020-09-16T23:51:02"/>
    <x v="3"/>
    <x v="6"/>
    <n v="23"/>
    <s v="Survey"/>
    <x v="3"/>
    <n v="2"/>
    <x v="32"/>
    <n v="0.96"/>
    <x v="15"/>
    <n v="556"/>
    <x v="0"/>
    <n v="2"/>
    <x v="76"/>
  </r>
  <r>
    <x v="230"/>
    <n v="6043"/>
    <d v="2021-08-25T04:18:43"/>
    <x v="2"/>
    <x v="3"/>
    <n v="4"/>
    <s v="Survey"/>
    <x v="8"/>
    <n v="9"/>
    <x v="54"/>
    <n v="0.18"/>
    <x v="24"/>
    <n v="579"/>
    <x v="3"/>
    <n v="4"/>
    <x v="73"/>
  </r>
  <r>
    <x v="231"/>
    <n v="1976"/>
    <d v="2022-06-14T08:31:54"/>
    <x v="0"/>
    <x v="5"/>
    <n v="8"/>
    <s v="Customer Support"/>
    <x v="7"/>
    <n v="3"/>
    <x v="18"/>
    <n v="0.93"/>
    <x v="19"/>
    <n v="1336"/>
    <x v="10"/>
    <n v="1"/>
    <x v="46"/>
  </r>
  <r>
    <x v="232"/>
    <n v="7857"/>
    <d v="2023-03-20T07:18:32"/>
    <x v="1"/>
    <x v="8"/>
    <n v="7"/>
    <s v="Survey"/>
    <x v="4"/>
    <n v="3"/>
    <x v="83"/>
    <n v="0.76"/>
    <x v="27"/>
    <n v="133"/>
    <x v="8"/>
    <n v="4"/>
    <x v="15"/>
  </r>
  <r>
    <x v="233"/>
    <n v="1444"/>
    <d v="2021-05-30T21:44:54"/>
    <x v="2"/>
    <x v="1"/>
    <n v="21"/>
    <s v="Survey"/>
    <x v="5"/>
    <n v="10"/>
    <x v="89"/>
    <n v="0.83"/>
    <x v="38"/>
    <n v="1709"/>
    <x v="8"/>
    <n v="4"/>
    <x v="22"/>
  </r>
  <r>
    <x v="234"/>
    <n v="4735"/>
    <d v="2023-05-25T00:28:50"/>
    <x v="1"/>
    <x v="1"/>
    <n v="0"/>
    <s v="Customer Support"/>
    <x v="1"/>
    <n v="3"/>
    <x v="48"/>
    <n v="0.78"/>
    <x v="63"/>
    <n v="1166"/>
    <x v="14"/>
    <n v="2"/>
    <x v="31"/>
  </r>
  <r>
    <x v="235"/>
    <n v="1363"/>
    <d v="2021-07-31T13:27:36"/>
    <x v="2"/>
    <x v="11"/>
    <n v="13"/>
    <s v="Survey"/>
    <x v="3"/>
    <n v="7"/>
    <x v="19"/>
    <n v="0.12"/>
    <x v="17"/>
    <n v="1776"/>
    <x v="13"/>
    <n v="2"/>
    <x v="87"/>
  </r>
  <r>
    <x v="236"/>
    <n v="5400"/>
    <d v="2020-08-21T05:06:33"/>
    <x v="3"/>
    <x v="3"/>
    <n v="5"/>
    <s v="Customer Support"/>
    <x v="3"/>
    <n v="2"/>
    <x v="70"/>
    <n v="0.28000000000000003"/>
    <x v="71"/>
    <n v="556"/>
    <x v="5"/>
    <n v="5"/>
    <x v="14"/>
  </r>
  <r>
    <x v="237"/>
    <n v="8350"/>
    <d v="2021-08-23T06:30:05"/>
    <x v="2"/>
    <x v="3"/>
    <n v="6"/>
    <s v="Customer Support"/>
    <x v="1"/>
    <n v="7"/>
    <x v="68"/>
    <n v="0.76"/>
    <x v="62"/>
    <n v="782"/>
    <x v="14"/>
    <n v="2"/>
    <x v="8"/>
  </r>
  <r>
    <x v="238"/>
    <n v="5744"/>
    <d v="2021-03-09T10:35:31"/>
    <x v="2"/>
    <x v="8"/>
    <n v="10"/>
    <s v="Survey"/>
    <x v="8"/>
    <n v="3"/>
    <x v="90"/>
    <n v="0.3"/>
    <x v="58"/>
    <n v="1248"/>
    <x v="15"/>
    <n v="4"/>
    <x v="39"/>
  </r>
  <r>
    <x v="239"/>
    <n v="2017"/>
    <d v="2023-06-12T09:21:52"/>
    <x v="1"/>
    <x v="5"/>
    <n v="9"/>
    <s v="Customer Support"/>
    <x v="0"/>
    <n v="4"/>
    <x v="50"/>
    <n v="0.62"/>
    <x v="92"/>
    <n v="345"/>
    <x v="9"/>
    <n v="3"/>
    <x v="27"/>
  </r>
  <r>
    <x v="240"/>
    <n v="4911"/>
    <d v="2020-06-21T04:17:55"/>
    <x v="3"/>
    <x v="5"/>
    <n v="4"/>
    <s v="Customer Support"/>
    <x v="5"/>
    <n v="2"/>
    <x v="59"/>
    <n v="0.67"/>
    <x v="75"/>
    <n v="457"/>
    <x v="8"/>
    <n v="4"/>
    <x v="66"/>
  </r>
  <r>
    <x v="241"/>
    <n v="6501"/>
    <d v="2021-05-06T06:13:41"/>
    <x v="2"/>
    <x v="1"/>
    <n v="6"/>
    <s v="App Review"/>
    <x v="6"/>
    <n v="2"/>
    <x v="83"/>
    <n v="0.36"/>
    <x v="87"/>
    <n v="1144"/>
    <x v="10"/>
    <n v="2"/>
    <x v="29"/>
  </r>
  <r>
    <x v="242"/>
    <n v="3907"/>
    <d v="2023-05-28T07:41:17"/>
    <x v="1"/>
    <x v="1"/>
    <n v="7"/>
    <s v="App Review"/>
    <x v="9"/>
    <n v="1"/>
    <x v="55"/>
    <n v="0.64"/>
    <x v="12"/>
    <n v="510"/>
    <x v="18"/>
    <n v="4"/>
    <x v="46"/>
  </r>
  <r>
    <x v="243"/>
    <n v="9593"/>
    <d v="2020-07-15T10:13:47"/>
    <x v="3"/>
    <x v="11"/>
    <n v="10"/>
    <s v="Customer Support"/>
    <x v="6"/>
    <n v="7"/>
    <x v="90"/>
    <n v="0.73"/>
    <x v="92"/>
    <n v="1759"/>
    <x v="9"/>
    <n v="0"/>
    <x v="15"/>
  </r>
  <r>
    <x v="244"/>
    <n v="7902"/>
    <d v="2020-02-03T13:36:07"/>
    <x v="3"/>
    <x v="9"/>
    <n v="13"/>
    <s v="Survey"/>
    <x v="8"/>
    <n v="1"/>
    <x v="91"/>
    <n v="0.87"/>
    <x v="40"/>
    <n v="1031"/>
    <x v="19"/>
    <n v="2"/>
    <x v="59"/>
  </r>
  <r>
    <x v="245"/>
    <n v="7771"/>
    <d v="2022-02-11T20:26:14"/>
    <x v="0"/>
    <x v="9"/>
    <n v="20"/>
    <s v="Survey"/>
    <x v="5"/>
    <n v="5"/>
    <x v="79"/>
    <n v="0.28999999999999998"/>
    <x v="77"/>
    <n v="1049"/>
    <x v="14"/>
    <n v="0"/>
    <x v="42"/>
  </r>
  <r>
    <x v="246"/>
    <n v="8036"/>
    <d v="2021-08-24T22:16:35"/>
    <x v="2"/>
    <x v="3"/>
    <n v="22"/>
    <s v="App Review"/>
    <x v="9"/>
    <n v="3"/>
    <x v="9"/>
    <n v="0.13"/>
    <x v="57"/>
    <n v="1013"/>
    <x v="1"/>
    <n v="2"/>
    <x v="7"/>
  </r>
  <r>
    <x v="247"/>
    <n v="6352"/>
    <d v="2023-03-02T16:17:46"/>
    <x v="1"/>
    <x v="8"/>
    <n v="16"/>
    <s v="Survey"/>
    <x v="6"/>
    <n v="3"/>
    <x v="49"/>
    <n v="0.89"/>
    <x v="30"/>
    <n v="1794"/>
    <x v="10"/>
    <n v="2"/>
    <x v="55"/>
  </r>
  <r>
    <x v="248"/>
    <n v="6943"/>
    <d v="2022-04-27T00:29:57"/>
    <x v="0"/>
    <x v="7"/>
    <n v="0"/>
    <s v="App Review"/>
    <x v="0"/>
    <n v="6"/>
    <x v="63"/>
    <n v="0.75"/>
    <x v="93"/>
    <n v="878"/>
    <x v="7"/>
    <n v="4"/>
    <x v="49"/>
  </r>
  <r>
    <x v="249"/>
    <n v="9971"/>
    <d v="2021-06-06T22:34:52"/>
    <x v="2"/>
    <x v="5"/>
    <n v="22"/>
    <s v="App Review"/>
    <x v="4"/>
    <n v="4"/>
    <x v="40"/>
    <n v="0.91"/>
    <x v="26"/>
    <n v="340"/>
    <x v="4"/>
    <n v="4"/>
    <x v="50"/>
  </r>
  <r>
    <x v="250"/>
    <n v="3108"/>
    <d v="2022-03-20T04:31:19"/>
    <x v="0"/>
    <x v="8"/>
    <n v="4"/>
    <s v="App Review"/>
    <x v="9"/>
    <n v="2"/>
    <x v="5"/>
    <n v="0.74"/>
    <x v="94"/>
    <n v="622"/>
    <x v="0"/>
    <n v="3"/>
    <x v="83"/>
  </r>
  <r>
    <x v="251"/>
    <n v="8616"/>
    <d v="2022-07-12T22:30:19"/>
    <x v="0"/>
    <x v="11"/>
    <n v="22"/>
    <s v="Customer Support"/>
    <x v="1"/>
    <n v="10"/>
    <x v="47"/>
    <n v="0.74"/>
    <x v="63"/>
    <n v="153"/>
    <x v="13"/>
    <n v="5"/>
    <x v="88"/>
  </r>
  <r>
    <x v="252"/>
    <n v="2368"/>
    <d v="2020-05-26T14:51:39"/>
    <x v="3"/>
    <x v="1"/>
    <n v="14"/>
    <s v="App Review"/>
    <x v="5"/>
    <n v="7"/>
    <x v="50"/>
    <n v="0.19"/>
    <x v="39"/>
    <n v="500"/>
    <x v="0"/>
    <n v="4"/>
    <x v="51"/>
  </r>
  <r>
    <x v="253"/>
    <n v="8869"/>
    <d v="2020-11-03T15:54:04"/>
    <x v="3"/>
    <x v="0"/>
    <n v="15"/>
    <s v="Survey"/>
    <x v="9"/>
    <n v="3"/>
    <x v="57"/>
    <n v="0.47"/>
    <x v="82"/>
    <n v="1373"/>
    <x v="14"/>
    <n v="5"/>
    <x v="88"/>
  </r>
  <r>
    <x v="254"/>
    <n v="6420"/>
    <d v="2020-01-10T07:31:05"/>
    <x v="3"/>
    <x v="2"/>
    <n v="7"/>
    <s v="App Review"/>
    <x v="0"/>
    <n v="4"/>
    <x v="63"/>
    <n v="0.71"/>
    <x v="89"/>
    <n v="1259"/>
    <x v="12"/>
    <n v="4"/>
    <x v="80"/>
  </r>
  <r>
    <x v="255"/>
    <n v="1568"/>
    <d v="2022-02-03T14:23:10"/>
    <x v="0"/>
    <x v="9"/>
    <n v="14"/>
    <s v="Customer Support"/>
    <x v="1"/>
    <n v="4"/>
    <x v="23"/>
    <n v="0.84"/>
    <x v="21"/>
    <n v="39"/>
    <x v="3"/>
    <n v="1"/>
    <x v="84"/>
  </r>
  <r>
    <x v="256"/>
    <n v="2674"/>
    <d v="2023-03-16T13:58:28"/>
    <x v="1"/>
    <x v="8"/>
    <n v="13"/>
    <s v="Customer Support"/>
    <x v="2"/>
    <n v="5"/>
    <x v="43"/>
    <n v="0.85"/>
    <x v="94"/>
    <n v="1055"/>
    <x v="6"/>
    <n v="2"/>
    <x v="80"/>
  </r>
  <r>
    <x v="257"/>
    <n v="4716"/>
    <d v="2021-04-10T02:17:42"/>
    <x v="2"/>
    <x v="7"/>
    <n v="2"/>
    <s v="Survey"/>
    <x v="0"/>
    <n v="5"/>
    <x v="92"/>
    <n v="0.74"/>
    <x v="31"/>
    <n v="1524"/>
    <x v="0"/>
    <n v="3"/>
    <x v="58"/>
  </r>
  <r>
    <x v="258"/>
    <n v="2138"/>
    <d v="2022-06-02T16:33:46"/>
    <x v="0"/>
    <x v="5"/>
    <n v="16"/>
    <s v="Survey"/>
    <x v="8"/>
    <n v="7"/>
    <x v="14"/>
    <n v="0.72"/>
    <x v="41"/>
    <n v="578"/>
    <x v="4"/>
    <n v="0"/>
    <x v="71"/>
  </r>
  <r>
    <x v="259"/>
    <n v="1589"/>
    <d v="2020-06-17T20:43:25"/>
    <x v="3"/>
    <x v="5"/>
    <n v="20"/>
    <s v="Survey"/>
    <x v="3"/>
    <n v="10"/>
    <x v="25"/>
    <n v="0.3"/>
    <x v="43"/>
    <n v="62"/>
    <x v="13"/>
    <n v="1"/>
    <x v="26"/>
  </r>
  <r>
    <x v="260"/>
    <n v="3379"/>
    <d v="2020-06-08T21:20:45"/>
    <x v="3"/>
    <x v="5"/>
    <n v="21"/>
    <s v="Survey"/>
    <x v="2"/>
    <n v="3"/>
    <x v="77"/>
    <n v="0.59"/>
    <x v="42"/>
    <n v="1249"/>
    <x v="0"/>
    <n v="2"/>
    <x v="31"/>
  </r>
  <r>
    <x v="261"/>
    <n v="5333"/>
    <d v="2021-04-26T03:38:42"/>
    <x v="2"/>
    <x v="7"/>
    <n v="3"/>
    <s v="Customer Support"/>
    <x v="3"/>
    <n v="1"/>
    <x v="45"/>
    <n v="0.4"/>
    <x v="29"/>
    <n v="1063"/>
    <x v="15"/>
    <n v="0"/>
    <x v="83"/>
  </r>
  <r>
    <x v="262"/>
    <n v="2554"/>
    <d v="2021-10-13T18:14:05"/>
    <x v="2"/>
    <x v="10"/>
    <n v="18"/>
    <s v="Customer Support"/>
    <x v="7"/>
    <n v="8"/>
    <x v="35"/>
    <n v="0.28000000000000003"/>
    <x v="64"/>
    <n v="1658"/>
    <x v="0"/>
    <n v="0"/>
    <x v="69"/>
  </r>
  <r>
    <x v="263"/>
    <n v="5351"/>
    <d v="2022-05-14T04:25:49"/>
    <x v="0"/>
    <x v="1"/>
    <n v="4"/>
    <s v="App Review"/>
    <x v="4"/>
    <n v="8"/>
    <x v="20"/>
    <n v="0.82"/>
    <x v="7"/>
    <n v="1183"/>
    <x v="2"/>
    <n v="4"/>
    <x v="44"/>
  </r>
  <r>
    <x v="264"/>
    <n v="1140"/>
    <d v="2023-05-27T23:03:09"/>
    <x v="1"/>
    <x v="1"/>
    <n v="23"/>
    <s v="App Review"/>
    <x v="1"/>
    <n v="3"/>
    <x v="89"/>
    <n v="0.37"/>
    <x v="76"/>
    <n v="100"/>
    <x v="9"/>
    <n v="5"/>
    <x v="13"/>
  </r>
  <r>
    <x v="265"/>
    <n v="8889"/>
    <d v="2020-11-13T18:28:21"/>
    <x v="3"/>
    <x v="0"/>
    <n v="18"/>
    <s v="App Review"/>
    <x v="3"/>
    <n v="5"/>
    <x v="25"/>
    <n v="0.98"/>
    <x v="65"/>
    <n v="1531"/>
    <x v="0"/>
    <n v="5"/>
    <x v="46"/>
  </r>
  <r>
    <x v="266"/>
    <n v="3074"/>
    <d v="2021-02-01T06:28:57"/>
    <x v="2"/>
    <x v="9"/>
    <n v="6"/>
    <s v="Customer Support"/>
    <x v="1"/>
    <n v="1"/>
    <x v="83"/>
    <n v="0.92"/>
    <x v="50"/>
    <n v="1023"/>
    <x v="3"/>
    <n v="3"/>
    <x v="46"/>
  </r>
  <r>
    <x v="267"/>
    <n v="9872"/>
    <d v="2023-04-24T08:01:06"/>
    <x v="1"/>
    <x v="7"/>
    <n v="8"/>
    <s v="Survey"/>
    <x v="7"/>
    <n v="10"/>
    <x v="5"/>
    <n v="0.81"/>
    <x v="18"/>
    <n v="1114"/>
    <x v="2"/>
    <n v="0"/>
    <x v="89"/>
  </r>
  <r>
    <x v="268"/>
    <n v="6173"/>
    <d v="2020-10-07T21:17:02"/>
    <x v="3"/>
    <x v="10"/>
    <n v="21"/>
    <s v="Survey"/>
    <x v="7"/>
    <n v="10"/>
    <x v="93"/>
    <n v="0.88"/>
    <x v="94"/>
    <n v="453"/>
    <x v="16"/>
    <n v="5"/>
    <x v="55"/>
  </r>
  <r>
    <x v="269"/>
    <n v="8875"/>
    <d v="2020-11-11T01:54:10"/>
    <x v="3"/>
    <x v="0"/>
    <n v="1"/>
    <s v="Survey"/>
    <x v="6"/>
    <n v="3"/>
    <x v="9"/>
    <n v="0.02"/>
    <x v="61"/>
    <n v="1212"/>
    <x v="2"/>
    <n v="3"/>
    <x v="42"/>
  </r>
  <r>
    <x v="270"/>
    <n v="6634"/>
    <d v="2021-08-29T01:39:19"/>
    <x v="2"/>
    <x v="3"/>
    <n v="1"/>
    <s v="Survey"/>
    <x v="0"/>
    <n v="8"/>
    <x v="85"/>
    <n v="0.05"/>
    <x v="54"/>
    <n v="1185"/>
    <x v="7"/>
    <n v="1"/>
    <x v="7"/>
  </r>
  <r>
    <x v="271"/>
    <n v="9905"/>
    <d v="2021-08-14T13:52:25"/>
    <x v="2"/>
    <x v="3"/>
    <n v="13"/>
    <s v="Survey"/>
    <x v="0"/>
    <n v="8"/>
    <x v="45"/>
    <n v="0.31"/>
    <x v="9"/>
    <n v="565"/>
    <x v="6"/>
    <n v="5"/>
    <x v="9"/>
  </r>
  <r>
    <x v="272"/>
    <n v="3534"/>
    <d v="2022-06-08T18:56:26"/>
    <x v="0"/>
    <x v="5"/>
    <n v="18"/>
    <s v="Survey"/>
    <x v="9"/>
    <n v="6"/>
    <x v="61"/>
    <n v="1"/>
    <x v="95"/>
    <n v="1736"/>
    <x v="9"/>
    <n v="1"/>
    <x v="69"/>
  </r>
  <r>
    <x v="273"/>
    <n v="6304"/>
    <d v="2022-08-19T16:48:38"/>
    <x v="0"/>
    <x v="3"/>
    <n v="16"/>
    <s v="App Review"/>
    <x v="5"/>
    <n v="10"/>
    <x v="60"/>
    <n v="0.01"/>
    <x v="71"/>
    <n v="652"/>
    <x v="16"/>
    <n v="1"/>
    <x v="7"/>
  </r>
  <r>
    <x v="274"/>
    <n v="2839"/>
    <d v="2020-06-10T21:44:48"/>
    <x v="3"/>
    <x v="5"/>
    <n v="21"/>
    <s v="Customer Support"/>
    <x v="5"/>
    <n v="9"/>
    <x v="77"/>
    <n v="0.83"/>
    <x v="6"/>
    <n v="1460"/>
    <x v="0"/>
    <n v="2"/>
    <x v="28"/>
  </r>
  <r>
    <x v="275"/>
    <n v="1269"/>
    <d v="2021-02-23T12:18:35"/>
    <x v="2"/>
    <x v="9"/>
    <n v="12"/>
    <s v="Survey"/>
    <x v="8"/>
    <n v="3"/>
    <x v="87"/>
    <n v="0.85"/>
    <x v="74"/>
    <n v="756"/>
    <x v="11"/>
    <n v="5"/>
    <x v="56"/>
  </r>
  <r>
    <x v="276"/>
    <n v="8429"/>
    <d v="2020-11-13T15:21:46"/>
    <x v="3"/>
    <x v="0"/>
    <n v="15"/>
    <s v="Survey"/>
    <x v="0"/>
    <n v="10"/>
    <x v="26"/>
    <n v="0.78"/>
    <x v="9"/>
    <n v="1298"/>
    <x v="6"/>
    <n v="3"/>
    <x v="24"/>
  </r>
  <r>
    <x v="277"/>
    <n v="3480"/>
    <d v="2021-08-23T17:08:53"/>
    <x v="2"/>
    <x v="3"/>
    <n v="17"/>
    <s v="Customer Support"/>
    <x v="1"/>
    <n v="4"/>
    <x v="21"/>
    <n v="0.49"/>
    <x v="11"/>
    <n v="927"/>
    <x v="5"/>
    <n v="5"/>
    <x v="51"/>
  </r>
  <r>
    <x v="278"/>
    <n v="6016"/>
    <d v="2020-01-05T21:39:09"/>
    <x v="3"/>
    <x v="2"/>
    <n v="21"/>
    <s v="Customer Support"/>
    <x v="2"/>
    <n v="8"/>
    <x v="10"/>
    <n v="0.12"/>
    <x v="35"/>
    <n v="1579"/>
    <x v="8"/>
    <n v="3"/>
    <x v="25"/>
  </r>
  <r>
    <x v="279"/>
    <n v="4748"/>
    <d v="2022-03-02T16:56:15"/>
    <x v="0"/>
    <x v="8"/>
    <n v="16"/>
    <s v="Customer Support"/>
    <x v="1"/>
    <n v="2"/>
    <x v="66"/>
    <n v="0.57999999999999996"/>
    <x v="90"/>
    <n v="1314"/>
    <x v="12"/>
    <n v="5"/>
    <x v="31"/>
  </r>
  <r>
    <x v="280"/>
    <n v="7230"/>
    <d v="2020-12-26T20:24:11"/>
    <x v="3"/>
    <x v="4"/>
    <n v="20"/>
    <s v="App Review"/>
    <x v="6"/>
    <n v="4"/>
    <x v="30"/>
    <n v="0.14000000000000001"/>
    <x v="6"/>
    <n v="490"/>
    <x v="12"/>
    <n v="5"/>
    <x v="73"/>
  </r>
  <r>
    <x v="281"/>
    <n v="4441"/>
    <d v="2021-01-02T12:47:29"/>
    <x v="2"/>
    <x v="2"/>
    <n v="12"/>
    <s v="App Review"/>
    <x v="7"/>
    <n v="6"/>
    <x v="29"/>
    <n v="0.72"/>
    <x v="79"/>
    <n v="55"/>
    <x v="11"/>
    <n v="3"/>
    <x v="12"/>
  </r>
  <r>
    <x v="282"/>
    <n v="6877"/>
    <d v="2023-06-17T01:03:26"/>
    <x v="1"/>
    <x v="5"/>
    <n v="1"/>
    <s v="App Review"/>
    <x v="4"/>
    <n v="9"/>
    <x v="27"/>
    <n v="0.96"/>
    <x v="50"/>
    <n v="1750"/>
    <x v="6"/>
    <n v="2"/>
    <x v="30"/>
  </r>
  <r>
    <x v="283"/>
    <n v="6990"/>
    <d v="2023-05-05T13:41:33"/>
    <x v="1"/>
    <x v="1"/>
    <n v="13"/>
    <s v="Survey"/>
    <x v="3"/>
    <n v="8"/>
    <x v="15"/>
    <n v="0.6"/>
    <x v="92"/>
    <n v="1253"/>
    <x v="13"/>
    <n v="4"/>
    <x v="90"/>
  </r>
  <r>
    <x v="284"/>
    <n v="8804"/>
    <d v="2023-05-19T16:17:32"/>
    <x v="1"/>
    <x v="1"/>
    <n v="16"/>
    <s v="Survey"/>
    <x v="9"/>
    <n v="3"/>
    <x v="54"/>
    <n v="0.32"/>
    <x v="15"/>
    <n v="1195"/>
    <x v="2"/>
    <n v="4"/>
    <x v="53"/>
  </r>
  <r>
    <x v="285"/>
    <n v="4587"/>
    <d v="2022-04-07T11:10:54"/>
    <x v="0"/>
    <x v="7"/>
    <n v="11"/>
    <s v="App Review"/>
    <x v="8"/>
    <n v="7"/>
    <x v="72"/>
    <n v="0.34"/>
    <x v="44"/>
    <n v="398"/>
    <x v="6"/>
    <n v="0"/>
    <x v="1"/>
  </r>
  <r>
    <x v="286"/>
    <n v="9755"/>
    <d v="2020-04-18T20:52:57"/>
    <x v="3"/>
    <x v="7"/>
    <n v="20"/>
    <s v="Customer Support"/>
    <x v="9"/>
    <n v="3"/>
    <x v="41"/>
    <n v="0.76"/>
    <x v="22"/>
    <n v="151"/>
    <x v="19"/>
    <n v="4"/>
    <x v="74"/>
  </r>
  <r>
    <x v="287"/>
    <n v="5636"/>
    <d v="2023-06-03T22:28:32"/>
    <x v="1"/>
    <x v="5"/>
    <n v="22"/>
    <s v="Customer Support"/>
    <x v="6"/>
    <n v="8"/>
    <x v="70"/>
    <n v="0.37"/>
    <x v="82"/>
    <n v="562"/>
    <x v="0"/>
    <n v="1"/>
    <x v="20"/>
  </r>
  <r>
    <x v="288"/>
    <n v="1925"/>
    <d v="2022-10-08T08:18:24"/>
    <x v="0"/>
    <x v="10"/>
    <n v="8"/>
    <s v="Survey"/>
    <x v="1"/>
    <n v="9"/>
    <x v="10"/>
    <n v="0.73"/>
    <x v="2"/>
    <n v="54"/>
    <x v="4"/>
    <n v="5"/>
    <x v="37"/>
  </r>
  <r>
    <x v="289"/>
    <n v="9553"/>
    <d v="2021-08-03T02:29:57"/>
    <x v="2"/>
    <x v="3"/>
    <n v="2"/>
    <s v="Customer Support"/>
    <x v="8"/>
    <n v="3"/>
    <x v="44"/>
    <n v="0.38"/>
    <x v="53"/>
    <n v="442"/>
    <x v="9"/>
    <n v="5"/>
    <x v="32"/>
  </r>
  <r>
    <x v="290"/>
    <n v="8483"/>
    <d v="2023-06-04T15:52:57"/>
    <x v="1"/>
    <x v="5"/>
    <n v="15"/>
    <s v="App Review"/>
    <x v="2"/>
    <n v="7"/>
    <x v="87"/>
    <n v="0.24"/>
    <x v="51"/>
    <n v="678"/>
    <x v="3"/>
    <n v="4"/>
    <x v="35"/>
  </r>
  <r>
    <x v="291"/>
    <n v="8211"/>
    <d v="2021-02-12T16:47:21"/>
    <x v="2"/>
    <x v="9"/>
    <n v="16"/>
    <s v="Customer Support"/>
    <x v="0"/>
    <n v="4"/>
    <x v="56"/>
    <n v="0.35"/>
    <x v="66"/>
    <n v="1072"/>
    <x v="10"/>
    <n v="4"/>
    <x v="55"/>
  </r>
  <r>
    <x v="292"/>
    <n v="7692"/>
    <d v="2020-08-13T22:56:02"/>
    <x v="3"/>
    <x v="3"/>
    <n v="22"/>
    <s v="App Review"/>
    <x v="1"/>
    <n v="1"/>
    <x v="87"/>
    <n v="0.55000000000000004"/>
    <x v="73"/>
    <n v="139"/>
    <x v="3"/>
    <n v="1"/>
    <x v="91"/>
  </r>
  <r>
    <x v="293"/>
    <n v="3871"/>
    <d v="2020-08-21T14:41:06"/>
    <x v="3"/>
    <x v="3"/>
    <n v="14"/>
    <s v="App Review"/>
    <x v="4"/>
    <n v="10"/>
    <x v="74"/>
    <n v="0.85"/>
    <x v="96"/>
    <n v="1432"/>
    <x v="3"/>
    <n v="0"/>
    <x v="92"/>
  </r>
  <r>
    <x v="294"/>
    <n v="4182"/>
    <d v="2020-06-13T20:58:35"/>
    <x v="3"/>
    <x v="5"/>
    <n v="20"/>
    <s v="Survey"/>
    <x v="1"/>
    <n v="7"/>
    <x v="0"/>
    <n v="0.12"/>
    <x v="43"/>
    <n v="530"/>
    <x v="19"/>
    <n v="4"/>
    <x v="48"/>
  </r>
  <r>
    <x v="295"/>
    <n v="9260"/>
    <d v="2021-05-02T03:12:52"/>
    <x v="2"/>
    <x v="1"/>
    <n v="3"/>
    <s v="Customer Support"/>
    <x v="7"/>
    <n v="5"/>
    <x v="94"/>
    <n v="0.86"/>
    <x v="9"/>
    <n v="1786"/>
    <x v="13"/>
    <n v="5"/>
    <x v="65"/>
  </r>
  <r>
    <x v="296"/>
    <n v="2488"/>
    <d v="2020-02-29T04:09:44"/>
    <x v="3"/>
    <x v="9"/>
    <n v="4"/>
    <s v="Survey"/>
    <x v="6"/>
    <n v="6"/>
    <x v="28"/>
    <n v="0.02"/>
    <x v="7"/>
    <n v="653"/>
    <x v="12"/>
    <n v="0"/>
    <x v="77"/>
  </r>
  <r>
    <x v="297"/>
    <n v="9788"/>
    <d v="2020-09-08T23:41:26"/>
    <x v="3"/>
    <x v="6"/>
    <n v="23"/>
    <s v="Survey"/>
    <x v="7"/>
    <n v="10"/>
    <x v="90"/>
    <n v="0.96"/>
    <x v="68"/>
    <n v="175"/>
    <x v="5"/>
    <n v="1"/>
    <x v="53"/>
  </r>
  <r>
    <x v="298"/>
    <n v="5269"/>
    <d v="2020-11-09T08:40:53"/>
    <x v="3"/>
    <x v="0"/>
    <n v="8"/>
    <s v="Customer Support"/>
    <x v="4"/>
    <n v="9"/>
    <x v="17"/>
    <n v="0.89"/>
    <x v="27"/>
    <n v="1414"/>
    <x v="0"/>
    <n v="4"/>
    <x v="46"/>
  </r>
  <r>
    <x v="299"/>
    <n v="8353"/>
    <d v="2021-10-05T20:22:33"/>
    <x v="2"/>
    <x v="10"/>
    <n v="20"/>
    <s v="App Review"/>
    <x v="5"/>
    <n v="4"/>
    <x v="40"/>
    <n v="0.84"/>
    <x v="34"/>
    <n v="776"/>
    <x v="1"/>
    <n v="2"/>
    <x v="48"/>
  </r>
  <r>
    <x v="300"/>
    <n v="4499"/>
    <d v="2021-08-23T22:10:33"/>
    <x v="2"/>
    <x v="3"/>
    <n v="22"/>
    <s v="Survey"/>
    <x v="3"/>
    <n v="9"/>
    <x v="41"/>
    <n v="0.34"/>
    <x v="35"/>
    <n v="1199"/>
    <x v="15"/>
    <n v="1"/>
    <x v="91"/>
  </r>
  <r>
    <x v="301"/>
    <n v="5584"/>
    <d v="2023-03-21T08:20:39"/>
    <x v="1"/>
    <x v="8"/>
    <n v="8"/>
    <s v="Customer Support"/>
    <x v="8"/>
    <n v="5"/>
    <x v="25"/>
    <n v="0.09"/>
    <x v="48"/>
    <n v="1791"/>
    <x v="3"/>
    <n v="0"/>
    <x v="15"/>
  </r>
  <r>
    <x v="302"/>
    <n v="2837"/>
    <d v="2022-08-19T00:50:56"/>
    <x v="0"/>
    <x v="3"/>
    <n v="0"/>
    <s v="Survey"/>
    <x v="2"/>
    <n v="5"/>
    <x v="71"/>
    <n v="0.7"/>
    <x v="15"/>
    <n v="930"/>
    <x v="11"/>
    <n v="4"/>
    <x v="31"/>
  </r>
  <r>
    <x v="303"/>
    <n v="1981"/>
    <d v="2021-11-19T02:45:20"/>
    <x v="2"/>
    <x v="0"/>
    <n v="2"/>
    <s v="App Review"/>
    <x v="7"/>
    <n v="7"/>
    <x v="23"/>
    <n v="0.75"/>
    <x v="16"/>
    <n v="1507"/>
    <x v="9"/>
    <n v="5"/>
    <x v="29"/>
  </r>
  <r>
    <x v="304"/>
    <n v="4097"/>
    <d v="2021-12-02T10:51:22"/>
    <x v="2"/>
    <x v="4"/>
    <n v="10"/>
    <s v="Customer Support"/>
    <x v="7"/>
    <n v="8"/>
    <x v="89"/>
    <n v="0.95"/>
    <x v="30"/>
    <n v="809"/>
    <x v="4"/>
    <n v="4"/>
    <x v="62"/>
  </r>
  <r>
    <x v="305"/>
    <n v="3609"/>
    <d v="2022-05-06T14:22:27"/>
    <x v="0"/>
    <x v="1"/>
    <n v="14"/>
    <s v="App Review"/>
    <x v="7"/>
    <n v="2"/>
    <x v="90"/>
    <n v="0.98"/>
    <x v="85"/>
    <n v="1036"/>
    <x v="9"/>
    <n v="4"/>
    <x v="75"/>
  </r>
  <r>
    <x v="306"/>
    <n v="8962"/>
    <d v="2022-08-24T16:57:58"/>
    <x v="0"/>
    <x v="3"/>
    <n v="16"/>
    <s v="Survey"/>
    <x v="8"/>
    <n v="9"/>
    <x v="5"/>
    <n v="0.08"/>
    <x v="82"/>
    <n v="1237"/>
    <x v="3"/>
    <n v="5"/>
    <x v="93"/>
  </r>
  <r>
    <x v="307"/>
    <n v="1983"/>
    <d v="2020-06-12T12:27:14"/>
    <x v="3"/>
    <x v="5"/>
    <n v="12"/>
    <s v="Survey"/>
    <x v="3"/>
    <n v="6"/>
    <x v="85"/>
    <n v="0.95"/>
    <x v="94"/>
    <n v="651"/>
    <x v="17"/>
    <n v="2"/>
    <x v="58"/>
  </r>
  <r>
    <x v="308"/>
    <n v="4204"/>
    <d v="2022-04-13T16:51:55"/>
    <x v="0"/>
    <x v="7"/>
    <n v="16"/>
    <s v="Survey"/>
    <x v="9"/>
    <n v="4"/>
    <x v="75"/>
    <n v="0.56999999999999995"/>
    <x v="54"/>
    <n v="1351"/>
    <x v="18"/>
    <n v="3"/>
    <x v="35"/>
  </r>
  <r>
    <x v="309"/>
    <n v="2408"/>
    <d v="2020-08-21T05:48:11"/>
    <x v="3"/>
    <x v="3"/>
    <n v="5"/>
    <s v="Customer Support"/>
    <x v="3"/>
    <n v="6"/>
    <x v="84"/>
    <n v="0.65"/>
    <x v="79"/>
    <n v="1642"/>
    <x v="18"/>
    <n v="0"/>
    <x v="88"/>
  </r>
  <r>
    <x v="310"/>
    <n v="4652"/>
    <d v="2020-01-26T08:39:58"/>
    <x v="3"/>
    <x v="2"/>
    <n v="8"/>
    <s v="Survey"/>
    <x v="4"/>
    <n v="5"/>
    <x v="37"/>
    <n v="0.88"/>
    <x v="80"/>
    <n v="566"/>
    <x v="16"/>
    <n v="4"/>
    <x v="20"/>
  </r>
  <r>
    <x v="311"/>
    <n v="7808"/>
    <d v="2021-04-26T03:10:13"/>
    <x v="2"/>
    <x v="7"/>
    <n v="3"/>
    <s v="Customer Support"/>
    <x v="7"/>
    <n v="5"/>
    <x v="12"/>
    <n v="0.27"/>
    <x v="64"/>
    <n v="1149"/>
    <x v="12"/>
    <n v="0"/>
    <x v="46"/>
  </r>
  <r>
    <x v="312"/>
    <n v="2891"/>
    <d v="2021-08-08T16:55:52"/>
    <x v="2"/>
    <x v="3"/>
    <n v="16"/>
    <s v="Customer Support"/>
    <x v="8"/>
    <n v="1"/>
    <x v="64"/>
    <n v="0.69"/>
    <x v="17"/>
    <n v="1698"/>
    <x v="18"/>
    <n v="2"/>
    <x v="80"/>
  </r>
  <r>
    <x v="313"/>
    <n v="8154"/>
    <d v="2022-10-07T04:15:04"/>
    <x v="0"/>
    <x v="10"/>
    <n v="4"/>
    <s v="Customer Support"/>
    <x v="0"/>
    <n v="1"/>
    <x v="8"/>
    <n v="0.04"/>
    <x v="42"/>
    <n v="1706"/>
    <x v="7"/>
    <n v="3"/>
    <x v="69"/>
  </r>
  <r>
    <x v="314"/>
    <n v="6154"/>
    <d v="2021-10-11T14:14:14"/>
    <x v="2"/>
    <x v="10"/>
    <n v="14"/>
    <s v="Survey"/>
    <x v="9"/>
    <n v="6"/>
    <x v="30"/>
    <n v="0.3"/>
    <x v="80"/>
    <n v="205"/>
    <x v="16"/>
    <n v="4"/>
    <x v="83"/>
  </r>
  <r>
    <x v="315"/>
    <n v="9986"/>
    <d v="2020-05-14T01:05:02"/>
    <x v="3"/>
    <x v="1"/>
    <n v="1"/>
    <s v="Customer Support"/>
    <x v="2"/>
    <n v="9"/>
    <x v="7"/>
    <n v="0.81"/>
    <x v="85"/>
    <n v="991"/>
    <x v="10"/>
    <n v="4"/>
    <x v="54"/>
  </r>
  <r>
    <x v="316"/>
    <n v="5695"/>
    <d v="2020-11-13T10:57:28"/>
    <x v="3"/>
    <x v="0"/>
    <n v="10"/>
    <s v="Survey"/>
    <x v="0"/>
    <n v="8"/>
    <x v="67"/>
    <n v="0.34"/>
    <x v="29"/>
    <n v="1245"/>
    <x v="10"/>
    <n v="0"/>
    <x v="91"/>
  </r>
  <r>
    <x v="317"/>
    <n v="6002"/>
    <d v="2020-05-23T21:18:35"/>
    <x v="3"/>
    <x v="1"/>
    <n v="21"/>
    <s v="Customer Support"/>
    <x v="8"/>
    <n v="8"/>
    <x v="95"/>
    <n v="0.56000000000000005"/>
    <x v="51"/>
    <n v="1790"/>
    <x v="16"/>
    <n v="5"/>
    <x v="48"/>
  </r>
  <r>
    <x v="318"/>
    <n v="8708"/>
    <d v="2022-01-09T00:05:48"/>
    <x v="0"/>
    <x v="2"/>
    <n v="0"/>
    <s v="Customer Support"/>
    <x v="1"/>
    <n v="4"/>
    <x v="56"/>
    <n v="0.19"/>
    <x v="1"/>
    <n v="198"/>
    <x v="5"/>
    <n v="4"/>
    <x v="68"/>
  </r>
  <r>
    <x v="319"/>
    <n v="5901"/>
    <d v="2020-04-07T02:05:12"/>
    <x v="3"/>
    <x v="7"/>
    <n v="2"/>
    <s v="Survey"/>
    <x v="3"/>
    <n v="2"/>
    <x v="27"/>
    <n v="0.36"/>
    <x v="64"/>
    <n v="610"/>
    <x v="18"/>
    <n v="0"/>
    <x v="49"/>
  </r>
  <r>
    <x v="320"/>
    <n v="5074"/>
    <d v="2021-04-16T02:17:25"/>
    <x v="2"/>
    <x v="7"/>
    <n v="2"/>
    <s v="Survey"/>
    <x v="4"/>
    <n v="10"/>
    <x v="37"/>
    <n v="0.9"/>
    <x v="21"/>
    <n v="1339"/>
    <x v="4"/>
    <n v="3"/>
    <x v="54"/>
  </r>
  <r>
    <x v="321"/>
    <n v="8018"/>
    <d v="2020-06-15T11:06:40"/>
    <x v="3"/>
    <x v="5"/>
    <n v="11"/>
    <s v="Customer Support"/>
    <x v="6"/>
    <n v="2"/>
    <x v="85"/>
    <n v="0.9"/>
    <x v="19"/>
    <n v="1042"/>
    <x v="13"/>
    <n v="5"/>
    <x v="37"/>
  </r>
  <r>
    <x v="322"/>
    <n v="1110"/>
    <d v="2022-10-16T23:10:01"/>
    <x v="0"/>
    <x v="10"/>
    <n v="23"/>
    <s v="App Review"/>
    <x v="5"/>
    <n v="6"/>
    <x v="87"/>
    <n v="0.54"/>
    <x v="32"/>
    <n v="1259"/>
    <x v="13"/>
    <n v="5"/>
    <x v="9"/>
  </r>
  <r>
    <x v="323"/>
    <n v="9513"/>
    <d v="2020-05-21T04:53:46"/>
    <x v="3"/>
    <x v="1"/>
    <n v="4"/>
    <s v="App Review"/>
    <x v="8"/>
    <n v="1"/>
    <x v="8"/>
    <n v="0.23"/>
    <x v="93"/>
    <n v="485"/>
    <x v="15"/>
    <n v="3"/>
    <x v="31"/>
  </r>
  <r>
    <x v="324"/>
    <n v="4106"/>
    <d v="2023-01-07T21:20:16"/>
    <x v="1"/>
    <x v="2"/>
    <n v="21"/>
    <s v="Customer Support"/>
    <x v="3"/>
    <n v="7"/>
    <x v="39"/>
    <n v="7.0000000000000007E-2"/>
    <x v="87"/>
    <n v="537"/>
    <x v="3"/>
    <n v="1"/>
    <x v="63"/>
  </r>
  <r>
    <x v="325"/>
    <n v="3511"/>
    <d v="2021-03-28T12:22:01"/>
    <x v="2"/>
    <x v="8"/>
    <n v="12"/>
    <s v="Customer Support"/>
    <x v="3"/>
    <n v="4"/>
    <x v="95"/>
    <n v="0.8"/>
    <x v="45"/>
    <n v="1170"/>
    <x v="14"/>
    <n v="1"/>
    <x v="43"/>
  </r>
  <r>
    <x v="326"/>
    <n v="3900"/>
    <d v="2022-09-29T16:30:05"/>
    <x v="0"/>
    <x v="6"/>
    <n v="16"/>
    <s v="App Review"/>
    <x v="5"/>
    <n v="8"/>
    <x v="49"/>
    <n v="0.09"/>
    <x v="97"/>
    <n v="1614"/>
    <x v="11"/>
    <n v="3"/>
    <x v="7"/>
  </r>
  <r>
    <x v="327"/>
    <n v="1217"/>
    <d v="2021-06-01T03:36:59"/>
    <x v="2"/>
    <x v="5"/>
    <n v="3"/>
    <s v="Customer Support"/>
    <x v="9"/>
    <n v="2"/>
    <x v="46"/>
    <n v="0.12"/>
    <x v="5"/>
    <n v="1137"/>
    <x v="19"/>
    <n v="1"/>
    <x v="11"/>
  </r>
  <r>
    <x v="328"/>
    <n v="1128"/>
    <d v="2021-11-05T03:21:10"/>
    <x v="2"/>
    <x v="0"/>
    <n v="3"/>
    <s v="Customer Support"/>
    <x v="7"/>
    <n v="8"/>
    <x v="60"/>
    <n v="0.21"/>
    <x v="66"/>
    <n v="1322"/>
    <x v="8"/>
    <n v="0"/>
    <x v="22"/>
  </r>
  <r>
    <x v="329"/>
    <n v="3284"/>
    <d v="2021-08-11T10:21:27"/>
    <x v="2"/>
    <x v="3"/>
    <n v="10"/>
    <s v="Customer Support"/>
    <x v="6"/>
    <n v="9"/>
    <x v="92"/>
    <n v="0.83"/>
    <x v="67"/>
    <n v="1473"/>
    <x v="14"/>
    <n v="1"/>
    <x v="15"/>
  </r>
  <r>
    <x v="330"/>
    <n v="6921"/>
    <d v="2022-03-15T09:52:46"/>
    <x v="0"/>
    <x v="8"/>
    <n v="9"/>
    <s v="Customer Support"/>
    <x v="5"/>
    <n v="1"/>
    <x v="32"/>
    <n v="0.65"/>
    <x v="50"/>
    <n v="66"/>
    <x v="14"/>
    <n v="4"/>
    <x v="60"/>
  </r>
  <r>
    <x v="331"/>
    <n v="9482"/>
    <d v="2021-08-27T16:46:39"/>
    <x v="2"/>
    <x v="3"/>
    <n v="16"/>
    <s v="Customer Support"/>
    <x v="8"/>
    <n v="8"/>
    <x v="28"/>
    <n v="0.21"/>
    <x v="76"/>
    <n v="1731"/>
    <x v="11"/>
    <n v="5"/>
    <x v="5"/>
  </r>
  <r>
    <x v="332"/>
    <n v="1464"/>
    <d v="2020-12-12T16:06:08"/>
    <x v="3"/>
    <x v="4"/>
    <n v="16"/>
    <s v="Customer Support"/>
    <x v="4"/>
    <n v="1"/>
    <x v="38"/>
    <n v="0.51"/>
    <x v="98"/>
    <n v="774"/>
    <x v="15"/>
    <n v="1"/>
    <x v="92"/>
  </r>
  <r>
    <x v="333"/>
    <n v="9062"/>
    <d v="2022-10-25T15:42:26"/>
    <x v="0"/>
    <x v="10"/>
    <n v="15"/>
    <s v="Survey"/>
    <x v="3"/>
    <n v="10"/>
    <x v="40"/>
    <n v="0.87"/>
    <x v="35"/>
    <n v="1554"/>
    <x v="15"/>
    <n v="2"/>
    <x v="69"/>
  </r>
  <r>
    <x v="334"/>
    <n v="6281"/>
    <d v="2023-04-21T17:22:40"/>
    <x v="1"/>
    <x v="7"/>
    <n v="17"/>
    <s v="App Review"/>
    <x v="8"/>
    <n v="9"/>
    <x v="74"/>
    <n v="0.56999999999999995"/>
    <x v="70"/>
    <n v="673"/>
    <x v="19"/>
    <n v="1"/>
    <x v="59"/>
  </r>
  <r>
    <x v="335"/>
    <n v="9629"/>
    <d v="2023-01-31T01:24:23"/>
    <x v="1"/>
    <x v="2"/>
    <n v="1"/>
    <s v="App Review"/>
    <x v="5"/>
    <n v="7"/>
    <x v="17"/>
    <n v="0.83"/>
    <x v="25"/>
    <n v="95"/>
    <x v="12"/>
    <n v="4"/>
    <x v="21"/>
  </r>
  <r>
    <x v="336"/>
    <n v="1817"/>
    <d v="2022-10-23T18:57:58"/>
    <x v="0"/>
    <x v="10"/>
    <n v="18"/>
    <s v="App Review"/>
    <x v="6"/>
    <n v="5"/>
    <x v="82"/>
    <n v="0.08"/>
    <x v="41"/>
    <n v="842"/>
    <x v="13"/>
    <n v="0"/>
    <x v="36"/>
  </r>
  <r>
    <x v="337"/>
    <n v="5220"/>
    <d v="2022-04-04T05:42:11"/>
    <x v="0"/>
    <x v="7"/>
    <n v="5"/>
    <s v="App Review"/>
    <x v="0"/>
    <n v="1"/>
    <x v="72"/>
    <n v="0.33"/>
    <x v="47"/>
    <n v="1328"/>
    <x v="12"/>
    <n v="3"/>
    <x v="94"/>
  </r>
  <r>
    <x v="338"/>
    <n v="1912"/>
    <d v="2023-02-07T23:26:00"/>
    <x v="1"/>
    <x v="9"/>
    <n v="23"/>
    <s v="Survey"/>
    <x v="6"/>
    <n v="6"/>
    <x v="92"/>
    <n v="0.91"/>
    <x v="4"/>
    <n v="1103"/>
    <x v="18"/>
    <n v="4"/>
    <x v="21"/>
  </r>
  <r>
    <x v="339"/>
    <n v="3219"/>
    <d v="2021-10-28T06:56:29"/>
    <x v="2"/>
    <x v="10"/>
    <n v="6"/>
    <s v="App Review"/>
    <x v="5"/>
    <n v="1"/>
    <x v="58"/>
    <n v="0.32"/>
    <x v="70"/>
    <n v="1155"/>
    <x v="5"/>
    <n v="4"/>
    <x v="73"/>
  </r>
  <r>
    <x v="340"/>
    <n v="5904"/>
    <d v="2021-04-17T00:40:57"/>
    <x v="2"/>
    <x v="7"/>
    <n v="0"/>
    <s v="Survey"/>
    <x v="7"/>
    <n v="9"/>
    <x v="31"/>
    <n v="0.61"/>
    <x v="73"/>
    <n v="237"/>
    <x v="0"/>
    <n v="3"/>
    <x v="67"/>
  </r>
  <r>
    <x v="341"/>
    <n v="6439"/>
    <d v="2020-09-21T13:21:10"/>
    <x v="3"/>
    <x v="6"/>
    <n v="13"/>
    <s v="App Review"/>
    <x v="2"/>
    <n v="10"/>
    <x v="64"/>
    <n v="0.55000000000000004"/>
    <x v="73"/>
    <n v="1334"/>
    <x v="16"/>
    <n v="0"/>
    <x v="41"/>
  </r>
  <r>
    <x v="342"/>
    <n v="1021"/>
    <d v="2022-10-14T01:33:27"/>
    <x v="0"/>
    <x v="10"/>
    <n v="1"/>
    <s v="Customer Support"/>
    <x v="3"/>
    <n v="10"/>
    <x v="14"/>
    <n v="0.53"/>
    <x v="14"/>
    <n v="1142"/>
    <x v="4"/>
    <n v="5"/>
    <x v="20"/>
  </r>
  <r>
    <x v="343"/>
    <n v="1224"/>
    <d v="2022-09-19T12:50:32"/>
    <x v="0"/>
    <x v="6"/>
    <n v="12"/>
    <s v="Customer Support"/>
    <x v="6"/>
    <n v="3"/>
    <x v="81"/>
    <n v="0.24"/>
    <x v="60"/>
    <n v="275"/>
    <x v="11"/>
    <n v="3"/>
    <x v="37"/>
  </r>
  <r>
    <x v="344"/>
    <n v="1928"/>
    <d v="2020-05-04T16:49:27"/>
    <x v="3"/>
    <x v="1"/>
    <n v="16"/>
    <s v="Survey"/>
    <x v="3"/>
    <n v="3"/>
    <x v="89"/>
    <n v="0.11"/>
    <x v="20"/>
    <n v="1565"/>
    <x v="15"/>
    <n v="5"/>
    <x v="12"/>
  </r>
  <r>
    <x v="345"/>
    <n v="8645"/>
    <d v="2020-06-06T07:40:14"/>
    <x v="3"/>
    <x v="5"/>
    <n v="7"/>
    <s v="Customer Support"/>
    <x v="4"/>
    <n v="9"/>
    <x v="47"/>
    <n v="0.68"/>
    <x v="89"/>
    <n v="683"/>
    <x v="6"/>
    <n v="1"/>
    <x v="30"/>
  </r>
  <r>
    <x v="346"/>
    <n v="9726"/>
    <d v="2023-04-18T06:19:49"/>
    <x v="1"/>
    <x v="7"/>
    <n v="6"/>
    <s v="Survey"/>
    <x v="8"/>
    <n v="1"/>
    <x v="50"/>
    <n v="0.78"/>
    <x v="15"/>
    <n v="488"/>
    <x v="1"/>
    <n v="3"/>
    <x v="13"/>
  </r>
  <r>
    <x v="347"/>
    <n v="6289"/>
    <d v="2022-01-07T06:37:09"/>
    <x v="0"/>
    <x v="2"/>
    <n v="6"/>
    <s v="Customer Support"/>
    <x v="3"/>
    <n v="7"/>
    <x v="34"/>
    <n v="0.49"/>
    <x v="71"/>
    <n v="983"/>
    <x v="1"/>
    <n v="4"/>
    <x v="56"/>
  </r>
  <r>
    <x v="348"/>
    <n v="4725"/>
    <d v="2021-10-21T00:28:52"/>
    <x v="2"/>
    <x v="10"/>
    <n v="0"/>
    <s v="Survey"/>
    <x v="3"/>
    <n v="9"/>
    <x v="30"/>
    <n v="0.7"/>
    <x v="23"/>
    <n v="1080"/>
    <x v="5"/>
    <n v="5"/>
    <x v="31"/>
  </r>
  <r>
    <x v="349"/>
    <n v="4469"/>
    <d v="2021-05-20T21:45:30"/>
    <x v="2"/>
    <x v="1"/>
    <n v="21"/>
    <s v="Survey"/>
    <x v="5"/>
    <n v="8"/>
    <x v="93"/>
    <n v="0.35"/>
    <x v="78"/>
    <n v="986"/>
    <x v="4"/>
    <n v="0"/>
    <x v="85"/>
  </r>
  <r>
    <x v="350"/>
    <n v="3038"/>
    <d v="2021-08-17T04:50:38"/>
    <x v="2"/>
    <x v="3"/>
    <n v="4"/>
    <s v="Customer Support"/>
    <x v="2"/>
    <n v="3"/>
    <x v="55"/>
    <n v="0.95"/>
    <x v="82"/>
    <n v="642"/>
    <x v="0"/>
    <n v="5"/>
    <x v="86"/>
  </r>
  <r>
    <x v="351"/>
    <n v="8347"/>
    <d v="2023-05-19T22:12:59"/>
    <x v="1"/>
    <x v="1"/>
    <n v="22"/>
    <s v="Survey"/>
    <x v="0"/>
    <n v="5"/>
    <x v="59"/>
    <n v="0.35"/>
    <x v="21"/>
    <n v="1239"/>
    <x v="7"/>
    <n v="1"/>
    <x v="24"/>
  </r>
  <r>
    <x v="352"/>
    <n v="9358"/>
    <d v="2020-06-29T11:16:39"/>
    <x v="3"/>
    <x v="5"/>
    <n v="11"/>
    <s v="Customer Support"/>
    <x v="6"/>
    <n v="2"/>
    <x v="27"/>
    <n v="0.91"/>
    <x v="42"/>
    <n v="925"/>
    <x v="5"/>
    <n v="0"/>
    <x v="36"/>
  </r>
  <r>
    <x v="353"/>
    <n v="1381"/>
    <d v="2022-05-22T21:40:16"/>
    <x v="0"/>
    <x v="1"/>
    <n v="21"/>
    <s v="Survey"/>
    <x v="3"/>
    <n v="6"/>
    <x v="70"/>
    <n v="0.55000000000000004"/>
    <x v="45"/>
    <n v="1785"/>
    <x v="0"/>
    <n v="3"/>
    <x v="0"/>
  </r>
  <r>
    <x v="354"/>
    <n v="8054"/>
    <d v="2020-09-28T20:51:04"/>
    <x v="3"/>
    <x v="6"/>
    <n v="20"/>
    <s v="Customer Support"/>
    <x v="5"/>
    <n v="10"/>
    <x v="89"/>
    <n v="7.0000000000000007E-2"/>
    <x v="92"/>
    <n v="1204"/>
    <x v="0"/>
    <n v="5"/>
    <x v="19"/>
  </r>
  <r>
    <x v="355"/>
    <n v="6334"/>
    <d v="2021-01-16T06:19:39"/>
    <x v="2"/>
    <x v="2"/>
    <n v="6"/>
    <s v="Survey"/>
    <x v="4"/>
    <n v="7"/>
    <x v="88"/>
    <n v="0.74"/>
    <x v="61"/>
    <n v="999"/>
    <x v="12"/>
    <n v="1"/>
    <x v="8"/>
  </r>
  <r>
    <x v="356"/>
    <n v="9803"/>
    <d v="2022-05-08T12:10:03"/>
    <x v="0"/>
    <x v="1"/>
    <n v="12"/>
    <s v="App Review"/>
    <x v="7"/>
    <n v="6"/>
    <x v="58"/>
    <n v="0.31"/>
    <x v="91"/>
    <n v="479"/>
    <x v="19"/>
    <n v="1"/>
    <x v="49"/>
  </r>
  <r>
    <x v="357"/>
    <n v="4852"/>
    <d v="2021-04-26T20:05:09"/>
    <x v="2"/>
    <x v="7"/>
    <n v="20"/>
    <s v="Survey"/>
    <x v="4"/>
    <n v="4"/>
    <x v="93"/>
    <n v="0.54"/>
    <x v="45"/>
    <n v="292"/>
    <x v="2"/>
    <n v="4"/>
    <x v="4"/>
  </r>
  <r>
    <x v="358"/>
    <n v="9351"/>
    <d v="2022-11-29T20:16:21"/>
    <x v="0"/>
    <x v="0"/>
    <n v="20"/>
    <s v="App Review"/>
    <x v="7"/>
    <n v="3"/>
    <x v="35"/>
    <n v="0.99"/>
    <x v="88"/>
    <n v="59"/>
    <x v="0"/>
    <n v="2"/>
    <x v="37"/>
  </r>
  <r>
    <x v="359"/>
    <n v="7298"/>
    <d v="2020-12-17T10:39:13"/>
    <x v="3"/>
    <x v="4"/>
    <n v="10"/>
    <s v="Survey"/>
    <x v="2"/>
    <n v="3"/>
    <x v="25"/>
    <n v="0.05"/>
    <x v="9"/>
    <n v="1681"/>
    <x v="5"/>
    <n v="4"/>
    <x v="79"/>
  </r>
  <r>
    <x v="360"/>
    <n v="5912"/>
    <d v="2020-04-19T23:18:23"/>
    <x v="3"/>
    <x v="7"/>
    <n v="23"/>
    <s v="Survey"/>
    <x v="9"/>
    <n v="9"/>
    <x v="65"/>
    <n v="0.83"/>
    <x v="59"/>
    <n v="1452"/>
    <x v="6"/>
    <n v="3"/>
    <x v="57"/>
  </r>
  <r>
    <x v="361"/>
    <n v="6827"/>
    <d v="2021-09-22T05:51:35"/>
    <x v="2"/>
    <x v="6"/>
    <n v="5"/>
    <s v="App Review"/>
    <x v="1"/>
    <n v="4"/>
    <x v="64"/>
    <n v="7.0000000000000007E-2"/>
    <x v="66"/>
    <n v="1759"/>
    <x v="9"/>
    <n v="0"/>
    <x v="81"/>
  </r>
  <r>
    <x v="362"/>
    <n v="1610"/>
    <d v="2020-05-24T04:51:27"/>
    <x v="3"/>
    <x v="1"/>
    <n v="4"/>
    <s v="Customer Support"/>
    <x v="7"/>
    <n v="3"/>
    <x v="82"/>
    <n v="0.31"/>
    <x v="99"/>
    <n v="426"/>
    <x v="18"/>
    <n v="4"/>
    <x v="71"/>
  </r>
  <r>
    <x v="363"/>
    <n v="8013"/>
    <d v="2022-01-21T03:12:09"/>
    <x v="0"/>
    <x v="2"/>
    <n v="3"/>
    <s v="Customer Support"/>
    <x v="9"/>
    <n v="6"/>
    <x v="59"/>
    <n v="0.71"/>
    <x v="35"/>
    <n v="1050"/>
    <x v="2"/>
    <n v="3"/>
    <x v="87"/>
  </r>
  <r>
    <x v="364"/>
    <n v="5465"/>
    <d v="2021-11-24T17:50:06"/>
    <x v="2"/>
    <x v="0"/>
    <n v="17"/>
    <s v="Survey"/>
    <x v="6"/>
    <n v="6"/>
    <x v="16"/>
    <n v="0.39"/>
    <x v="71"/>
    <n v="527"/>
    <x v="19"/>
    <n v="3"/>
    <x v="61"/>
  </r>
  <r>
    <x v="365"/>
    <n v="6665"/>
    <d v="2022-10-18T08:30:16"/>
    <x v="0"/>
    <x v="10"/>
    <n v="8"/>
    <s v="App Review"/>
    <x v="2"/>
    <n v="9"/>
    <x v="17"/>
    <n v="0.21"/>
    <x v="11"/>
    <n v="785"/>
    <x v="1"/>
    <n v="5"/>
    <x v="10"/>
  </r>
  <r>
    <x v="366"/>
    <n v="3064"/>
    <d v="2021-06-09T11:05:28"/>
    <x v="2"/>
    <x v="5"/>
    <n v="11"/>
    <s v="Customer Support"/>
    <x v="9"/>
    <n v="10"/>
    <x v="49"/>
    <n v="0.94"/>
    <x v="56"/>
    <n v="1758"/>
    <x v="2"/>
    <n v="0"/>
    <x v="60"/>
  </r>
  <r>
    <x v="367"/>
    <n v="6789"/>
    <d v="2023-01-05T01:02:45"/>
    <x v="1"/>
    <x v="2"/>
    <n v="1"/>
    <s v="App Review"/>
    <x v="7"/>
    <n v="8"/>
    <x v="15"/>
    <n v="0.06"/>
    <x v="24"/>
    <n v="53"/>
    <x v="19"/>
    <n v="3"/>
    <x v="81"/>
  </r>
  <r>
    <x v="368"/>
    <n v="2165"/>
    <d v="2020-06-27T13:22:46"/>
    <x v="3"/>
    <x v="5"/>
    <n v="13"/>
    <s v="Customer Support"/>
    <x v="4"/>
    <n v="3"/>
    <x v="85"/>
    <n v="0.19"/>
    <x v="70"/>
    <n v="1381"/>
    <x v="15"/>
    <n v="3"/>
    <x v="74"/>
  </r>
  <r>
    <x v="369"/>
    <n v="2228"/>
    <d v="2021-07-11T20:19:06"/>
    <x v="2"/>
    <x v="11"/>
    <n v="20"/>
    <s v="Survey"/>
    <x v="1"/>
    <n v="2"/>
    <x v="68"/>
    <n v="0.68"/>
    <x v="15"/>
    <n v="296"/>
    <x v="7"/>
    <n v="5"/>
    <x v="33"/>
  </r>
  <r>
    <x v="370"/>
    <n v="5662"/>
    <d v="2023-07-24T02:11:55"/>
    <x v="1"/>
    <x v="11"/>
    <n v="2"/>
    <s v="App Review"/>
    <x v="0"/>
    <n v="4"/>
    <x v="46"/>
    <n v="0.04"/>
    <x v="39"/>
    <n v="595"/>
    <x v="4"/>
    <n v="0"/>
    <x v="45"/>
  </r>
  <r>
    <x v="371"/>
    <n v="6492"/>
    <d v="2020-10-03T00:06:55"/>
    <x v="3"/>
    <x v="10"/>
    <n v="0"/>
    <s v="Customer Support"/>
    <x v="9"/>
    <n v="10"/>
    <x v="20"/>
    <n v="0.79"/>
    <x v="55"/>
    <n v="1352"/>
    <x v="8"/>
    <n v="5"/>
    <x v="92"/>
  </r>
  <r>
    <x v="372"/>
    <n v="9981"/>
    <d v="2020-07-19T06:53:19"/>
    <x v="3"/>
    <x v="11"/>
    <n v="6"/>
    <s v="Customer Support"/>
    <x v="4"/>
    <n v="10"/>
    <x v="65"/>
    <n v="0.43"/>
    <x v="74"/>
    <n v="858"/>
    <x v="4"/>
    <n v="4"/>
    <x v="60"/>
  </r>
  <r>
    <x v="373"/>
    <n v="9625"/>
    <d v="2021-06-04T20:22:13"/>
    <x v="2"/>
    <x v="5"/>
    <n v="20"/>
    <s v="Survey"/>
    <x v="4"/>
    <n v="7"/>
    <x v="63"/>
    <n v="0.01"/>
    <x v="47"/>
    <n v="537"/>
    <x v="15"/>
    <n v="1"/>
    <x v="45"/>
  </r>
  <r>
    <x v="374"/>
    <n v="6734"/>
    <d v="2021-07-08T15:06:11"/>
    <x v="2"/>
    <x v="11"/>
    <n v="15"/>
    <s v="Survey"/>
    <x v="5"/>
    <n v="9"/>
    <x v="92"/>
    <n v="0.08"/>
    <x v="38"/>
    <n v="1423"/>
    <x v="18"/>
    <n v="3"/>
    <x v="44"/>
  </r>
  <r>
    <x v="375"/>
    <n v="6232"/>
    <d v="2023-03-23T17:51:39"/>
    <x v="1"/>
    <x v="8"/>
    <n v="17"/>
    <s v="Survey"/>
    <x v="1"/>
    <n v="9"/>
    <x v="10"/>
    <n v="0.83"/>
    <x v="19"/>
    <n v="1242"/>
    <x v="17"/>
    <n v="2"/>
    <x v="74"/>
  </r>
  <r>
    <x v="376"/>
    <n v="6299"/>
    <d v="2022-12-24T01:41:53"/>
    <x v="0"/>
    <x v="4"/>
    <n v="1"/>
    <s v="App Review"/>
    <x v="9"/>
    <n v="4"/>
    <x v="85"/>
    <n v="0.17"/>
    <x v="85"/>
    <n v="1202"/>
    <x v="16"/>
    <n v="2"/>
    <x v="65"/>
  </r>
  <r>
    <x v="377"/>
    <n v="2549"/>
    <d v="2021-11-21T21:27:55"/>
    <x v="2"/>
    <x v="0"/>
    <n v="21"/>
    <s v="Survey"/>
    <x v="8"/>
    <n v="5"/>
    <x v="7"/>
    <n v="0.71"/>
    <x v="19"/>
    <n v="1517"/>
    <x v="6"/>
    <n v="5"/>
    <x v="31"/>
  </r>
  <r>
    <x v="378"/>
    <n v="5236"/>
    <d v="2022-01-06T12:10:28"/>
    <x v="0"/>
    <x v="2"/>
    <n v="12"/>
    <s v="App Review"/>
    <x v="5"/>
    <n v="5"/>
    <x v="36"/>
    <n v="0.26"/>
    <x v="24"/>
    <n v="465"/>
    <x v="17"/>
    <n v="5"/>
    <x v="95"/>
  </r>
  <r>
    <x v="379"/>
    <n v="2424"/>
    <d v="2023-09-07T09:02:32"/>
    <x v="1"/>
    <x v="6"/>
    <n v="9"/>
    <s v="App Review"/>
    <x v="8"/>
    <n v="10"/>
    <x v="80"/>
    <n v="0.45"/>
    <x v="1"/>
    <n v="952"/>
    <x v="8"/>
    <n v="3"/>
    <x v="26"/>
  </r>
  <r>
    <x v="380"/>
    <n v="8139"/>
    <d v="2020-01-09T04:13:43"/>
    <x v="3"/>
    <x v="2"/>
    <n v="4"/>
    <s v="App Review"/>
    <x v="3"/>
    <n v="8"/>
    <x v="76"/>
    <n v="0.06"/>
    <x v="34"/>
    <n v="199"/>
    <x v="18"/>
    <n v="1"/>
    <x v="90"/>
  </r>
  <r>
    <x v="381"/>
    <n v="4325"/>
    <d v="2020-06-25T16:28:08"/>
    <x v="3"/>
    <x v="5"/>
    <n v="16"/>
    <s v="Customer Support"/>
    <x v="0"/>
    <n v="5"/>
    <x v="64"/>
    <n v="0.65"/>
    <x v="28"/>
    <n v="534"/>
    <x v="9"/>
    <n v="0"/>
    <x v="78"/>
  </r>
  <r>
    <x v="382"/>
    <n v="8052"/>
    <d v="2021-03-15T04:15:47"/>
    <x v="2"/>
    <x v="8"/>
    <n v="4"/>
    <s v="Customer Support"/>
    <x v="2"/>
    <n v="8"/>
    <x v="27"/>
    <n v="0.44"/>
    <x v="12"/>
    <n v="109"/>
    <x v="2"/>
    <n v="1"/>
    <x v="37"/>
  </r>
  <r>
    <x v="383"/>
    <n v="3521"/>
    <d v="2022-06-02T07:06:57"/>
    <x v="0"/>
    <x v="5"/>
    <n v="7"/>
    <s v="App Review"/>
    <x v="7"/>
    <n v="5"/>
    <x v="3"/>
    <n v="0.8"/>
    <x v="82"/>
    <n v="1261"/>
    <x v="3"/>
    <n v="0"/>
    <x v="0"/>
  </r>
  <r>
    <x v="384"/>
    <n v="1577"/>
    <d v="2020-07-15T04:34:16"/>
    <x v="3"/>
    <x v="11"/>
    <n v="4"/>
    <s v="Customer Support"/>
    <x v="1"/>
    <n v="1"/>
    <x v="38"/>
    <n v="0.14000000000000001"/>
    <x v="71"/>
    <n v="1746"/>
    <x v="0"/>
    <n v="5"/>
    <x v="70"/>
  </r>
  <r>
    <x v="385"/>
    <n v="5253"/>
    <d v="2020-08-27T01:45:26"/>
    <x v="3"/>
    <x v="3"/>
    <n v="1"/>
    <s v="Customer Support"/>
    <x v="3"/>
    <n v="1"/>
    <x v="64"/>
    <n v="0.52"/>
    <x v="85"/>
    <n v="823"/>
    <x v="1"/>
    <n v="1"/>
    <x v="57"/>
  </r>
  <r>
    <x v="386"/>
    <n v="6914"/>
    <d v="2020-01-23T10:09:58"/>
    <x v="3"/>
    <x v="2"/>
    <n v="10"/>
    <s v="App Review"/>
    <x v="4"/>
    <n v="10"/>
    <x v="22"/>
    <n v="0.45"/>
    <x v="42"/>
    <n v="1446"/>
    <x v="0"/>
    <n v="1"/>
    <x v="76"/>
  </r>
  <r>
    <x v="387"/>
    <n v="4636"/>
    <d v="2022-11-05T01:42:43"/>
    <x v="0"/>
    <x v="0"/>
    <n v="1"/>
    <s v="App Review"/>
    <x v="2"/>
    <n v="3"/>
    <x v="0"/>
    <n v="0.82"/>
    <x v="23"/>
    <n v="1191"/>
    <x v="8"/>
    <n v="5"/>
    <x v="26"/>
  </r>
  <r>
    <x v="388"/>
    <n v="7872"/>
    <d v="2021-02-01T09:01:48"/>
    <x v="2"/>
    <x v="9"/>
    <n v="9"/>
    <s v="Customer Support"/>
    <x v="8"/>
    <n v="5"/>
    <x v="42"/>
    <n v="0.85"/>
    <x v="100"/>
    <n v="1013"/>
    <x v="16"/>
    <n v="2"/>
    <x v="45"/>
  </r>
  <r>
    <x v="389"/>
    <n v="4838"/>
    <d v="2023-02-22T20:01:15"/>
    <x v="1"/>
    <x v="9"/>
    <n v="20"/>
    <s v="Customer Support"/>
    <x v="1"/>
    <n v="2"/>
    <x v="84"/>
    <n v="0.88"/>
    <x v="66"/>
    <n v="770"/>
    <x v="8"/>
    <n v="4"/>
    <x v="62"/>
  </r>
  <r>
    <x v="390"/>
    <n v="6711"/>
    <d v="2023-03-06T09:17:41"/>
    <x v="1"/>
    <x v="8"/>
    <n v="9"/>
    <s v="App Review"/>
    <x v="8"/>
    <n v="5"/>
    <x v="78"/>
    <n v="0.3"/>
    <x v="81"/>
    <n v="1639"/>
    <x v="8"/>
    <n v="1"/>
    <x v="21"/>
  </r>
  <r>
    <x v="391"/>
    <n v="1174"/>
    <d v="2020-10-01T23:05:02"/>
    <x v="3"/>
    <x v="10"/>
    <n v="23"/>
    <s v="Survey"/>
    <x v="1"/>
    <n v="1"/>
    <x v="85"/>
    <n v="0.03"/>
    <x v="57"/>
    <n v="1116"/>
    <x v="19"/>
    <n v="0"/>
    <x v="64"/>
  </r>
  <r>
    <x v="392"/>
    <n v="2877"/>
    <d v="2020-03-16T20:18:04"/>
    <x v="3"/>
    <x v="8"/>
    <n v="20"/>
    <s v="Survey"/>
    <x v="6"/>
    <n v="3"/>
    <x v="51"/>
    <n v="0.53"/>
    <x v="61"/>
    <n v="568"/>
    <x v="13"/>
    <n v="1"/>
    <x v="37"/>
  </r>
  <r>
    <x v="393"/>
    <n v="4709"/>
    <d v="2021-12-01T08:16:06"/>
    <x v="2"/>
    <x v="4"/>
    <n v="8"/>
    <s v="App Review"/>
    <x v="9"/>
    <n v="1"/>
    <x v="56"/>
    <n v="0.8"/>
    <x v="53"/>
    <n v="908"/>
    <x v="13"/>
    <n v="0"/>
    <x v="74"/>
  </r>
  <r>
    <x v="394"/>
    <n v="7050"/>
    <d v="2021-02-20T09:05:12"/>
    <x v="2"/>
    <x v="9"/>
    <n v="9"/>
    <s v="Survey"/>
    <x v="1"/>
    <n v="6"/>
    <x v="40"/>
    <n v="0.46"/>
    <x v="92"/>
    <n v="581"/>
    <x v="8"/>
    <n v="4"/>
    <x v="49"/>
  </r>
  <r>
    <x v="395"/>
    <n v="5376"/>
    <d v="2020-10-04T19:36:55"/>
    <x v="3"/>
    <x v="10"/>
    <n v="19"/>
    <s v="Customer Support"/>
    <x v="3"/>
    <n v="8"/>
    <x v="40"/>
    <n v="0.15"/>
    <x v="49"/>
    <n v="1098"/>
    <x v="15"/>
    <n v="5"/>
    <x v="60"/>
  </r>
  <r>
    <x v="396"/>
    <n v="1254"/>
    <d v="2020-03-29T15:12:27"/>
    <x v="3"/>
    <x v="8"/>
    <n v="15"/>
    <s v="App Review"/>
    <x v="8"/>
    <n v="4"/>
    <x v="15"/>
    <n v="0.86"/>
    <x v="58"/>
    <n v="435"/>
    <x v="11"/>
    <n v="0"/>
    <x v="17"/>
  </r>
  <r>
    <x v="397"/>
    <n v="1184"/>
    <d v="2020-04-27T14:15:21"/>
    <x v="3"/>
    <x v="7"/>
    <n v="14"/>
    <s v="Customer Support"/>
    <x v="2"/>
    <n v="6"/>
    <x v="78"/>
    <n v="0.9"/>
    <x v="47"/>
    <n v="519"/>
    <x v="18"/>
    <n v="4"/>
    <x v="83"/>
  </r>
  <r>
    <x v="398"/>
    <n v="1583"/>
    <d v="2022-02-16T23:26:37"/>
    <x v="0"/>
    <x v="9"/>
    <n v="23"/>
    <s v="Survey"/>
    <x v="0"/>
    <n v="9"/>
    <x v="54"/>
    <n v="0.87"/>
    <x v="93"/>
    <n v="1539"/>
    <x v="3"/>
    <n v="0"/>
    <x v="47"/>
  </r>
  <r>
    <x v="399"/>
    <n v="3048"/>
    <d v="2021-10-20T13:43:05"/>
    <x v="2"/>
    <x v="10"/>
    <n v="13"/>
    <s v="App Review"/>
    <x v="4"/>
    <n v="2"/>
    <x v="19"/>
    <n v="0.5"/>
    <x v="96"/>
    <n v="1797"/>
    <x v="0"/>
    <n v="3"/>
    <x v="87"/>
  </r>
  <r>
    <x v="400"/>
    <n v="8526"/>
    <d v="2023-05-03T04:27:04"/>
    <x v="1"/>
    <x v="1"/>
    <n v="4"/>
    <s v="App Review"/>
    <x v="9"/>
    <n v="4"/>
    <x v="96"/>
    <n v="0.97"/>
    <x v="2"/>
    <n v="146"/>
    <x v="5"/>
    <n v="4"/>
    <x v="94"/>
  </r>
  <r>
    <x v="401"/>
    <n v="1393"/>
    <d v="2022-01-13T01:06:06"/>
    <x v="0"/>
    <x v="2"/>
    <n v="1"/>
    <s v="Survey"/>
    <x v="0"/>
    <n v="5"/>
    <x v="73"/>
    <n v="0.96"/>
    <x v="37"/>
    <n v="287"/>
    <x v="14"/>
    <n v="0"/>
    <x v="88"/>
  </r>
  <r>
    <x v="402"/>
    <n v="6447"/>
    <d v="2021-08-24T12:37:39"/>
    <x v="2"/>
    <x v="3"/>
    <n v="12"/>
    <s v="Customer Support"/>
    <x v="8"/>
    <n v="6"/>
    <x v="45"/>
    <n v="1"/>
    <x v="73"/>
    <n v="673"/>
    <x v="7"/>
    <n v="5"/>
    <x v="65"/>
  </r>
  <r>
    <x v="403"/>
    <n v="9789"/>
    <d v="2023-01-30T04:17:30"/>
    <x v="1"/>
    <x v="2"/>
    <n v="4"/>
    <s v="Survey"/>
    <x v="5"/>
    <n v="10"/>
    <x v="44"/>
    <n v="0.54"/>
    <x v="19"/>
    <n v="746"/>
    <x v="14"/>
    <n v="3"/>
    <x v="25"/>
  </r>
  <r>
    <x v="404"/>
    <n v="7274"/>
    <d v="2020-09-18T14:43:34"/>
    <x v="3"/>
    <x v="6"/>
    <n v="14"/>
    <s v="Customer Support"/>
    <x v="0"/>
    <n v="9"/>
    <x v="73"/>
    <n v="0.15"/>
    <x v="70"/>
    <n v="755"/>
    <x v="16"/>
    <n v="5"/>
    <x v="11"/>
  </r>
  <r>
    <x v="405"/>
    <n v="6346"/>
    <d v="2021-04-01T08:17:47"/>
    <x v="2"/>
    <x v="7"/>
    <n v="8"/>
    <s v="App Review"/>
    <x v="2"/>
    <n v="3"/>
    <x v="82"/>
    <n v="0.77"/>
    <x v="76"/>
    <n v="694"/>
    <x v="16"/>
    <n v="2"/>
    <x v="87"/>
  </r>
  <r>
    <x v="406"/>
    <n v="2639"/>
    <d v="2022-03-03T14:00:39"/>
    <x v="0"/>
    <x v="8"/>
    <n v="14"/>
    <s v="Survey"/>
    <x v="9"/>
    <n v="5"/>
    <x v="63"/>
    <n v="0.28999999999999998"/>
    <x v="15"/>
    <n v="846"/>
    <x v="6"/>
    <n v="3"/>
    <x v="11"/>
  </r>
  <r>
    <x v="407"/>
    <n v="5173"/>
    <d v="2020-02-13T21:59:44"/>
    <x v="3"/>
    <x v="9"/>
    <n v="21"/>
    <s v="Survey"/>
    <x v="3"/>
    <n v="4"/>
    <x v="92"/>
    <n v="0.79"/>
    <x v="70"/>
    <n v="1053"/>
    <x v="19"/>
    <n v="1"/>
    <x v="40"/>
  </r>
  <r>
    <x v="408"/>
    <n v="3527"/>
    <d v="2022-07-02T17:59:09"/>
    <x v="0"/>
    <x v="11"/>
    <n v="17"/>
    <s v="App Review"/>
    <x v="9"/>
    <n v="8"/>
    <x v="97"/>
    <n v="7.0000000000000007E-2"/>
    <x v="7"/>
    <n v="930"/>
    <x v="7"/>
    <n v="5"/>
    <x v="96"/>
  </r>
  <r>
    <x v="409"/>
    <n v="4531"/>
    <d v="2023-06-21T01:03:31"/>
    <x v="1"/>
    <x v="5"/>
    <n v="1"/>
    <s v="App Review"/>
    <x v="0"/>
    <n v="8"/>
    <x v="74"/>
    <n v="0.28000000000000003"/>
    <x v="56"/>
    <n v="1694"/>
    <x v="8"/>
    <n v="1"/>
    <x v="82"/>
  </r>
  <r>
    <x v="410"/>
    <n v="3860"/>
    <d v="2023-09-13T11:21:46"/>
    <x v="1"/>
    <x v="6"/>
    <n v="11"/>
    <s v="App Review"/>
    <x v="1"/>
    <n v="5"/>
    <x v="82"/>
    <n v="0.08"/>
    <x v="13"/>
    <n v="701"/>
    <x v="3"/>
    <n v="5"/>
    <x v="90"/>
  </r>
  <r>
    <x v="411"/>
    <n v="1731"/>
    <d v="2021-02-20T22:08:59"/>
    <x v="2"/>
    <x v="9"/>
    <n v="22"/>
    <s v="Customer Support"/>
    <x v="0"/>
    <n v="4"/>
    <x v="71"/>
    <n v="0.28000000000000003"/>
    <x v="55"/>
    <n v="1111"/>
    <x v="9"/>
    <n v="1"/>
    <x v="31"/>
  </r>
  <r>
    <x v="412"/>
    <n v="1854"/>
    <d v="2020-07-29T03:14:11"/>
    <x v="3"/>
    <x v="11"/>
    <n v="3"/>
    <s v="App Review"/>
    <x v="9"/>
    <n v="2"/>
    <x v="46"/>
    <n v="0.04"/>
    <x v="40"/>
    <n v="1547"/>
    <x v="19"/>
    <n v="4"/>
    <x v="70"/>
  </r>
  <r>
    <x v="413"/>
    <n v="9051"/>
    <d v="2020-04-08T07:31:01"/>
    <x v="3"/>
    <x v="7"/>
    <n v="7"/>
    <s v="Customer Support"/>
    <x v="6"/>
    <n v="2"/>
    <x v="6"/>
    <n v="0.96"/>
    <x v="24"/>
    <n v="168"/>
    <x v="0"/>
    <n v="0"/>
    <x v="20"/>
  </r>
  <r>
    <x v="414"/>
    <n v="7871"/>
    <d v="2021-01-23T01:51:31"/>
    <x v="2"/>
    <x v="2"/>
    <n v="1"/>
    <s v="Customer Support"/>
    <x v="5"/>
    <n v="1"/>
    <x v="96"/>
    <n v="0.01"/>
    <x v="25"/>
    <n v="681"/>
    <x v="5"/>
    <n v="0"/>
    <x v="92"/>
  </r>
  <r>
    <x v="415"/>
    <n v="4137"/>
    <d v="2020-04-16T06:04:55"/>
    <x v="3"/>
    <x v="7"/>
    <n v="6"/>
    <s v="Customer Support"/>
    <x v="7"/>
    <n v="4"/>
    <x v="62"/>
    <n v="0.15"/>
    <x v="6"/>
    <n v="1038"/>
    <x v="15"/>
    <n v="3"/>
    <x v="74"/>
  </r>
  <r>
    <x v="416"/>
    <n v="5458"/>
    <d v="2023-01-03T08:46:52"/>
    <x v="1"/>
    <x v="2"/>
    <n v="8"/>
    <s v="Customer Support"/>
    <x v="8"/>
    <n v="3"/>
    <x v="57"/>
    <n v="0.16"/>
    <x v="13"/>
    <n v="1763"/>
    <x v="12"/>
    <n v="3"/>
    <x v="49"/>
  </r>
  <r>
    <x v="417"/>
    <n v="9617"/>
    <d v="2023-08-30T06:33:28"/>
    <x v="1"/>
    <x v="3"/>
    <n v="6"/>
    <s v="App Review"/>
    <x v="5"/>
    <n v="10"/>
    <x v="44"/>
    <n v="0.2"/>
    <x v="18"/>
    <n v="1683"/>
    <x v="1"/>
    <n v="1"/>
    <x v="3"/>
  </r>
  <r>
    <x v="418"/>
    <n v="4823"/>
    <d v="2020-05-04T07:41:43"/>
    <x v="3"/>
    <x v="1"/>
    <n v="7"/>
    <s v="Survey"/>
    <x v="8"/>
    <n v="5"/>
    <x v="57"/>
    <n v="0.87"/>
    <x v="15"/>
    <n v="801"/>
    <x v="19"/>
    <n v="4"/>
    <x v="77"/>
  </r>
  <r>
    <x v="419"/>
    <n v="4552"/>
    <d v="2023-04-10T18:14:39"/>
    <x v="1"/>
    <x v="7"/>
    <n v="18"/>
    <s v="App Review"/>
    <x v="3"/>
    <n v="5"/>
    <x v="95"/>
    <n v="0.77"/>
    <x v="68"/>
    <n v="1028"/>
    <x v="7"/>
    <n v="2"/>
    <x v="88"/>
  </r>
  <r>
    <x v="420"/>
    <n v="5059"/>
    <d v="2021-01-11T14:46:08"/>
    <x v="2"/>
    <x v="2"/>
    <n v="14"/>
    <s v="Survey"/>
    <x v="9"/>
    <n v="8"/>
    <x v="32"/>
    <n v="0.44"/>
    <x v="53"/>
    <n v="100"/>
    <x v="14"/>
    <n v="1"/>
    <x v="92"/>
  </r>
  <r>
    <x v="421"/>
    <n v="7684"/>
    <d v="2020-06-28T10:57:35"/>
    <x v="3"/>
    <x v="5"/>
    <n v="10"/>
    <s v="App Review"/>
    <x v="7"/>
    <n v="2"/>
    <x v="69"/>
    <n v="0.93"/>
    <x v="46"/>
    <n v="206"/>
    <x v="14"/>
    <n v="4"/>
    <x v="2"/>
  </r>
  <r>
    <x v="422"/>
    <n v="1067"/>
    <d v="2020-05-03T21:15:29"/>
    <x v="3"/>
    <x v="1"/>
    <n v="21"/>
    <s v="Survey"/>
    <x v="5"/>
    <n v="8"/>
    <x v="83"/>
    <n v="0.79"/>
    <x v="12"/>
    <n v="556"/>
    <x v="17"/>
    <n v="5"/>
    <x v="97"/>
  </r>
  <r>
    <x v="423"/>
    <n v="6293"/>
    <d v="2022-12-23T03:48:01"/>
    <x v="0"/>
    <x v="4"/>
    <n v="3"/>
    <s v="Survey"/>
    <x v="9"/>
    <n v="3"/>
    <x v="96"/>
    <n v="0.26"/>
    <x v="77"/>
    <n v="1701"/>
    <x v="16"/>
    <n v="5"/>
    <x v="88"/>
  </r>
  <r>
    <x v="424"/>
    <n v="4940"/>
    <d v="2020-06-08T18:52:59"/>
    <x v="3"/>
    <x v="5"/>
    <n v="18"/>
    <s v="Customer Support"/>
    <x v="6"/>
    <n v="10"/>
    <x v="8"/>
    <n v="0.8"/>
    <x v="85"/>
    <n v="1158"/>
    <x v="0"/>
    <n v="2"/>
    <x v="85"/>
  </r>
  <r>
    <x v="425"/>
    <n v="5410"/>
    <d v="2021-02-05T14:07:19"/>
    <x v="2"/>
    <x v="9"/>
    <n v="14"/>
    <s v="App Review"/>
    <x v="8"/>
    <n v="7"/>
    <x v="96"/>
    <n v="0.48"/>
    <x v="49"/>
    <n v="1723"/>
    <x v="13"/>
    <n v="1"/>
    <x v="84"/>
  </r>
  <r>
    <x v="426"/>
    <n v="8269"/>
    <d v="2020-12-09T17:34:20"/>
    <x v="3"/>
    <x v="4"/>
    <n v="17"/>
    <s v="Survey"/>
    <x v="3"/>
    <n v="4"/>
    <x v="5"/>
    <n v="0.16"/>
    <x v="22"/>
    <n v="629"/>
    <x v="8"/>
    <n v="4"/>
    <x v="7"/>
  </r>
  <r>
    <x v="427"/>
    <n v="5935"/>
    <d v="2020-08-01T01:18:37"/>
    <x v="3"/>
    <x v="3"/>
    <n v="1"/>
    <s v="Survey"/>
    <x v="5"/>
    <n v="9"/>
    <x v="45"/>
    <n v="0.97"/>
    <x v="30"/>
    <n v="604"/>
    <x v="2"/>
    <n v="3"/>
    <x v="98"/>
  </r>
  <r>
    <x v="428"/>
    <n v="5228"/>
    <d v="2023-01-18T20:28:01"/>
    <x v="1"/>
    <x v="2"/>
    <n v="20"/>
    <s v="Survey"/>
    <x v="6"/>
    <n v="7"/>
    <x v="39"/>
    <n v="0.62"/>
    <x v="6"/>
    <n v="125"/>
    <x v="5"/>
    <n v="3"/>
    <x v="74"/>
  </r>
  <r>
    <x v="429"/>
    <n v="4856"/>
    <d v="2021-03-25T04:03:55"/>
    <x v="2"/>
    <x v="8"/>
    <n v="4"/>
    <s v="Survey"/>
    <x v="9"/>
    <n v="1"/>
    <x v="18"/>
    <n v="7.0000000000000007E-2"/>
    <x v="50"/>
    <n v="684"/>
    <x v="19"/>
    <n v="0"/>
    <x v="92"/>
  </r>
  <r>
    <x v="430"/>
    <n v="6515"/>
    <d v="2023-05-06T10:18:37"/>
    <x v="1"/>
    <x v="1"/>
    <n v="10"/>
    <s v="App Review"/>
    <x v="2"/>
    <n v="5"/>
    <x v="20"/>
    <n v="0.55000000000000004"/>
    <x v="94"/>
    <n v="985"/>
    <x v="4"/>
    <n v="5"/>
    <x v="35"/>
  </r>
  <r>
    <x v="431"/>
    <n v="4483"/>
    <d v="2021-02-03T19:16:18"/>
    <x v="2"/>
    <x v="9"/>
    <n v="19"/>
    <s v="Customer Support"/>
    <x v="0"/>
    <n v="3"/>
    <x v="97"/>
    <n v="0.15"/>
    <x v="97"/>
    <n v="1200"/>
    <x v="15"/>
    <n v="5"/>
    <x v="55"/>
  </r>
  <r>
    <x v="432"/>
    <n v="1285"/>
    <d v="2022-12-28T00:29:25"/>
    <x v="0"/>
    <x v="4"/>
    <n v="0"/>
    <s v="Customer Support"/>
    <x v="7"/>
    <n v="7"/>
    <x v="36"/>
    <n v="0.88"/>
    <x v="92"/>
    <n v="1403"/>
    <x v="4"/>
    <n v="1"/>
    <x v="80"/>
  </r>
  <r>
    <x v="433"/>
    <n v="6093"/>
    <d v="2020-02-19T20:18:26"/>
    <x v="3"/>
    <x v="9"/>
    <n v="20"/>
    <s v="Customer Support"/>
    <x v="5"/>
    <n v="8"/>
    <x v="12"/>
    <n v="0.64"/>
    <x v="82"/>
    <n v="1361"/>
    <x v="14"/>
    <n v="0"/>
    <x v="21"/>
  </r>
  <r>
    <x v="434"/>
    <n v="5885"/>
    <d v="2022-01-23T23:10:20"/>
    <x v="0"/>
    <x v="2"/>
    <n v="23"/>
    <s v="Survey"/>
    <x v="9"/>
    <n v="5"/>
    <x v="67"/>
    <n v="0.68"/>
    <x v="15"/>
    <n v="1798"/>
    <x v="17"/>
    <n v="4"/>
    <x v="84"/>
  </r>
  <r>
    <x v="435"/>
    <n v="2161"/>
    <d v="2021-05-03T05:08:17"/>
    <x v="2"/>
    <x v="1"/>
    <n v="5"/>
    <s v="Customer Support"/>
    <x v="0"/>
    <n v="5"/>
    <x v="96"/>
    <n v="0.03"/>
    <x v="61"/>
    <n v="631"/>
    <x v="7"/>
    <n v="5"/>
    <x v="24"/>
  </r>
  <r>
    <x v="436"/>
    <n v="4352"/>
    <d v="2023-08-28T19:04:50"/>
    <x v="1"/>
    <x v="3"/>
    <n v="19"/>
    <s v="Customer Support"/>
    <x v="3"/>
    <n v="3"/>
    <x v="14"/>
    <n v="0.77"/>
    <x v="51"/>
    <n v="955"/>
    <x v="17"/>
    <n v="0"/>
    <x v="31"/>
  </r>
  <r>
    <x v="437"/>
    <n v="1968"/>
    <d v="2021-03-08T21:17:39"/>
    <x v="2"/>
    <x v="8"/>
    <n v="21"/>
    <s v="Customer Support"/>
    <x v="8"/>
    <n v="5"/>
    <x v="98"/>
    <n v="0.34"/>
    <x v="36"/>
    <n v="417"/>
    <x v="6"/>
    <n v="0"/>
    <x v="94"/>
  </r>
  <r>
    <x v="438"/>
    <n v="3699"/>
    <d v="2023-08-05T21:13:50"/>
    <x v="1"/>
    <x v="3"/>
    <n v="21"/>
    <s v="Customer Support"/>
    <x v="7"/>
    <n v="1"/>
    <x v="66"/>
    <n v="0.06"/>
    <x v="77"/>
    <n v="1160"/>
    <x v="6"/>
    <n v="3"/>
    <x v="63"/>
  </r>
  <r>
    <x v="439"/>
    <n v="8518"/>
    <d v="2023-02-28T06:01:13"/>
    <x v="1"/>
    <x v="9"/>
    <n v="6"/>
    <s v="Customer Support"/>
    <x v="9"/>
    <n v="1"/>
    <x v="48"/>
    <n v="0.39"/>
    <x v="20"/>
    <n v="1119"/>
    <x v="16"/>
    <n v="2"/>
    <x v="53"/>
  </r>
  <r>
    <x v="440"/>
    <n v="5677"/>
    <d v="2020-04-09T05:00:05"/>
    <x v="3"/>
    <x v="7"/>
    <n v="5"/>
    <s v="Customer Support"/>
    <x v="4"/>
    <n v="6"/>
    <x v="73"/>
    <n v="0.21"/>
    <x v="82"/>
    <n v="1167"/>
    <x v="17"/>
    <n v="5"/>
    <x v="66"/>
  </r>
  <r>
    <x v="441"/>
    <n v="9129"/>
    <d v="2022-02-06T15:11:54"/>
    <x v="0"/>
    <x v="9"/>
    <n v="15"/>
    <s v="Customer Support"/>
    <x v="1"/>
    <n v="1"/>
    <x v="36"/>
    <n v="0.93"/>
    <x v="5"/>
    <n v="804"/>
    <x v="8"/>
    <n v="2"/>
    <x v="38"/>
  </r>
  <r>
    <x v="442"/>
    <n v="2764"/>
    <d v="2021-02-14T08:50:52"/>
    <x v="2"/>
    <x v="9"/>
    <n v="8"/>
    <s v="Survey"/>
    <x v="5"/>
    <n v="6"/>
    <x v="28"/>
    <n v="0.36"/>
    <x v="48"/>
    <n v="217"/>
    <x v="10"/>
    <n v="2"/>
    <x v="62"/>
  </r>
  <r>
    <x v="443"/>
    <n v="1905"/>
    <d v="2021-06-23T07:05:01"/>
    <x v="2"/>
    <x v="5"/>
    <n v="7"/>
    <s v="App Review"/>
    <x v="8"/>
    <n v="1"/>
    <x v="38"/>
    <n v="0.03"/>
    <x v="25"/>
    <n v="306"/>
    <x v="5"/>
    <n v="3"/>
    <x v="61"/>
  </r>
  <r>
    <x v="444"/>
    <n v="3848"/>
    <d v="2023-09-15T17:39:24"/>
    <x v="1"/>
    <x v="6"/>
    <n v="17"/>
    <s v="App Review"/>
    <x v="5"/>
    <n v="3"/>
    <x v="75"/>
    <n v="0.86"/>
    <x v="20"/>
    <n v="1409"/>
    <x v="2"/>
    <n v="4"/>
    <x v="60"/>
  </r>
  <r>
    <x v="445"/>
    <n v="8130"/>
    <d v="2022-01-17T03:35:06"/>
    <x v="0"/>
    <x v="2"/>
    <n v="3"/>
    <s v="Survey"/>
    <x v="7"/>
    <n v="10"/>
    <x v="59"/>
    <n v="0.69"/>
    <x v="14"/>
    <n v="140"/>
    <x v="10"/>
    <n v="0"/>
    <x v="87"/>
  </r>
  <r>
    <x v="446"/>
    <n v="6452"/>
    <d v="2022-09-03T07:44:53"/>
    <x v="0"/>
    <x v="6"/>
    <n v="7"/>
    <s v="App Review"/>
    <x v="9"/>
    <n v="6"/>
    <x v="43"/>
    <n v="0.05"/>
    <x v="82"/>
    <n v="1108"/>
    <x v="1"/>
    <n v="2"/>
    <x v="45"/>
  </r>
  <r>
    <x v="447"/>
    <n v="5887"/>
    <d v="2020-07-01T23:07:52"/>
    <x v="3"/>
    <x v="11"/>
    <n v="23"/>
    <s v="Survey"/>
    <x v="2"/>
    <n v="3"/>
    <x v="81"/>
    <n v="0.85"/>
    <x v="19"/>
    <n v="945"/>
    <x v="8"/>
    <n v="2"/>
    <x v="84"/>
  </r>
  <r>
    <x v="448"/>
    <n v="8097"/>
    <d v="2022-09-29T18:51:33"/>
    <x v="0"/>
    <x v="6"/>
    <n v="18"/>
    <s v="Customer Support"/>
    <x v="6"/>
    <n v="3"/>
    <x v="94"/>
    <n v="0.26"/>
    <x v="25"/>
    <n v="1702"/>
    <x v="17"/>
    <n v="0"/>
    <x v="66"/>
  </r>
  <r>
    <x v="449"/>
    <n v="7083"/>
    <d v="2021-12-11T07:49:25"/>
    <x v="2"/>
    <x v="4"/>
    <n v="7"/>
    <s v="App Review"/>
    <x v="2"/>
    <n v="8"/>
    <x v="51"/>
    <n v="0.89"/>
    <x v="99"/>
    <n v="1130"/>
    <x v="19"/>
    <n v="3"/>
    <x v="88"/>
  </r>
  <r>
    <x v="450"/>
    <n v="3578"/>
    <d v="2022-05-08T03:21:38"/>
    <x v="0"/>
    <x v="1"/>
    <n v="3"/>
    <s v="Survey"/>
    <x v="6"/>
    <n v="4"/>
    <x v="1"/>
    <n v="0.97"/>
    <x v="80"/>
    <n v="1121"/>
    <x v="2"/>
    <n v="4"/>
    <x v="11"/>
  </r>
  <r>
    <x v="451"/>
    <n v="5141"/>
    <d v="2023-06-25T13:49:22"/>
    <x v="1"/>
    <x v="5"/>
    <n v="13"/>
    <s v="Survey"/>
    <x v="7"/>
    <n v="3"/>
    <x v="36"/>
    <n v="0.59"/>
    <x v="72"/>
    <n v="682"/>
    <x v="7"/>
    <n v="4"/>
    <x v="11"/>
  </r>
  <r>
    <x v="452"/>
    <n v="9329"/>
    <d v="2022-12-23T17:21:28"/>
    <x v="0"/>
    <x v="4"/>
    <n v="17"/>
    <s v="Customer Support"/>
    <x v="5"/>
    <n v="8"/>
    <x v="44"/>
    <n v="0.95"/>
    <x v="34"/>
    <n v="1226"/>
    <x v="7"/>
    <n v="5"/>
    <x v="23"/>
  </r>
  <r>
    <x v="453"/>
    <n v="1581"/>
    <d v="2020-12-01T20:09:53"/>
    <x v="3"/>
    <x v="4"/>
    <n v="20"/>
    <s v="Survey"/>
    <x v="3"/>
    <n v="6"/>
    <x v="52"/>
    <n v="0.43"/>
    <x v="76"/>
    <n v="602"/>
    <x v="5"/>
    <n v="4"/>
    <x v="99"/>
  </r>
  <r>
    <x v="454"/>
    <n v="7570"/>
    <d v="2021-11-09T05:39:22"/>
    <x v="2"/>
    <x v="0"/>
    <n v="5"/>
    <s v="App Review"/>
    <x v="6"/>
    <n v="9"/>
    <x v="71"/>
    <n v="0.62"/>
    <x v="95"/>
    <n v="440"/>
    <x v="10"/>
    <n v="5"/>
    <x v="73"/>
  </r>
  <r>
    <x v="455"/>
    <n v="2760"/>
    <d v="2020-11-19T06:40:42"/>
    <x v="3"/>
    <x v="0"/>
    <n v="6"/>
    <s v="Customer Support"/>
    <x v="1"/>
    <n v="1"/>
    <x v="39"/>
    <n v="0.35"/>
    <x v="4"/>
    <n v="1250"/>
    <x v="8"/>
    <n v="4"/>
    <x v="19"/>
  </r>
  <r>
    <x v="456"/>
    <n v="8866"/>
    <d v="2021-06-06T15:11:49"/>
    <x v="2"/>
    <x v="5"/>
    <n v="15"/>
    <s v="Survey"/>
    <x v="6"/>
    <n v="10"/>
    <x v="53"/>
    <n v="0.26"/>
    <x v="19"/>
    <n v="378"/>
    <x v="13"/>
    <n v="5"/>
    <x v="32"/>
  </r>
  <r>
    <x v="457"/>
    <n v="4029"/>
    <d v="2022-12-01T02:36:53"/>
    <x v="0"/>
    <x v="4"/>
    <n v="2"/>
    <s v="App Review"/>
    <x v="2"/>
    <n v="6"/>
    <x v="7"/>
    <n v="0.26"/>
    <x v="17"/>
    <n v="1577"/>
    <x v="8"/>
    <n v="5"/>
    <x v="21"/>
  </r>
  <r>
    <x v="458"/>
    <n v="6260"/>
    <d v="2022-01-30T05:54:20"/>
    <x v="0"/>
    <x v="2"/>
    <n v="5"/>
    <s v="Customer Support"/>
    <x v="6"/>
    <n v="7"/>
    <x v="32"/>
    <n v="0.28000000000000003"/>
    <x v="71"/>
    <n v="1740"/>
    <x v="14"/>
    <n v="2"/>
    <x v="38"/>
  </r>
  <r>
    <x v="459"/>
    <n v="8954"/>
    <d v="2020-05-09T02:00:36"/>
    <x v="3"/>
    <x v="1"/>
    <n v="2"/>
    <s v="Customer Support"/>
    <x v="9"/>
    <n v="7"/>
    <x v="40"/>
    <n v="0.41"/>
    <x v="40"/>
    <n v="1635"/>
    <x v="7"/>
    <n v="3"/>
    <x v="27"/>
  </r>
  <r>
    <x v="460"/>
    <n v="1199"/>
    <d v="2021-10-14T20:34:45"/>
    <x v="2"/>
    <x v="10"/>
    <n v="20"/>
    <s v="Survey"/>
    <x v="0"/>
    <n v="10"/>
    <x v="11"/>
    <n v="0.49"/>
    <x v="25"/>
    <n v="211"/>
    <x v="14"/>
    <n v="4"/>
    <x v="47"/>
  </r>
  <r>
    <x v="461"/>
    <n v="6716"/>
    <d v="2020-05-17T19:50:41"/>
    <x v="3"/>
    <x v="1"/>
    <n v="19"/>
    <s v="Survey"/>
    <x v="7"/>
    <n v="9"/>
    <x v="82"/>
    <n v="0.01"/>
    <x v="91"/>
    <n v="568"/>
    <x v="17"/>
    <n v="1"/>
    <x v="45"/>
  </r>
  <r>
    <x v="462"/>
    <n v="5900"/>
    <d v="2022-04-27T11:17:30"/>
    <x v="0"/>
    <x v="7"/>
    <n v="11"/>
    <s v="App Review"/>
    <x v="2"/>
    <n v="7"/>
    <x v="15"/>
    <n v="0.19"/>
    <x v="78"/>
    <n v="228"/>
    <x v="10"/>
    <n v="0"/>
    <x v="51"/>
  </r>
  <r>
    <x v="463"/>
    <n v="4254"/>
    <d v="2020-06-09T23:54:24"/>
    <x v="3"/>
    <x v="5"/>
    <n v="23"/>
    <s v="App Review"/>
    <x v="7"/>
    <n v="2"/>
    <x v="1"/>
    <n v="0.05"/>
    <x v="94"/>
    <n v="1573"/>
    <x v="15"/>
    <n v="5"/>
    <x v="19"/>
  </r>
  <r>
    <x v="464"/>
    <n v="4450"/>
    <d v="2020-04-28T20:33:20"/>
    <x v="3"/>
    <x v="7"/>
    <n v="20"/>
    <s v="App Review"/>
    <x v="1"/>
    <n v="7"/>
    <x v="43"/>
    <n v="0.56999999999999995"/>
    <x v="92"/>
    <n v="747"/>
    <x v="9"/>
    <n v="3"/>
    <x v="63"/>
  </r>
  <r>
    <x v="465"/>
    <n v="5128"/>
    <d v="2020-11-20T19:29:51"/>
    <x v="3"/>
    <x v="0"/>
    <n v="19"/>
    <s v="Customer Support"/>
    <x v="9"/>
    <n v="2"/>
    <x v="21"/>
    <n v="0.66"/>
    <x v="37"/>
    <n v="1410"/>
    <x v="18"/>
    <n v="0"/>
    <x v="2"/>
  </r>
  <r>
    <x v="466"/>
    <n v="4131"/>
    <d v="2021-10-21T22:42:14"/>
    <x v="2"/>
    <x v="10"/>
    <n v="22"/>
    <s v="Survey"/>
    <x v="9"/>
    <n v="5"/>
    <x v="63"/>
    <n v="0.85"/>
    <x v="37"/>
    <n v="1364"/>
    <x v="18"/>
    <n v="3"/>
    <x v="19"/>
  </r>
  <r>
    <x v="467"/>
    <n v="5613"/>
    <d v="2020-11-27T15:40:20"/>
    <x v="3"/>
    <x v="0"/>
    <n v="15"/>
    <s v="Customer Support"/>
    <x v="3"/>
    <n v="4"/>
    <x v="22"/>
    <n v="0.16"/>
    <x v="36"/>
    <n v="174"/>
    <x v="6"/>
    <n v="2"/>
    <x v="79"/>
  </r>
  <r>
    <x v="468"/>
    <n v="3894"/>
    <d v="2023-07-29T03:19:23"/>
    <x v="1"/>
    <x v="11"/>
    <n v="3"/>
    <s v="App Review"/>
    <x v="1"/>
    <n v="9"/>
    <x v="38"/>
    <n v="0.57999999999999996"/>
    <x v="32"/>
    <n v="1025"/>
    <x v="0"/>
    <n v="0"/>
    <x v="30"/>
  </r>
  <r>
    <x v="469"/>
    <n v="7946"/>
    <d v="2023-08-04T07:54:23"/>
    <x v="1"/>
    <x v="3"/>
    <n v="7"/>
    <s v="Survey"/>
    <x v="5"/>
    <n v="8"/>
    <x v="4"/>
    <n v="0.47"/>
    <x v="40"/>
    <n v="1004"/>
    <x v="11"/>
    <n v="5"/>
    <x v="24"/>
  </r>
  <r>
    <x v="470"/>
    <n v="2236"/>
    <d v="2021-07-15T08:15:42"/>
    <x v="2"/>
    <x v="11"/>
    <n v="8"/>
    <s v="Survey"/>
    <x v="3"/>
    <n v="2"/>
    <x v="99"/>
    <n v="0.14000000000000001"/>
    <x v="9"/>
    <n v="1743"/>
    <x v="1"/>
    <n v="1"/>
    <x v="16"/>
  </r>
  <r>
    <x v="471"/>
    <n v="8982"/>
    <d v="2020-11-27T02:32:40"/>
    <x v="3"/>
    <x v="0"/>
    <n v="2"/>
    <s v="App Review"/>
    <x v="6"/>
    <n v="9"/>
    <x v="85"/>
    <n v="0.6"/>
    <x v="18"/>
    <n v="844"/>
    <x v="12"/>
    <n v="3"/>
    <x v="16"/>
  </r>
  <r>
    <x v="472"/>
    <n v="5471"/>
    <d v="2022-01-12T13:33:42"/>
    <x v="0"/>
    <x v="2"/>
    <n v="13"/>
    <s v="Survey"/>
    <x v="1"/>
    <n v="1"/>
    <x v="57"/>
    <n v="0.86"/>
    <x v="5"/>
    <n v="1292"/>
    <x v="18"/>
    <n v="1"/>
    <x v="44"/>
  </r>
  <r>
    <x v="473"/>
    <n v="6495"/>
    <d v="2021-06-30T10:00:16"/>
    <x v="2"/>
    <x v="5"/>
    <n v="10"/>
    <s v="App Review"/>
    <x v="0"/>
    <n v="4"/>
    <x v="77"/>
    <n v="0.91"/>
    <x v="82"/>
    <n v="1020"/>
    <x v="10"/>
    <n v="3"/>
    <x v="42"/>
  </r>
  <r>
    <x v="474"/>
    <n v="4777"/>
    <d v="2022-03-24T14:12:10"/>
    <x v="0"/>
    <x v="8"/>
    <n v="14"/>
    <s v="App Review"/>
    <x v="2"/>
    <n v="8"/>
    <x v="24"/>
    <n v="0.47"/>
    <x v="23"/>
    <n v="1593"/>
    <x v="2"/>
    <n v="1"/>
    <x v="94"/>
  </r>
  <r>
    <x v="475"/>
    <n v="3927"/>
    <d v="2022-09-28T05:10:38"/>
    <x v="0"/>
    <x v="6"/>
    <n v="5"/>
    <s v="Survey"/>
    <x v="9"/>
    <n v="4"/>
    <x v="9"/>
    <n v="0.49"/>
    <x v="74"/>
    <n v="1677"/>
    <x v="10"/>
    <n v="0"/>
    <x v="35"/>
  </r>
  <r>
    <x v="476"/>
    <n v="1751"/>
    <d v="2021-10-22T18:20:24"/>
    <x v="2"/>
    <x v="10"/>
    <n v="18"/>
    <s v="App Review"/>
    <x v="1"/>
    <n v="6"/>
    <x v="43"/>
    <n v="0.47"/>
    <x v="17"/>
    <n v="1779"/>
    <x v="3"/>
    <n v="1"/>
    <x v="13"/>
  </r>
  <r>
    <x v="477"/>
    <n v="7634"/>
    <d v="2023-03-26T23:38:18"/>
    <x v="1"/>
    <x v="8"/>
    <n v="23"/>
    <s v="Customer Support"/>
    <x v="1"/>
    <n v="3"/>
    <x v="1"/>
    <n v="0.26"/>
    <x v="41"/>
    <n v="248"/>
    <x v="2"/>
    <n v="3"/>
    <x v="19"/>
  </r>
  <r>
    <x v="478"/>
    <n v="9487"/>
    <d v="2020-07-15T22:14:25"/>
    <x v="3"/>
    <x v="11"/>
    <n v="22"/>
    <s v="App Review"/>
    <x v="8"/>
    <n v="5"/>
    <x v="74"/>
    <n v="0.23"/>
    <x v="23"/>
    <n v="1655"/>
    <x v="1"/>
    <n v="0"/>
    <x v="99"/>
  </r>
  <r>
    <x v="479"/>
    <n v="7118"/>
    <d v="2021-11-07T10:54:49"/>
    <x v="2"/>
    <x v="0"/>
    <n v="10"/>
    <s v="Survey"/>
    <x v="9"/>
    <n v="1"/>
    <x v="76"/>
    <n v="0.43"/>
    <x v="52"/>
    <n v="1294"/>
    <x v="1"/>
    <n v="1"/>
    <x v="95"/>
  </r>
  <r>
    <x v="480"/>
    <n v="2260"/>
    <d v="2020-05-05T06:16:31"/>
    <x v="3"/>
    <x v="1"/>
    <n v="6"/>
    <s v="Customer Support"/>
    <x v="5"/>
    <n v="8"/>
    <x v="83"/>
    <n v="0.27"/>
    <x v="5"/>
    <n v="1325"/>
    <x v="2"/>
    <n v="1"/>
    <x v="52"/>
  </r>
  <r>
    <x v="481"/>
    <n v="9308"/>
    <d v="2022-08-27T23:01:53"/>
    <x v="0"/>
    <x v="3"/>
    <n v="23"/>
    <s v="App Review"/>
    <x v="4"/>
    <n v="5"/>
    <x v="82"/>
    <n v="0.62"/>
    <x v="15"/>
    <n v="958"/>
    <x v="6"/>
    <n v="3"/>
    <x v="87"/>
  </r>
  <r>
    <x v="482"/>
    <n v="7396"/>
    <d v="2023-02-24T05:11:32"/>
    <x v="1"/>
    <x v="9"/>
    <n v="5"/>
    <s v="Survey"/>
    <x v="4"/>
    <n v="2"/>
    <x v="1"/>
    <n v="0.25"/>
    <x v="57"/>
    <n v="706"/>
    <x v="9"/>
    <n v="5"/>
    <x v="87"/>
  </r>
  <r>
    <x v="483"/>
    <n v="2736"/>
    <d v="2020-10-11T20:36:25"/>
    <x v="3"/>
    <x v="10"/>
    <n v="20"/>
    <s v="Survey"/>
    <x v="9"/>
    <n v="6"/>
    <x v="39"/>
    <n v="0.01"/>
    <x v="33"/>
    <n v="1141"/>
    <x v="9"/>
    <n v="1"/>
    <x v="35"/>
  </r>
  <r>
    <x v="484"/>
    <n v="8981"/>
    <d v="2020-04-18T18:58:05"/>
    <x v="3"/>
    <x v="7"/>
    <n v="18"/>
    <s v="App Review"/>
    <x v="4"/>
    <n v="6"/>
    <x v="72"/>
    <n v="0.46"/>
    <x v="61"/>
    <n v="1425"/>
    <x v="7"/>
    <n v="4"/>
    <x v="66"/>
  </r>
  <r>
    <x v="485"/>
    <n v="2223"/>
    <d v="2023-06-17T04:44:24"/>
    <x v="1"/>
    <x v="5"/>
    <n v="4"/>
    <s v="App Review"/>
    <x v="6"/>
    <n v="10"/>
    <x v="6"/>
    <n v="0.05"/>
    <x v="38"/>
    <n v="1088"/>
    <x v="18"/>
    <n v="3"/>
    <x v="78"/>
  </r>
  <r>
    <x v="486"/>
    <n v="4295"/>
    <d v="2021-06-01T07:57:26"/>
    <x v="2"/>
    <x v="5"/>
    <n v="7"/>
    <s v="App Review"/>
    <x v="2"/>
    <n v="5"/>
    <x v="15"/>
    <n v="0.13"/>
    <x v="3"/>
    <n v="687"/>
    <x v="9"/>
    <n v="3"/>
    <x v="2"/>
  </r>
  <r>
    <x v="487"/>
    <n v="1710"/>
    <d v="2022-07-19T16:49:01"/>
    <x v="0"/>
    <x v="11"/>
    <n v="16"/>
    <s v="App Review"/>
    <x v="9"/>
    <n v="10"/>
    <x v="43"/>
    <n v="0.73"/>
    <x v="51"/>
    <n v="360"/>
    <x v="11"/>
    <n v="2"/>
    <x v="98"/>
  </r>
  <r>
    <x v="488"/>
    <n v="2330"/>
    <d v="2023-05-13T13:21:10"/>
    <x v="1"/>
    <x v="1"/>
    <n v="13"/>
    <s v="App Review"/>
    <x v="5"/>
    <n v="6"/>
    <x v="15"/>
    <n v="0.71"/>
    <x v="72"/>
    <n v="152"/>
    <x v="1"/>
    <n v="2"/>
    <x v="48"/>
  </r>
  <r>
    <x v="489"/>
    <n v="7229"/>
    <d v="2023-03-23T09:45:03"/>
    <x v="1"/>
    <x v="8"/>
    <n v="9"/>
    <s v="Customer Support"/>
    <x v="7"/>
    <n v="4"/>
    <x v="6"/>
    <n v="0.43"/>
    <x v="95"/>
    <n v="1594"/>
    <x v="6"/>
    <n v="5"/>
    <x v="20"/>
  </r>
  <r>
    <x v="490"/>
    <n v="6520"/>
    <d v="2022-04-10T20:56:12"/>
    <x v="0"/>
    <x v="7"/>
    <n v="20"/>
    <s v="App Review"/>
    <x v="2"/>
    <n v="3"/>
    <x v="32"/>
    <n v="0.23"/>
    <x v="39"/>
    <n v="815"/>
    <x v="14"/>
    <n v="0"/>
    <x v="7"/>
  </r>
  <r>
    <x v="491"/>
    <n v="4630"/>
    <d v="2022-01-02T16:38:39"/>
    <x v="0"/>
    <x v="2"/>
    <n v="16"/>
    <s v="Customer Support"/>
    <x v="1"/>
    <n v="5"/>
    <x v="22"/>
    <n v="0.41"/>
    <x v="100"/>
    <n v="466"/>
    <x v="14"/>
    <n v="2"/>
    <x v="80"/>
  </r>
  <r>
    <x v="492"/>
    <n v="2178"/>
    <d v="2020-02-10T19:43:56"/>
    <x v="3"/>
    <x v="9"/>
    <n v="19"/>
    <s v="App Review"/>
    <x v="9"/>
    <n v="5"/>
    <x v="72"/>
    <n v="0.42"/>
    <x v="48"/>
    <n v="600"/>
    <x v="0"/>
    <n v="1"/>
    <x v="70"/>
  </r>
  <r>
    <x v="493"/>
    <n v="7631"/>
    <d v="2020-12-08T12:12:04"/>
    <x v="3"/>
    <x v="4"/>
    <n v="12"/>
    <s v="Customer Support"/>
    <x v="0"/>
    <n v="3"/>
    <x v="37"/>
    <n v="0.35"/>
    <x v="8"/>
    <n v="102"/>
    <x v="9"/>
    <n v="0"/>
    <x v="42"/>
  </r>
  <r>
    <x v="494"/>
    <n v="3793"/>
    <d v="2022-11-11T10:20:43"/>
    <x v="0"/>
    <x v="0"/>
    <n v="10"/>
    <s v="Survey"/>
    <x v="3"/>
    <n v="9"/>
    <x v="93"/>
    <n v="0.17"/>
    <x v="65"/>
    <n v="989"/>
    <x v="14"/>
    <n v="1"/>
    <x v="20"/>
  </r>
  <r>
    <x v="495"/>
    <n v="4989"/>
    <d v="2022-12-03T09:35:15"/>
    <x v="0"/>
    <x v="4"/>
    <n v="9"/>
    <s v="Survey"/>
    <x v="5"/>
    <n v="10"/>
    <x v="80"/>
    <n v="0.85"/>
    <x v="58"/>
    <n v="1014"/>
    <x v="7"/>
    <n v="2"/>
    <x v="47"/>
  </r>
  <r>
    <x v="496"/>
    <n v="1087"/>
    <d v="2020-01-28T09:36:38"/>
    <x v="3"/>
    <x v="2"/>
    <n v="9"/>
    <s v="Customer Support"/>
    <x v="2"/>
    <n v="5"/>
    <x v="11"/>
    <n v="0.82"/>
    <x v="35"/>
    <n v="1533"/>
    <x v="2"/>
    <n v="1"/>
    <x v="98"/>
  </r>
  <r>
    <x v="497"/>
    <n v="8216"/>
    <d v="2021-10-02T18:01:09"/>
    <x v="2"/>
    <x v="10"/>
    <n v="18"/>
    <s v="Survey"/>
    <x v="1"/>
    <n v="4"/>
    <x v="54"/>
    <n v="0.05"/>
    <x v="61"/>
    <n v="1786"/>
    <x v="19"/>
    <n v="2"/>
    <x v="66"/>
  </r>
  <r>
    <x v="498"/>
    <n v="8635"/>
    <d v="2020-06-14T19:48:34"/>
    <x v="3"/>
    <x v="5"/>
    <n v="19"/>
    <s v="Customer Support"/>
    <x v="3"/>
    <n v="7"/>
    <x v="93"/>
    <n v="0.9"/>
    <x v="30"/>
    <n v="819"/>
    <x v="6"/>
    <n v="1"/>
    <x v="91"/>
  </r>
  <r>
    <x v="499"/>
    <n v="8960"/>
    <d v="2020-04-11T19:40:38"/>
    <x v="3"/>
    <x v="7"/>
    <n v="19"/>
    <s v="Customer Support"/>
    <x v="9"/>
    <n v="3"/>
    <x v="38"/>
    <n v="0.89"/>
    <x v="50"/>
    <n v="887"/>
    <x v="15"/>
    <n v="1"/>
    <x v="33"/>
  </r>
  <r>
    <x v="500"/>
    <n v="2056"/>
    <d v="2021-09-13T05:11:03"/>
    <x v="2"/>
    <x v="6"/>
    <n v="5"/>
    <s v="Survey"/>
    <x v="7"/>
    <n v="7"/>
    <x v="23"/>
    <n v="0.37"/>
    <x v="64"/>
    <n v="1702"/>
    <x v="1"/>
    <n v="3"/>
    <x v="3"/>
  </r>
  <r>
    <x v="501"/>
    <n v="6096"/>
    <d v="2022-05-05T14:13:17"/>
    <x v="0"/>
    <x v="1"/>
    <n v="14"/>
    <s v="Survey"/>
    <x v="7"/>
    <n v="5"/>
    <x v="8"/>
    <n v="0.18"/>
    <x v="59"/>
    <n v="901"/>
    <x v="14"/>
    <n v="0"/>
    <x v="31"/>
  </r>
  <r>
    <x v="502"/>
    <n v="4343"/>
    <d v="2020-01-09T01:04:28"/>
    <x v="3"/>
    <x v="2"/>
    <n v="1"/>
    <s v="Survey"/>
    <x v="3"/>
    <n v="3"/>
    <x v="12"/>
    <n v="0.33"/>
    <x v="56"/>
    <n v="1127"/>
    <x v="10"/>
    <n v="3"/>
    <x v="82"/>
  </r>
  <r>
    <x v="503"/>
    <n v="9048"/>
    <d v="2021-01-30T03:40:24"/>
    <x v="2"/>
    <x v="2"/>
    <n v="3"/>
    <s v="Customer Support"/>
    <x v="4"/>
    <n v="4"/>
    <x v="27"/>
    <n v="0.51"/>
    <x v="35"/>
    <n v="1140"/>
    <x v="1"/>
    <n v="4"/>
    <x v="54"/>
  </r>
  <r>
    <x v="504"/>
    <n v="4957"/>
    <d v="2020-06-24T13:21:38"/>
    <x v="3"/>
    <x v="5"/>
    <n v="13"/>
    <s v="Customer Support"/>
    <x v="8"/>
    <n v="1"/>
    <x v="63"/>
    <n v="0.66"/>
    <x v="36"/>
    <n v="845"/>
    <x v="0"/>
    <n v="2"/>
    <x v="15"/>
  </r>
  <r>
    <x v="505"/>
    <n v="3628"/>
    <d v="2020-09-19T12:38:39"/>
    <x v="3"/>
    <x v="6"/>
    <n v="12"/>
    <s v="App Review"/>
    <x v="2"/>
    <n v="10"/>
    <x v="28"/>
    <n v="0.66"/>
    <x v="66"/>
    <n v="1359"/>
    <x v="15"/>
    <n v="4"/>
    <x v="29"/>
  </r>
  <r>
    <x v="506"/>
    <n v="7310"/>
    <d v="2020-07-28T17:11:33"/>
    <x v="3"/>
    <x v="11"/>
    <n v="17"/>
    <s v="Survey"/>
    <x v="3"/>
    <n v="3"/>
    <x v="59"/>
    <n v="0.4"/>
    <x v="12"/>
    <n v="388"/>
    <x v="13"/>
    <n v="5"/>
    <x v="68"/>
  </r>
  <r>
    <x v="507"/>
    <n v="9435"/>
    <d v="2022-12-02T02:20:40"/>
    <x v="0"/>
    <x v="4"/>
    <n v="2"/>
    <s v="Customer Support"/>
    <x v="6"/>
    <n v="2"/>
    <x v="76"/>
    <n v="0.22"/>
    <x v="65"/>
    <n v="1029"/>
    <x v="10"/>
    <n v="4"/>
    <x v="12"/>
  </r>
  <r>
    <x v="508"/>
    <n v="8082"/>
    <d v="2022-07-29T01:56:33"/>
    <x v="0"/>
    <x v="11"/>
    <n v="1"/>
    <s v="App Review"/>
    <x v="0"/>
    <n v="2"/>
    <x v="47"/>
    <n v="0.35"/>
    <x v="5"/>
    <n v="420"/>
    <x v="12"/>
    <n v="4"/>
    <x v="2"/>
  </r>
  <r>
    <x v="509"/>
    <n v="1773"/>
    <d v="2023-03-26T21:29:43"/>
    <x v="1"/>
    <x v="8"/>
    <n v="21"/>
    <s v="Customer Support"/>
    <x v="5"/>
    <n v="8"/>
    <x v="74"/>
    <n v="0.11"/>
    <x v="20"/>
    <n v="431"/>
    <x v="1"/>
    <n v="3"/>
    <x v="47"/>
  </r>
  <r>
    <x v="510"/>
    <n v="8293"/>
    <d v="2022-03-17T15:16:45"/>
    <x v="0"/>
    <x v="8"/>
    <n v="15"/>
    <s v="Customer Support"/>
    <x v="7"/>
    <n v="1"/>
    <x v="52"/>
    <n v="0.08"/>
    <x v="28"/>
    <n v="1292"/>
    <x v="9"/>
    <n v="4"/>
    <x v="58"/>
  </r>
  <r>
    <x v="511"/>
    <n v="5696"/>
    <d v="2020-08-29T22:49:00"/>
    <x v="3"/>
    <x v="3"/>
    <n v="22"/>
    <s v="App Review"/>
    <x v="6"/>
    <n v="4"/>
    <x v="47"/>
    <n v="0.8"/>
    <x v="78"/>
    <n v="232"/>
    <x v="11"/>
    <n v="0"/>
    <x v="51"/>
  </r>
  <r>
    <x v="512"/>
    <n v="2351"/>
    <d v="2022-02-05T04:44:21"/>
    <x v="0"/>
    <x v="9"/>
    <n v="4"/>
    <s v="App Review"/>
    <x v="6"/>
    <n v="7"/>
    <x v="91"/>
    <n v="0.41"/>
    <x v="80"/>
    <n v="976"/>
    <x v="4"/>
    <n v="3"/>
    <x v="47"/>
  </r>
  <r>
    <x v="513"/>
    <n v="8522"/>
    <d v="2023-05-08T10:51:15"/>
    <x v="1"/>
    <x v="1"/>
    <n v="10"/>
    <s v="Customer Support"/>
    <x v="8"/>
    <n v="4"/>
    <x v="84"/>
    <n v="0.22"/>
    <x v="100"/>
    <n v="432"/>
    <x v="16"/>
    <n v="3"/>
    <x v="84"/>
  </r>
  <r>
    <x v="514"/>
    <n v="8473"/>
    <d v="2021-08-03T09:14:41"/>
    <x v="2"/>
    <x v="3"/>
    <n v="9"/>
    <s v="Survey"/>
    <x v="9"/>
    <n v="1"/>
    <x v="74"/>
    <n v="0.11"/>
    <x v="34"/>
    <n v="1062"/>
    <x v="8"/>
    <n v="3"/>
    <x v="70"/>
  </r>
  <r>
    <x v="515"/>
    <n v="1533"/>
    <d v="2022-06-10T11:11:55"/>
    <x v="0"/>
    <x v="5"/>
    <n v="11"/>
    <s v="Survey"/>
    <x v="7"/>
    <n v="8"/>
    <x v="17"/>
    <n v="0.52"/>
    <x v="22"/>
    <n v="1663"/>
    <x v="19"/>
    <n v="4"/>
    <x v="37"/>
  </r>
  <r>
    <x v="516"/>
    <n v="9225"/>
    <d v="2023-06-12T03:43:10"/>
    <x v="1"/>
    <x v="5"/>
    <n v="3"/>
    <s v="Customer Support"/>
    <x v="1"/>
    <n v="2"/>
    <x v="69"/>
    <n v="0.76"/>
    <x v="62"/>
    <n v="339"/>
    <x v="7"/>
    <n v="3"/>
    <x v="18"/>
  </r>
  <r>
    <x v="517"/>
    <n v="7403"/>
    <d v="2022-09-26T03:28:35"/>
    <x v="0"/>
    <x v="6"/>
    <n v="3"/>
    <s v="Customer Support"/>
    <x v="6"/>
    <n v="5"/>
    <x v="70"/>
    <n v="0.89"/>
    <x v="60"/>
    <n v="1000"/>
    <x v="13"/>
    <n v="1"/>
    <x v="52"/>
  </r>
  <r>
    <x v="518"/>
    <n v="5370"/>
    <d v="2020-05-30T10:42:02"/>
    <x v="3"/>
    <x v="1"/>
    <n v="10"/>
    <s v="Survey"/>
    <x v="2"/>
    <n v="1"/>
    <x v="88"/>
    <n v="0.24"/>
    <x v="42"/>
    <n v="269"/>
    <x v="1"/>
    <n v="5"/>
    <x v="35"/>
  </r>
  <r>
    <x v="519"/>
    <n v="3321"/>
    <d v="2020-06-10T01:05:32"/>
    <x v="3"/>
    <x v="5"/>
    <n v="1"/>
    <s v="App Review"/>
    <x v="3"/>
    <n v="9"/>
    <x v="67"/>
    <n v="0.53"/>
    <x v="68"/>
    <n v="1753"/>
    <x v="12"/>
    <n v="2"/>
    <x v="74"/>
  </r>
  <r>
    <x v="520"/>
    <n v="8684"/>
    <d v="2020-12-19T23:01:59"/>
    <x v="3"/>
    <x v="4"/>
    <n v="23"/>
    <s v="App Review"/>
    <x v="2"/>
    <n v="5"/>
    <x v="95"/>
    <n v="0.99"/>
    <x v="81"/>
    <n v="103"/>
    <x v="13"/>
    <n v="0"/>
    <x v="26"/>
  </r>
  <r>
    <x v="521"/>
    <n v="2002"/>
    <d v="2022-08-23T14:39:34"/>
    <x v="0"/>
    <x v="3"/>
    <n v="14"/>
    <s v="Survey"/>
    <x v="9"/>
    <n v="7"/>
    <x v="24"/>
    <n v="0.36"/>
    <x v="34"/>
    <n v="1402"/>
    <x v="13"/>
    <n v="0"/>
    <x v="19"/>
  </r>
  <r>
    <x v="522"/>
    <n v="9223"/>
    <d v="2021-05-31T01:24:48"/>
    <x v="2"/>
    <x v="1"/>
    <n v="1"/>
    <s v="Customer Support"/>
    <x v="4"/>
    <n v="5"/>
    <x v="84"/>
    <n v="0.97"/>
    <x v="26"/>
    <n v="274"/>
    <x v="18"/>
    <n v="3"/>
    <x v="79"/>
  </r>
  <r>
    <x v="523"/>
    <n v="8361"/>
    <d v="2020-02-05T11:16:41"/>
    <x v="3"/>
    <x v="9"/>
    <n v="11"/>
    <s v="App Review"/>
    <x v="0"/>
    <n v="4"/>
    <x v="86"/>
    <n v="0.59"/>
    <x v="86"/>
    <n v="506"/>
    <x v="6"/>
    <n v="1"/>
    <x v="89"/>
  </r>
  <r>
    <x v="524"/>
    <n v="1301"/>
    <d v="2022-08-23T18:52:05"/>
    <x v="0"/>
    <x v="3"/>
    <n v="18"/>
    <s v="Customer Support"/>
    <x v="2"/>
    <n v="4"/>
    <x v="17"/>
    <n v="0.52"/>
    <x v="48"/>
    <n v="1372"/>
    <x v="11"/>
    <n v="5"/>
    <x v="52"/>
  </r>
  <r>
    <x v="525"/>
    <n v="4853"/>
    <d v="2022-07-14T06:04:33"/>
    <x v="0"/>
    <x v="11"/>
    <n v="6"/>
    <s v="Survey"/>
    <x v="1"/>
    <n v="9"/>
    <x v="51"/>
    <n v="0.74"/>
    <x v="93"/>
    <n v="698"/>
    <x v="5"/>
    <n v="0"/>
    <x v="49"/>
  </r>
  <r>
    <x v="526"/>
    <n v="1872"/>
    <d v="2020-03-05T10:39:27"/>
    <x v="3"/>
    <x v="8"/>
    <n v="10"/>
    <s v="Survey"/>
    <x v="2"/>
    <n v="9"/>
    <x v="81"/>
    <n v="0.48"/>
    <x v="25"/>
    <n v="211"/>
    <x v="11"/>
    <n v="2"/>
    <x v="39"/>
  </r>
  <r>
    <x v="527"/>
    <n v="2114"/>
    <d v="2021-09-23T13:59:05"/>
    <x v="2"/>
    <x v="6"/>
    <n v="13"/>
    <s v="Customer Support"/>
    <x v="9"/>
    <n v="6"/>
    <x v="3"/>
    <n v="0.05"/>
    <x v="90"/>
    <n v="1724"/>
    <x v="9"/>
    <n v="2"/>
    <x v="30"/>
  </r>
  <r>
    <x v="528"/>
    <n v="8296"/>
    <d v="2022-06-21T01:00:02"/>
    <x v="0"/>
    <x v="5"/>
    <n v="1"/>
    <s v="Survey"/>
    <x v="4"/>
    <n v="3"/>
    <x v="54"/>
    <n v="0.76"/>
    <x v="87"/>
    <n v="1578"/>
    <x v="3"/>
    <n v="3"/>
    <x v="93"/>
  </r>
  <r>
    <x v="529"/>
    <n v="2197"/>
    <d v="2022-04-17T11:02:18"/>
    <x v="0"/>
    <x v="7"/>
    <n v="11"/>
    <s v="App Review"/>
    <x v="7"/>
    <n v="2"/>
    <x v="1"/>
    <n v="0.81"/>
    <x v="19"/>
    <n v="229"/>
    <x v="0"/>
    <n v="1"/>
    <x v="23"/>
  </r>
  <r>
    <x v="530"/>
    <n v="8260"/>
    <d v="2021-04-03T20:41:33"/>
    <x v="2"/>
    <x v="7"/>
    <n v="20"/>
    <s v="Survey"/>
    <x v="8"/>
    <n v="1"/>
    <x v="35"/>
    <n v="0.73"/>
    <x v="0"/>
    <n v="643"/>
    <x v="17"/>
    <n v="5"/>
    <x v="77"/>
  </r>
  <r>
    <x v="531"/>
    <n v="1990"/>
    <d v="2021-06-04T13:23:55"/>
    <x v="2"/>
    <x v="5"/>
    <n v="13"/>
    <s v="App Review"/>
    <x v="8"/>
    <n v="5"/>
    <x v="57"/>
    <n v="0.22"/>
    <x v="79"/>
    <n v="257"/>
    <x v="9"/>
    <n v="3"/>
    <x v="69"/>
  </r>
  <r>
    <x v="532"/>
    <n v="6870"/>
    <d v="2022-07-05T13:07:45"/>
    <x v="0"/>
    <x v="11"/>
    <n v="13"/>
    <s v="Customer Support"/>
    <x v="9"/>
    <n v="5"/>
    <x v="87"/>
    <n v="0.71"/>
    <x v="64"/>
    <n v="63"/>
    <x v="17"/>
    <n v="5"/>
    <x v="69"/>
  </r>
  <r>
    <x v="533"/>
    <n v="1273"/>
    <d v="2022-12-02T14:24:23"/>
    <x v="0"/>
    <x v="4"/>
    <n v="14"/>
    <s v="App Review"/>
    <x v="2"/>
    <n v="5"/>
    <x v="31"/>
    <n v="0.55000000000000004"/>
    <x v="3"/>
    <n v="1452"/>
    <x v="11"/>
    <n v="4"/>
    <x v="93"/>
  </r>
  <r>
    <x v="534"/>
    <n v="4600"/>
    <d v="2023-09-10T18:58:59"/>
    <x v="1"/>
    <x v="6"/>
    <n v="18"/>
    <s v="Survey"/>
    <x v="8"/>
    <n v="4"/>
    <x v="93"/>
    <n v="0.44"/>
    <x v="52"/>
    <n v="1618"/>
    <x v="8"/>
    <n v="5"/>
    <x v="46"/>
  </r>
  <r>
    <x v="535"/>
    <n v="4523"/>
    <d v="2021-02-18T04:08:45"/>
    <x v="2"/>
    <x v="9"/>
    <n v="4"/>
    <s v="App Review"/>
    <x v="1"/>
    <n v="4"/>
    <x v="37"/>
    <n v="0.55000000000000004"/>
    <x v="60"/>
    <n v="945"/>
    <x v="3"/>
    <n v="5"/>
    <x v="47"/>
  </r>
  <r>
    <x v="536"/>
    <n v="6667"/>
    <d v="2021-06-12T10:56:19"/>
    <x v="2"/>
    <x v="5"/>
    <n v="10"/>
    <s v="App Review"/>
    <x v="9"/>
    <n v="3"/>
    <x v="33"/>
    <n v="0.45"/>
    <x v="89"/>
    <n v="612"/>
    <x v="1"/>
    <n v="0"/>
    <x v="52"/>
  </r>
  <r>
    <x v="537"/>
    <n v="5062"/>
    <d v="2022-06-26T21:11:04"/>
    <x v="0"/>
    <x v="5"/>
    <n v="21"/>
    <s v="App Review"/>
    <x v="9"/>
    <n v="6"/>
    <x v="34"/>
    <n v="0.6"/>
    <x v="46"/>
    <n v="1763"/>
    <x v="10"/>
    <n v="2"/>
    <x v="78"/>
  </r>
  <r>
    <x v="538"/>
    <n v="3540"/>
    <d v="2021-07-25T21:04:23"/>
    <x v="2"/>
    <x v="11"/>
    <n v="21"/>
    <s v="Survey"/>
    <x v="2"/>
    <n v="1"/>
    <x v="94"/>
    <n v="0"/>
    <x v="30"/>
    <n v="906"/>
    <x v="18"/>
    <n v="3"/>
    <x v="59"/>
  </r>
  <r>
    <x v="539"/>
    <n v="5919"/>
    <d v="2023-03-13T07:38:02"/>
    <x v="1"/>
    <x v="8"/>
    <n v="7"/>
    <s v="Survey"/>
    <x v="9"/>
    <n v="4"/>
    <x v="78"/>
    <n v="0.82"/>
    <x v="92"/>
    <n v="1679"/>
    <x v="1"/>
    <n v="1"/>
    <x v="41"/>
  </r>
  <r>
    <x v="540"/>
    <n v="7399"/>
    <d v="2020-08-25T23:30:19"/>
    <x v="3"/>
    <x v="3"/>
    <n v="23"/>
    <s v="Customer Support"/>
    <x v="8"/>
    <n v="6"/>
    <x v="24"/>
    <n v="0.77"/>
    <x v="15"/>
    <n v="1516"/>
    <x v="5"/>
    <n v="2"/>
    <x v="18"/>
  </r>
  <r>
    <x v="541"/>
    <n v="2924"/>
    <d v="2020-10-02T08:05:19"/>
    <x v="3"/>
    <x v="10"/>
    <n v="8"/>
    <s v="Survey"/>
    <x v="8"/>
    <n v="6"/>
    <x v="53"/>
    <n v="0.99"/>
    <x v="64"/>
    <n v="1793"/>
    <x v="7"/>
    <n v="1"/>
    <x v="85"/>
  </r>
  <r>
    <x v="542"/>
    <n v="1685"/>
    <d v="2020-12-06T13:56:23"/>
    <x v="3"/>
    <x v="4"/>
    <n v="13"/>
    <s v="Customer Support"/>
    <x v="8"/>
    <n v="10"/>
    <x v="18"/>
    <n v="0.45"/>
    <x v="48"/>
    <n v="998"/>
    <x v="10"/>
    <n v="5"/>
    <x v="84"/>
  </r>
  <r>
    <x v="543"/>
    <n v="1548"/>
    <d v="2021-03-31T06:45:47"/>
    <x v="2"/>
    <x v="8"/>
    <n v="6"/>
    <s v="App Review"/>
    <x v="1"/>
    <n v="5"/>
    <x v="66"/>
    <n v="0.73"/>
    <x v="98"/>
    <n v="1070"/>
    <x v="12"/>
    <n v="3"/>
    <x v="34"/>
  </r>
  <r>
    <x v="544"/>
    <n v="2145"/>
    <d v="2022-06-20T17:58:10"/>
    <x v="0"/>
    <x v="5"/>
    <n v="17"/>
    <s v="Customer Support"/>
    <x v="5"/>
    <n v="3"/>
    <x v="13"/>
    <n v="0.93"/>
    <x v="39"/>
    <n v="897"/>
    <x v="6"/>
    <n v="4"/>
    <x v="38"/>
  </r>
  <r>
    <x v="545"/>
    <n v="2151"/>
    <d v="2022-07-07T14:52:55"/>
    <x v="0"/>
    <x v="11"/>
    <n v="14"/>
    <s v="App Review"/>
    <x v="3"/>
    <n v="3"/>
    <x v="74"/>
    <n v="0.14000000000000001"/>
    <x v="48"/>
    <n v="684"/>
    <x v="13"/>
    <n v="5"/>
    <x v="37"/>
  </r>
  <r>
    <x v="546"/>
    <n v="7820"/>
    <d v="2023-06-04T10:47:03"/>
    <x v="1"/>
    <x v="5"/>
    <n v="10"/>
    <s v="Customer Support"/>
    <x v="0"/>
    <n v="5"/>
    <x v="43"/>
    <n v="0.22"/>
    <x v="36"/>
    <n v="304"/>
    <x v="7"/>
    <n v="2"/>
    <x v="34"/>
  </r>
  <r>
    <x v="547"/>
    <n v="3026"/>
    <d v="2022-07-08T14:20:35"/>
    <x v="0"/>
    <x v="11"/>
    <n v="14"/>
    <s v="Customer Support"/>
    <x v="0"/>
    <n v="10"/>
    <x v="57"/>
    <n v="0.46"/>
    <x v="96"/>
    <n v="1248"/>
    <x v="10"/>
    <n v="5"/>
    <x v="31"/>
  </r>
  <r>
    <x v="548"/>
    <n v="2670"/>
    <d v="2020-08-17T01:41:26"/>
    <x v="3"/>
    <x v="3"/>
    <n v="1"/>
    <s v="App Review"/>
    <x v="7"/>
    <n v="10"/>
    <x v="4"/>
    <n v="0.65"/>
    <x v="78"/>
    <n v="86"/>
    <x v="17"/>
    <n v="5"/>
    <x v="63"/>
  </r>
  <r>
    <x v="549"/>
    <n v="8016"/>
    <d v="2022-07-10T05:46:08"/>
    <x v="0"/>
    <x v="11"/>
    <n v="5"/>
    <s v="Customer Support"/>
    <x v="3"/>
    <n v="10"/>
    <x v="42"/>
    <n v="0.62"/>
    <x v="27"/>
    <n v="762"/>
    <x v="7"/>
    <n v="4"/>
    <x v="74"/>
  </r>
  <r>
    <x v="550"/>
    <n v="8608"/>
    <d v="2020-02-10T07:41:18"/>
    <x v="3"/>
    <x v="9"/>
    <n v="7"/>
    <s v="App Review"/>
    <x v="1"/>
    <n v="1"/>
    <x v="93"/>
    <n v="0.99"/>
    <x v="24"/>
    <n v="307"/>
    <x v="3"/>
    <n v="3"/>
    <x v="81"/>
  </r>
  <r>
    <x v="551"/>
    <n v="6151"/>
    <d v="2020-07-14T12:40:27"/>
    <x v="3"/>
    <x v="11"/>
    <n v="12"/>
    <s v="App Review"/>
    <x v="4"/>
    <n v="9"/>
    <x v="72"/>
    <n v="0.48"/>
    <x v="99"/>
    <n v="502"/>
    <x v="6"/>
    <n v="2"/>
    <x v="80"/>
  </r>
  <r>
    <x v="552"/>
    <n v="4787"/>
    <d v="2023-05-11T21:51:44"/>
    <x v="1"/>
    <x v="1"/>
    <n v="21"/>
    <s v="App Review"/>
    <x v="7"/>
    <n v="2"/>
    <x v="87"/>
    <n v="0.53"/>
    <x v="4"/>
    <n v="804"/>
    <x v="7"/>
    <n v="4"/>
    <x v="48"/>
  </r>
  <r>
    <x v="553"/>
    <n v="1443"/>
    <d v="2022-10-05T02:19:41"/>
    <x v="0"/>
    <x v="10"/>
    <n v="2"/>
    <s v="Customer Support"/>
    <x v="5"/>
    <n v="3"/>
    <x v="58"/>
    <n v="0.95"/>
    <x v="49"/>
    <n v="1512"/>
    <x v="12"/>
    <n v="1"/>
    <x v="33"/>
  </r>
  <r>
    <x v="554"/>
    <n v="5177"/>
    <d v="2021-01-01T14:25:59"/>
    <x v="2"/>
    <x v="2"/>
    <n v="14"/>
    <s v="App Review"/>
    <x v="5"/>
    <n v="6"/>
    <x v="58"/>
    <n v="0.13"/>
    <x v="14"/>
    <n v="1244"/>
    <x v="18"/>
    <n v="1"/>
    <x v="50"/>
  </r>
  <r>
    <x v="555"/>
    <n v="5875"/>
    <d v="2022-12-28T16:07:38"/>
    <x v="0"/>
    <x v="4"/>
    <n v="16"/>
    <s v="App Review"/>
    <x v="5"/>
    <n v="1"/>
    <x v="90"/>
    <n v="0.71"/>
    <x v="62"/>
    <n v="122"/>
    <x v="11"/>
    <n v="5"/>
    <x v="87"/>
  </r>
  <r>
    <x v="556"/>
    <n v="1317"/>
    <d v="2021-05-03T01:21:19"/>
    <x v="2"/>
    <x v="1"/>
    <n v="1"/>
    <s v="App Review"/>
    <x v="6"/>
    <n v="1"/>
    <x v="13"/>
    <n v="0.16"/>
    <x v="89"/>
    <n v="658"/>
    <x v="10"/>
    <n v="5"/>
    <x v="22"/>
  </r>
  <r>
    <x v="557"/>
    <n v="3929"/>
    <d v="2022-02-04T23:15:48"/>
    <x v="0"/>
    <x v="9"/>
    <n v="23"/>
    <s v="App Review"/>
    <x v="3"/>
    <n v="1"/>
    <x v="68"/>
    <n v="0.66"/>
    <x v="10"/>
    <n v="1536"/>
    <x v="1"/>
    <n v="1"/>
    <x v="3"/>
  </r>
  <r>
    <x v="558"/>
    <n v="6263"/>
    <d v="2020-02-18T15:35:27"/>
    <x v="3"/>
    <x v="9"/>
    <n v="15"/>
    <s v="Customer Support"/>
    <x v="7"/>
    <n v="4"/>
    <x v="50"/>
    <n v="0.01"/>
    <x v="59"/>
    <n v="1117"/>
    <x v="1"/>
    <n v="2"/>
    <x v="21"/>
  </r>
  <r>
    <x v="559"/>
    <n v="8441"/>
    <d v="2022-10-06T17:55:17"/>
    <x v="0"/>
    <x v="10"/>
    <n v="17"/>
    <s v="Survey"/>
    <x v="1"/>
    <n v="8"/>
    <x v="81"/>
    <n v="0.76"/>
    <x v="83"/>
    <n v="1332"/>
    <x v="19"/>
    <n v="5"/>
    <x v="76"/>
  </r>
  <r>
    <x v="560"/>
    <n v="5561"/>
    <d v="2022-01-20T18:51:26"/>
    <x v="0"/>
    <x v="2"/>
    <n v="18"/>
    <s v="Survey"/>
    <x v="7"/>
    <n v="8"/>
    <x v="33"/>
    <n v="0.08"/>
    <x v="20"/>
    <n v="1057"/>
    <x v="17"/>
    <n v="2"/>
    <x v="9"/>
  </r>
  <r>
    <x v="561"/>
    <n v="8707"/>
    <d v="2021-09-17T00:08:58"/>
    <x v="2"/>
    <x v="6"/>
    <n v="0"/>
    <s v="Customer Support"/>
    <x v="7"/>
    <n v="7"/>
    <x v="56"/>
    <n v="0.6"/>
    <x v="58"/>
    <n v="382"/>
    <x v="8"/>
    <n v="3"/>
    <x v="82"/>
  </r>
  <r>
    <x v="562"/>
    <n v="2506"/>
    <d v="2020-11-01T02:45:23"/>
    <x v="3"/>
    <x v="0"/>
    <n v="2"/>
    <s v="App Review"/>
    <x v="0"/>
    <n v="7"/>
    <x v="65"/>
    <n v="0.52"/>
    <x v="45"/>
    <n v="915"/>
    <x v="11"/>
    <n v="1"/>
    <x v="59"/>
  </r>
  <r>
    <x v="563"/>
    <n v="4297"/>
    <d v="2020-08-15T18:09:47"/>
    <x v="3"/>
    <x v="3"/>
    <n v="18"/>
    <s v="App Review"/>
    <x v="5"/>
    <n v="9"/>
    <x v="74"/>
    <n v="0.26"/>
    <x v="45"/>
    <n v="348"/>
    <x v="10"/>
    <n v="3"/>
    <x v="72"/>
  </r>
  <r>
    <x v="564"/>
    <n v="9499"/>
    <d v="2022-06-07T13:33:57"/>
    <x v="0"/>
    <x v="5"/>
    <n v="13"/>
    <s v="Survey"/>
    <x v="5"/>
    <n v="4"/>
    <x v="79"/>
    <n v="0.01"/>
    <x v="100"/>
    <n v="821"/>
    <x v="1"/>
    <n v="1"/>
    <x v="61"/>
  </r>
  <r>
    <x v="565"/>
    <n v="4237"/>
    <d v="2023-06-18T03:22:27"/>
    <x v="1"/>
    <x v="5"/>
    <n v="3"/>
    <s v="App Review"/>
    <x v="6"/>
    <n v="6"/>
    <x v="32"/>
    <n v="0.41"/>
    <x v="86"/>
    <n v="53"/>
    <x v="1"/>
    <n v="3"/>
    <x v="46"/>
  </r>
  <r>
    <x v="566"/>
    <n v="4178"/>
    <d v="2022-12-06T23:57:06"/>
    <x v="0"/>
    <x v="4"/>
    <n v="23"/>
    <s v="App Review"/>
    <x v="8"/>
    <n v="6"/>
    <x v="6"/>
    <n v="0.7"/>
    <x v="60"/>
    <n v="1155"/>
    <x v="12"/>
    <n v="5"/>
    <x v="14"/>
  </r>
  <r>
    <x v="567"/>
    <n v="6397"/>
    <d v="2022-08-08T14:04:52"/>
    <x v="0"/>
    <x v="3"/>
    <n v="14"/>
    <s v="App Review"/>
    <x v="7"/>
    <n v="4"/>
    <x v="91"/>
    <n v="0.86"/>
    <x v="99"/>
    <n v="573"/>
    <x v="3"/>
    <n v="0"/>
    <x v="75"/>
  </r>
  <r>
    <x v="568"/>
    <n v="5868"/>
    <d v="2021-03-23T13:05:54"/>
    <x v="2"/>
    <x v="8"/>
    <n v="13"/>
    <s v="Survey"/>
    <x v="2"/>
    <n v="3"/>
    <x v="51"/>
    <n v="0.41"/>
    <x v="18"/>
    <n v="404"/>
    <x v="3"/>
    <n v="5"/>
    <x v="71"/>
  </r>
  <r>
    <x v="569"/>
    <n v="1652"/>
    <d v="2021-07-31T01:32:17"/>
    <x v="2"/>
    <x v="11"/>
    <n v="1"/>
    <s v="App Review"/>
    <x v="1"/>
    <n v="10"/>
    <x v="34"/>
    <n v="0.95"/>
    <x v="20"/>
    <n v="32"/>
    <x v="14"/>
    <n v="5"/>
    <x v="52"/>
  </r>
  <r>
    <x v="570"/>
    <n v="7197"/>
    <d v="2022-06-16T23:37:57"/>
    <x v="0"/>
    <x v="5"/>
    <n v="23"/>
    <s v="Customer Support"/>
    <x v="4"/>
    <n v="2"/>
    <x v="68"/>
    <n v="0.76"/>
    <x v="56"/>
    <n v="1581"/>
    <x v="14"/>
    <n v="2"/>
    <x v="42"/>
  </r>
  <r>
    <x v="571"/>
    <n v="1218"/>
    <d v="2023-02-26T00:27:00"/>
    <x v="1"/>
    <x v="9"/>
    <n v="0"/>
    <s v="Customer Support"/>
    <x v="3"/>
    <n v="3"/>
    <x v="57"/>
    <n v="0.54"/>
    <x v="34"/>
    <n v="1206"/>
    <x v="15"/>
    <n v="5"/>
    <x v="78"/>
  </r>
  <r>
    <x v="572"/>
    <n v="2383"/>
    <d v="2022-07-14T17:02:28"/>
    <x v="0"/>
    <x v="11"/>
    <n v="17"/>
    <s v="Survey"/>
    <x v="0"/>
    <n v="7"/>
    <x v="31"/>
    <n v="0.36"/>
    <x v="83"/>
    <n v="786"/>
    <x v="6"/>
    <n v="0"/>
    <x v="73"/>
  </r>
  <r>
    <x v="573"/>
    <n v="6297"/>
    <d v="2020-11-08T22:40:44"/>
    <x v="3"/>
    <x v="0"/>
    <n v="22"/>
    <s v="App Review"/>
    <x v="3"/>
    <n v="9"/>
    <x v="70"/>
    <n v="0.94"/>
    <x v="30"/>
    <n v="659"/>
    <x v="16"/>
    <n v="0"/>
    <x v="34"/>
  </r>
  <r>
    <x v="574"/>
    <n v="3451"/>
    <d v="2023-07-29T22:29:27"/>
    <x v="1"/>
    <x v="11"/>
    <n v="22"/>
    <s v="Survey"/>
    <x v="7"/>
    <n v="8"/>
    <x v="41"/>
    <n v="0.09"/>
    <x v="100"/>
    <n v="466"/>
    <x v="16"/>
    <n v="2"/>
    <x v="16"/>
  </r>
  <r>
    <x v="575"/>
    <n v="6239"/>
    <d v="2022-06-07T07:43:15"/>
    <x v="0"/>
    <x v="5"/>
    <n v="7"/>
    <s v="Survey"/>
    <x v="9"/>
    <n v="6"/>
    <x v="28"/>
    <n v="0.75"/>
    <x v="46"/>
    <n v="1639"/>
    <x v="11"/>
    <n v="1"/>
    <x v="2"/>
  </r>
  <r>
    <x v="576"/>
    <n v="2561"/>
    <d v="2023-04-01T15:57:36"/>
    <x v="1"/>
    <x v="7"/>
    <n v="15"/>
    <s v="Customer Support"/>
    <x v="3"/>
    <n v="9"/>
    <x v="39"/>
    <n v="0.42"/>
    <x v="29"/>
    <n v="101"/>
    <x v="12"/>
    <n v="3"/>
    <x v="40"/>
  </r>
  <r>
    <x v="577"/>
    <n v="5501"/>
    <d v="2021-07-27T04:55:52"/>
    <x v="2"/>
    <x v="11"/>
    <n v="4"/>
    <s v="Survey"/>
    <x v="0"/>
    <n v="1"/>
    <x v="19"/>
    <n v="0.42"/>
    <x v="96"/>
    <n v="233"/>
    <x v="10"/>
    <n v="3"/>
    <x v="15"/>
  </r>
  <r>
    <x v="578"/>
    <n v="8821"/>
    <d v="2021-09-17T15:22:04"/>
    <x v="2"/>
    <x v="6"/>
    <n v="15"/>
    <s v="App Review"/>
    <x v="6"/>
    <n v="10"/>
    <x v="22"/>
    <n v="0.93"/>
    <x v="83"/>
    <n v="93"/>
    <x v="17"/>
    <n v="5"/>
    <x v="23"/>
  </r>
  <r>
    <x v="579"/>
    <n v="8094"/>
    <d v="2022-09-27T12:12:17"/>
    <x v="0"/>
    <x v="6"/>
    <n v="12"/>
    <s v="App Review"/>
    <x v="7"/>
    <n v="10"/>
    <x v="74"/>
    <n v="0.98"/>
    <x v="76"/>
    <n v="472"/>
    <x v="7"/>
    <n v="3"/>
    <x v="96"/>
  </r>
  <r>
    <x v="580"/>
    <n v="9938"/>
    <d v="2021-08-27T11:39:35"/>
    <x v="2"/>
    <x v="3"/>
    <n v="11"/>
    <s v="Survey"/>
    <x v="3"/>
    <n v="8"/>
    <x v="23"/>
    <n v="0.89"/>
    <x v="73"/>
    <n v="1268"/>
    <x v="0"/>
    <n v="2"/>
    <x v="91"/>
  </r>
  <r>
    <x v="581"/>
    <n v="7361"/>
    <d v="2020-11-13T04:58:54"/>
    <x v="3"/>
    <x v="0"/>
    <n v="4"/>
    <s v="Customer Support"/>
    <x v="5"/>
    <n v="9"/>
    <x v="60"/>
    <n v="0.02"/>
    <x v="2"/>
    <n v="205"/>
    <x v="17"/>
    <n v="4"/>
    <x v="17"/>
  </r>
  <r>
    <x v="582"/>
    <n v="1952"/>
    <d v="2020-10-20T14:39:05"/>
    <x v="3"/>
    <x v="10"/>
    <n v="14"/>
    <s v="App Review"/>
    <x v="9"/>
    <n v="7"/>
    <x v="13"/>
    <n v="0.98"/>
    <x v="88"/>
    <n v="117"/>
    <x v="19"/>
    <n v="1"/>
    <x v="28"/>
  </r>
  <r>
    <x v="583"/>
    <n v="7280"/>
    <d v="2022-09-10T01:05:26"/>
    <x v="0"/>
    <x v="6"/>
    <n v="1"/>
    <s v="Survey"/>
    <x v="8"/>
    <n v="4"/>
    <x v="60"/>
    <n v="0.4"/>
    <x v="54"/>
    <n v="306"/>
    <x v="11"/>
    <n v="2"/>
    <x v="90"/>
  </r>
  <r>
    <x v="584"/>
    <n v="8355"/>
    <d v="2022-10-02T11:44:41"/>
    <x v="0"/>
    <x v="10"/>
    <n v="11"/>
    <s v="App Review"/>
    <x v="7"/>
    <n v="2"/>
    <x v="24"/>
    <n v="0.27"/>
    <x v="24"/>
    <n v="122"/>
    <x v="12"/>
    <n v="4"/>
    <x v="91"/>
  </r>
  <r>
    <x v="585"/>
    <n v="9123"/>
    <d v="2022-01-06T08:14:47"/>
    <x v="0"/>
    <x v="2"/>
    <n v="8"/>
    <s v="Survey"/>
    <x v="7"/>
    <n v="8"/>
    <x v="70"/>
    <n v="0.13"/>
    <x v="89"/>
    <n v="170"/>
    <x v="17"/>
    <n v="3"/>
    <x v="36"/>
  </r>
  <r>
    <x v="586"/>
    <n v="7560"/>
    <d v="2022-09-13T02:25:27"/>
    <x v="0"/>
    <x v="6"/>
    <n v="2"/>
    <s v="Customer Support"/>
    <x v="9"/>
    <n v="9"/>
    <x v="34"/>
    <n v="0.74"/>
    <x v="45"/>
    <n v="80"/>
    <x v="18"/>
    <n v="3"/>
    <x v="100"/>
  </r>
  <r>
    <x v="587"/>
    <n v="4274"/>
    <d v="2020-07-05T19:18:43"/>
    <x v="3"/>
    <x v="11"/>
    <n v="19"/>
    <s v="App Review"/>
    <x v="7"/>
    <n v="2"/>
    <x v="88"/>
    <n v="0.97"/>
    <x v="91"/>
    <n v="597"/>
    <x v="4"/>
    <n v="4"/>
    <x v="14"/>
  </r>
  <r>
    <x v="588"/>
    <n v="9289"/>
    <d v="2021-05-03T13:19:19"/>
    <x v="2"/>
    <x v="1"/>
    <n v="13"/>
    <s v="Customer Support"/>
    <x v="9"/>
    <n v="2"/>
    <x v="19"/>
    <n v="0.33"/>
    <x v="77"/>
    <n v="189"/>
    <x v="14"/>
    <n v="2"/>
    <x v="40"/>
  </r>
  <r>
    <x v="589"/>
    <n v="2964"/>
    <d v="2023-07-03T13:32:08"/>
    <x v="1"/>
    <x v="11"/>
    <n v="13"/>
    <s v="Survey"/>
    <x v="6"/>
    <n v="10"/>
    <x v="97"/>
    <n v="0.36"/>
    <x v="54"/>
    <n v="1489"/>
    <x v="7"/>
    <n v="3"/>
    <x v="37"/>
  </r>
  <r>
    <x v="590"/>
    <n v="6696"/>
    <d v="2020-07-13T21:54:54"/>
    <x v="3"/>
    <x v="11"/>
    <n v="21"/>
    <s v="Customer Support"/>
    <x v="7"/>
    <n v="2"/>
    <x v="4"/>
    <n v="0.67"/>
    <x v="74"/>
    <n v="233"/>
    <x v="2"/>
    <n v="3"/>
    <x v="34"/>
  </r>
  <r>
    <x v="591"/>
    <n v="2443"/>
    <d v="2022-09-17T18:17:53"/>
    <x v="0"/>
    <x v="6"/>
    <n v="18"/>
    <s v="App Review"/>
    <x v="5"/>
    <n v="2"/>
    <x v="30"/>
    <n v="0.67"/>
    <x v="38"/>
    <n v="1317"/>
    <x v="2"/>
    <n v="3"/>
    <x v="31"/>
  </r>
  <r>
    <x v="592"/>
    <n v="5600"/>
    <d v="2021-09-29T01:12:17"/>
    <x v="2"/>
    <x v="6"/>
    <n v="1"/>
    <s v="App Review"/>
    <x v="6"/>
    <n v="10"/>
    <x v="62"/>
    <n v="0.04"/>
    <x v="47"/>
    <n v="1107"/>
    <x v="19"/>
    <n v="3"/>
    <x v="42"/>
  </r>
  <r>
    <x v="593"/>
    <n v="8588"/>
    <d v="2020-10-30T10:08:11"/>
    <x v="3"/>
    <x v="10"/>
    <n v="10"/>
    <s v="Survey"/>
    <x v="4"/>
    <n v="5"/>
    <x v="52"/>
    <n v="0.13"/>
    <x v="71"/>
    <n v="178"/>
    <x v="5"/>
    <n v="1"/>
    <x v="78"/>
  </r>
  <r>
    <x v="594"/>
    <n v="4699"/>
    <d v="2022-10-02T06:16:24"/>
    <x v="0"/>
    <x v="10"/>
    <n v="6"/>
    <s v="Survey"/>
    <x v="3"/>
    <n v="10"/>
    <x v="65"/>
    <n v="0.64"/>
    <x v="64"/>
    <n v="451"/>
    <x v="19"/>
    <n v="2"/>
    <x v="76"/>
  </r>
  <r>
    <x v="595"/>
    <n v="3982"/>
    <d v="2020-03-21T06:28:08"/>
    <x v="3"/>
    <x v="8"/>
    <n v="6"/>
    <s v="Customer Support"/>
    <x v="3"/>
    <n v="1"/>
    <x v="82"/>
    <n v="0.92"/>
    <x v="55"/>
    <n v="413"/>
    <x v="0"/>
    <n v="4"/>
    <x v="98"/>
  </r>
  <r>
    <x v="596"/>
    <n v="7044"/>
    <d v="2023-03-25T15:52:53"/>
    <x v="1"/>
    <x v="8"/>
    <n v="15"/>
    <s v="App Review"/>
    <x v="3"/>
    <n v="3"/>
    <x v="88"/>
    <n v="0.87"/>
    <x v="13"/>
    <n v="556"/>
    <x v="15"/>
    <n v="3"/>
    <x v="72"/>
  </r>
  <r>
    <x v="597"/>
    <n v="7021"/>
    <d v="2022-07-07T17:23:23"/>
    <x v="0"/>
    <x v="11"/>
    <n v="17"/>
    <s v="Customer Support"/>
    <x v="4"/>
    <n v="7"/>
    <x v="46"/>
    <n v="0.2"/>
    <x v="99"/>
    <n v="995"/>
    <x v="19"/>
    <n v="5"/>
    <x v="32"/>
  </r>
  <r>
    <x v="598"/>
    <n v="8952"/>
    <d v="2021-11-17T03:18:43"/>
    <x v="2"/>
    <x v="0"/>
    <n v="3"/>
    <s v="Survey"/>
    <x v="3"/>
    <n v="2"/>
    <x v="50"/>
    <n v="0.95"/>
    <x v="66"/>
    <n v="575"/>
    <x v="9"/>
    <n v="5"/>
    <x v="65"/>
  </r>
  <r>
    <x v="599"/>
    <n v="9710"/>
    <d v="2022-06-29T14:40:14"/>
    <x v="0"/>
    <x v="5"/>
    <n v="14"/>
    <s v="Customer Support"/>
    <x v="4"/>
    <n v="5"/>
    <x v="32"/>
    <n v="0.77"/>
    <x v="72"/>
    <n v="1396"/>
    <x v="3"/>
    <n v="0"/>
    <x v="48"/>
  </r>
  <r>
    <x v="600"/>
    <n v="6456"/>
    <d v="2020-09-15T12:03:39"/>
    <x v="3"/>
    <x v="6"/>
    <n v="12"/>
    <s v="Customer Support"/>
    <x v="6"/>
    <n v="3"/>
    <x v="4"/>
    <n v="0.54"/>
    <x v="23"/>
    <n v="1596"/>
    <x v="15"/>
    <n v="0"/>
    <x v="17"/>
  </r>
  <r>
    <x v="601"/>
    <n v="1422"/>
    <d v="2023-07-08T07:51:11"/>
    <x v="1"/>
    <x v="11"/>
    <n v="7"/>
    <s v="App Review"/>
    <x v="2"/>
    <n v="3"/>
    <x v="11"/>
    <n v="0.83"/>
    <x v="6"/>
    <n v="214"/>
    <x v="17"/>
    <n v="5"/>
    <x v="60"/>
  </r>
  <r>
    <x v="602"/>
    <n v="4185"/>
    <d v="2020-05-29T00:27:04"/>
    <x v="3"/>
    <x v="1"/>
    <n v="0"/>
    <s v="Survey"/>
    <x v="7"/>
    <n v="8"/>
    <x v="80"/>
    <n v="0.16"/>
    <x v="16"/>
    <n v="815"/>
    <x v="2"/>
    <n v="2"/>
    <x v="9"/>
  </r>
  <r>
    <x v="603"/>
    <n v="7869"/>
    <d v="2021-11-03T08:04:10"/>
    <x v="2"/>
    <x v="0"/>
    <n v="8"/>
    <s v="Survey"/>
    <x v="8"/>
    <n v="6"/>
    <x v="6"/>
    <n v="0.72"/>
    <x v="38"/>
    <n v="1127"/>
    <x v="6"/>
    <n v="3"/>
    <x v="94"/>
  </r>
  <r>
    <x v="604"/>
    <n v="9557"/>
    <d v="2020-10-02T07:03:53"/>
    <x v="3"/>
    <x v="10"/>
    <n v="7"/>
    <s v="App Review"/>
    <x v="5"/>
    <n v="10"/>
    <x v="3"/>
    <n v="0.37"/>
    <x v="3"/>
    <n v="907"/>
    <x v="2"/>
    <n v="2"/>
    <x v="32"/>
  </r>
  <r>
    <x v="605"/>
    <n v="6778"/>
    <d v="2020-09-01T21:42:32"/>
    <x v="3"/>
    <x v="6"/>
    <n v="21"/>
    <s v="Customer Support"/>
    <x v="6"/>
    <n v="9"/>
    <x v="27"/>
    <n v="0.49"/>
    <x v="16"/>
    <n v="774"/>
    <x v="14"/>
    <n v="3"/>
    <x v="8"/>
  </r>
  <r>
    <x v="606"/>
    <n v="7110"/>
    <d v="2021-03-24T14:31:29"/>
    <x v="2"/>
    <x v="8"/>
    <n v="14"/>
    <s v="Customer Support"/>
    <x v="7"/>
    <n v="1"/>
    <x v="51"/>
    <n v="0.2"/>
    <x v="56"/>
    <n v="305"/>
    <x v="3"/>
    <n v="2"/>
    <x v="100"/>
  </r>
  <r>
    <x v="607"/>
    <n v="5714"/>
    <d v="2022-06-24T11:35:29"/>
    <x v="0"/>
    <x v="5"/>
    <n v="11"/>
    <s v="Customer Support"/>
    <x v="1"/>
    <n v="3"/>
    <x v="1"/>
    <n v="0.34"/>
    <x v="78"/>
    <n v="1505"/>
    <x v="15"/>
    <n v="2"/>
    <x v="45"/>
  </r>
  <r>
    <x v="608"/>
    <n v="1560"/>
    <d v="2021-12-19T01:14:57"/>
    <x v="2"/>
    <x v="4"/>
    <n v="1"/>
    <s v="Survey"/>
    <x v="9"/>
    <n v="2"/>
    <x v="75"/>
    <n v="0.79"/>
    <x v="33"/>
    <n v="225"/>
    <x v="11"/>
    <n v="0"/>
    <x v="93"/>
  </r>
  <r>
    <x v="609"/>
    <n v="7431"/>
    <d v="2020-01-26T08:04:40"/>
    <x v="3"/>
    <x v="2"/>
    <n v="8"/>
    <s v="Survey"/>
    <x v="5"/>
    <n v="6"/>
    <x v="91"/>
    <n v="0.03"/>
    <x v="47"/>
    <n v="1646"/>
    <x v="3"/>
    <n v="5"/>
    <x v="23"/>
  </r>
  <r>
    <x v="610"/>
    <n v="1554"/>
    <d v="2021-09-30T03:33:19"/>
    <x v="2"/>
    <x v="6"/>
    <n v="3"/>
    <s v="App Review"/>
    <x v="2"/>
    <n v="4"/>
    <x v="19"/>
    <n v="0.72"/>
    <x v="80"/>
    <n v="252"/>
    <x v="9"/>
    <n v="4"/>
    <x v="89"/>
  </r>
  <r>
    <x v="611"/>
    <n v="7328"/>
    <d v="2023-01-07T12:09:18"/>
    <x v="1"/>
    <x v="2"/>
    <n v="12"/>
    <s v="Survey"/>
    <x v="2"/>
    <n v="10"/>
    <x v="98"/>
    <n v="0.9"/>
    <x v="97"/>
    <n v="414"/>
    <x v="15"/>
    <n v="3"/>
    <x v="28"/>
  </r>
  <r>
    <x v="612"/>
    <n v="1186"/>
    <d v="2021-02-01T07:04:39"/>
    <x v="2"/>
    <x v="9"/>
    <n v="7"/>
    <s v="Survey"/>
    <x v="2"/>
    <n v="9"/>
    <x v="77"/>
    <n v="0.78"/>
    <x v="94"/>
    <n v="1056"/>
    <x v="9"/>
    <n v="4"/>
    <x v="100"/>
  </r>
  <r>
    <x v="613"/>
    <n v="4776"/>
    <d v="2023-09-12T06:51:12"/>
    <x v="1"/>
    <x v="6"/>
    <n v="6"/>
    <s v="Customer Support"/>
    <x v="9"/>
    <n v="2"/>
    <x v="25"/>
    <n v="0.01"/>
    <x v="31"/>
    <n v="1480"/>
    <x v="4"/>
    <n v="2"/>
    <x v="20"/>
  </r>
  <r>
    <x v="614"/>
    <n v="4694"/>
    <d v="2020-02-13T08:43:49"/>
    <x v="3"/>
    <x v="9"/>
    <n v="8"/>
    <s v="Customer Support"/>
    <x v="7"/>
    <n v="8"/>
    <x v="59"/>
    <n v="0.7"/>
    <x v="86"/>
    <n v="1218"/>
    <x v="13"/>
    <n v="3"/>
    <x v="7"/>
  </r>
  <r>
    <x v="615"/>
    <n v="7904"/>
    <d v="2023-08-01T02:51:13"/>
    <x v="1"/>
    <x v="3"/>
    <n v="2"/>
    <s v="Customer Support"/>
    <x v="2"/>
    <n v="7"/>
    <x v="63"/>
    <n v="0.54"/>
    <x v="2"/>
    <n v="249"/>
    <x v="2"/>
    <n v="1"/>
    <x v="1"/>
  </r>
  <r>
    <x v="616"/>
    <n v="1883"/>
    <d v="2020-10-16T06:29:51"/>
    <x v="3"/>
    <x v="10"/>
    <n v="6"/>
    <s v="Customer Support"/>
    <x v="3"/>
    <n v="4"/>
    <x v="29"/>
    <n v="0.72"/>
    <x v="3"/>
    <n v="547"/>
    <x v="16"/>
    <n v="5"/>
    <x v="3"/>
  </r>
  <r>
    <x v="617"/>
    <n v="9843"/>
    <d v="2020-11-01T19:15:30"/>
    <x v="3"/>
    <x v="0"/>
    <n v="19"/>
    <s v="Survey"/>
    <x v="4"/>
    <n v="10"/>
    <x v="74"/>
    <n v="0.84"/>
    <x v="33"/>
    <n v="1603"/>
    <x v="11"/>
    <n v="5"/>
    <x v="66"/>
  </r>
  <r>
    <x v="618"/>
    <n v="7034"/>
    <d v="2020-07-28T19:26:56"/>
    <x v="3"/>
    <x v="11"/>
    <n v="19"/>
    <s v="Customer Support"/>
    <x v="4"/>
    <n v="3"/>
    <x v="35"/>
    <n v="0.62"/>
    <x v="55"/>
    <n v="803"/>
    <x v="19"/>
    <n v="2"/>
    <x v="42"/>
  </r>
  <r>
    <x v="619"/>
    <n v="6355"/>
    <d v="2022-03-19T18:48:30"/>
    <x v="0"/>
    <x v="8"/>
    <n v="18"/>
    <s v="App Review"/>
    <x v="5"/>
    <n v="7"/>
    <x v="77"/>
    <n v="0.56999999999999995"/>
    <x v="54"/>
    <n v="752"/>
    <x v="8"/>
    <n v="4"/>
    <x v="47"/>
  </r>
  <r>
    <x v="620"/>
    <n v="1556"/>
    <d v="2022-10-03T08:27:53"/>
    <x v="0"/>
    <x v="10"/>
    <n v="8"/>
    <s v="Survey"/>
    <x v="8"/>
    <n v="8"/>
    <x v="75"/>
    <n v="0.11"/>
    <x v="75"/>
    <n v="807"/>
    <x v="16"/>
    <n v="1"/>
    <x v="88"/>
  </r>
  <r>
    <x v="621"/>
    <n v="3060"/>
    <d v="2020-12-04T02:26:56"/>
    <x v="3"/>
    <x v="4"/>
    <n v="2"/>
    <s v="Survey"/>
    <x v="8"/>
    <n v="4"/>
    <x v="99"/>
    <n v="0.23"/>
    <x v="36"/>
    <n v="446"/>
    <x v="6"/>
    <n v="1"/>
    <x v="39"/>
  </r>
  <r>
    <x v="622"/>
    <n v="3935"/>
    <d v="2021-06-05T11:08:51"/>
    <x v="2"/>
    <x v="5"/>
    <n v="11"/>
    <s v="App Review"/>
    <x v="5"/>
    <n v="6"/>
    <x v="54"/>
    <n v="0.15"/>
    <x v="87"/>
    <n v="173"/>
    <x v="19"/>
    <n v="3"/>
    <x v="60"/>
  </r>
  <r>
    <x v="623"/>
    <n v="9687"/>
    <d v="2022-01-06T15:38:16"/>
    <x v="0"/>
    <x v="2"/>
    <n v="15"/>
    <s v="App Review"/>
    <x v="4"/>
    <n v="1"/>
    <x v="54"/>
    <n v="0.81"/>
    <x v="71"/>
    <n v="968"/>
    <x v="0"/>
    <n v="0"/>
    <x v="24"/>
  </r>
  <r>
    <x v="624"/>
    <n v="5243"/>
    <d v="2023-08-16T13:17:06"/>
    <x v="1"/>
    <x v="3"/>
    <n v="13"/>
    <s v="App Review"/>
    <x v="9"/>
    <n v="8"/>
    <x v="96"/>
    <n v="0.24"/>
    <x v="36"/>
    <n v="1326"/>
    <x v="10"/>
    <n v="1"/>
    <x v="70"/>
  </r>
  <r>
    <x v="625"/>
    <n v="7109"/>
    <d v="2022-05-27T04:32:36"/>
    <x v="0"/>
    <x v="1"/>
    <n v="4"/>
    <s v="Survey"/>
    <x v="5"/>
    <n v="1"/>
    <x v="67"/>
    <n v="0.08"/>
    <x v="1"/>
    <n v="634"/>
    <x v="4"/>
    <n v="0"/>
    <x v="79"/>
  </r>
  <r>
    <x v="626"/>
    <n v="5792"/>
    <d v="2020-05-10T01:36:12"/>
    <x v="3"/>
    <x v="1"/>
    <n v="1"/>
    <s v="Customer Support"/>
    <x v="1"/>
    <n v="2"/>
    <x v="12"/>
    <n v="0.31"/>
    <x v="70"/>
    <n v="1712"/>
    <x v="10"/>
    <n v="3"/>
    <x v="12"/>
  </r>
  <r>
    <x v="627"/>
    <n v="7555"/>
    <d v="2022-01-22T15:02:21"/>
    <x v="0"/>
    <x v="2"/>
    <n v="15"/>
    <s v="App Review"/>
    <x v="0"/>
    <n v="1"/>
    <x v="23"/>
    <n v="0.06"/>
    <x v="79"/>
    <n v="194"/>
    <x v="0"/>
    <n v="5"/>
    <x v="6"/>
  </r>
  <r>
    <x v="628"/>
    <n v="6422"/>
    <d v="2021-01-26T22:10:45"/>
    <x v="2"/>
    <x v="2"/>
    <n v="22"/>
    <s v="App Review"/>
    <x v="4"/>
    <n v="7"/>
    <x v="26"/>
    <n v="0.62"/>
    <x v="95"/>
    <n v="144"/>
    <x v="17"/>
    <n v="5"/>
    <x v="70"/>
  </r>
  <r>
    <x v="629"/>
    <n v="3973"/>
    <d v="2023-01-04T13:06:31"/>
    <x v="1"/>
    <x v="2"/>
    <n v="13"/>
    <s v="Customer Support"/>
    <x v="1"/>
    <n v="10"/>
    <x v="84"/>
    <n v="0.4"/>
    <x v="69"/>
    <n v="356"/>
    <x v="14"/>
    <n v="0"/>
    <x v="2"/>
  </r>
  <r>
    <x v="630"/>
    <n v="6099"/>
    <d v="2023-02-08T02:44:16"/>
    <x v="1"/>
    <x v="9"/>
    <n v="2"/>
    <s v="Survey"/>
    <x v="7"/>
    <n v="3"/>
    <x v="92"/>
    <n v="0.85"/>
    <x v="88"/>
    <n v="352"/>
    <x v="18"/>
    <n v="1"/>
    <x v="86"/>
  </r>
  <r>
    <x v="631"/>
    <n v="9969"/>
    <d v="2022-06-01T09:41:06"/>
    <x v="0"/>
    <x v="5"/>
    <n v="9"/>
    <s v="Survey"/>
    <x v="7"/>
    <n v="2"/>
    <x v="40"/>
    <n v="0.14000000000000001"/>
    <x v="29"/>
    <n v="1642"/>
    <x v="3"/>
    <n v="0"/>
    <x v="69"/>
  </r>
  <r>
    <x v="632"/>
    <n v="5848"/>
    <d v="2020-06-08T03:24:26"/>
    <x v="3"/>
    <x v="5"/>
    <n v="3"/>
    <s v="Survey"/>
    <x v="5"/>
    <n v="1"/>
    <x v="95"/>
    <n v="0.39"/>
    <x v="86"/>
    <n v="532"/>
    <x v="1"/>
    <n v="2"/>
    <x v="98"/>
  </r>
  <r>
    <x v="633"/>
    <n v="7048"/>
    <d v="2020-11-17T08:42:03"/>
    <x v="3"/>
    <x v="0"/>
    <n v="8"/>
    <s v="App Review"/>
    <x v="1"/>
    <n v="7"/>
    <x v="94"/>
    <n v="0.51"/>
    <x v="21"/>
    <n v="1316"/>
    <x v="16"/>
    <n v="4"/>
    <x v="21"/>
  </r>
  <r>
    <x v="634"/>
    <n v="3275"/>
    <d v="2022-05-31T09:20:27"/>
    <x v="0"/>
    <x v="1"/>
    <n v="9"/>
    <s v="Customer Support"/>
    <x v="9"/>
    <n v="7"/>
    <x v="68"/>
    <n v="0.95"/>
    <x v="46"/>
    <n v="309"/>
    <x v="5"/>
    <n v="0"/>
    <x v="10"/>
  </r>
  <r>
    <x v="635"/>
    <n v="8218"/>
    <d v="2020-03-02T18:18:01"/>
    <x v="3"/>
    <x v="8"/>
    <n v="18"/>
    <s v="Customer Support"/>
    <x v="3"/>
    <n v="4"/>
    <x v="27"/>
    <n v="0.11"/>
    <x v="24"/>
    <n v="648"/>
    <x v="19"/>
    <n v="4"/>
    <x v="90"/>
  </r>
  <r>
    <x v="636"/>
    <n v="4727"/>
    <d v="2022-07-15T22:05:47"/>
    <x v="0"/>
    <x v="11"/>
    <n v="22"/>
    <s v="Survey"/>
    <x v="6"/>
    <n v="3"/>
    <x v="0"/>
    <n v="0.38"/>
    <x v="96"/>
    <n v="919"/>
    <x v="8"/>
    <n v="0"/>
    <x v="30"/>
  </r>
  <r>
    <x v="637"/>
    <n v="4170"/>
    <d v="2021-01-19T00:17:31"/>
    <x v="2"/>
    <x v="2"/>
    <n v="0"/>
    <s v="App Review"/>
    <x v="0"/>
    <n v="5"/>
    <x v="99"/>
    <n v="0.7"/>
    <x v="76"/>
    <n v="253"/>
    <x v="12"/>
    <n v="3"/>
    <x v="32"/>
  </r>
  <r>
    <x v="638"/>
    <n v="2453"/>
    <d v="2023-01-11T17:54:10"/>
    <x v="1"/>
    <x v="2"/>
    <n v="17"/>
    <s v="Survey"/>
    <x v="2"/>
    <n v="9"/>
    <x v="18"/>
    <n v="0.86"/>
    <x v="99"/>
    <n v="1372"/>
    <x v="5"/>
    <n v="4"/>
    <x v="19"/>
  </r>
  <r>
    <x v="639"/>
    <n v="7325"/>
    <d v="2022-09-28T07:35:08"/>
    <x v="0"/>
    <x v="6"/>
    <n v="7"/>
    <s v="App Review"/>
    <x v="6"/>
    <n v="9"/>
    <x v="71"/>
    <n v="0.72"/>
    <x v="44"/>
    <n v="1538"/>
    <x v="2"/>
    <n v="0"/>
    <x v="17"/>
  </r>
  <r>
    <x v="640"/>
    <n v="9957"/>
    <d v="2021-03-14T16:52:26"/>
    <x v="2"/>
    <x v="8"/>
    <n v="16"/>
    <s v="Survey"/>
    <x v="8"/>
    <n v="4"/>
    <x v="67"/>
    <n v="0.23"/>
    <x v="87"/>
    <n v="1667"/>
    <x v="14"/>
    <n v="3"/>
    <x v="94"/>
  </r>
  <r>
    <x v="641"/>
    <n v="6269"/>
    <d v="2020-08-18T17:53:39"/>
    <x v="3"/>
    <x v="3"/>
    <n v="17"/>
    <s v="App Review"/>
    <x v="8"/>
    <n v="5"/>
    <x v="35"/>
    <n v="0.46"/>
    <x v="42"/>
    <n v="1063"/>
    <x v="14"/>
    <n v="0"/>
    <x v="41"/>
  </r>
  <r>
    <x v="642"/>
    <n v="1364"/>
    <d v="2022-03-28T18:19:17"/>
    <x v="0"/>
    <x v="8"/>
    <n v="18"/>
    <s v="App Review"/>
    <x v="9"/>
    <n v="1"/>
    <x v="43"/>
    <n v="0.09"/>
    <x v="62"/>
    <n v="283"/>
    <x v="12"/>
    <n v="2"/>
    <x v="99"/>
  </r>
  <r>
    <x v="643"/>
    <n v="1644"/>
    <d v="2022-06-26T09:06:58"/>
    <x v="0"/>
    <x v="5"/>
    <n v="9"/>
    <s v="Survey"/>
    <x v="8"/>
    <n v="9"/>
    <x v="10"/>
    <n v="0.43"/>
    <x v="88"/>
    <n v="639"/>
    <x v="17"/>
    <n v="0"/>
    <x v="22"/>
  </r>
  <r>
    <x v="644"/>
    <n v="8277"/>
    <d v="2021-01-16T12:28:01"/>
    <x v="2"/>
    <x v="2"/>
    <n v="12"/>
    <s v="Survey"/>
    <x v="3"/>
    <n v="10"/>
    <x v="95"/>
    <n v="0.91"/>
    <x v="82"/>
    <n v="1100"/>
    <x v="7"/>
    <n v="5"/>
    <x v="60"/>
  </r>
  <r>
    <x v="645"/>
    <n v="9067"/>
    <d v="2021-08-05T00:32:33"/>
    <x v="2"/>
    <x v="3"/>
    <n v="0"/>
    <s v="Survey"/>
    <x v="2"/>
    <n v="1"/>
    <x v="98"/>
    <n v="0.97"/>
    <x v="61"/>
    <n v="1287"/>
    <x v="15"/>
    <n v="5"/>
    <x v="92"/>
  </r>
  <r>
    <x v="646"/>
    <n v="4053"/>
    <d v="2022-10-13T10:53:22"/>
    <x v="0"/>
    <x v="10"/>
    <n v="10"/>
    <s v="App Review"/>
    <x v="0"/>
    <n v="1"/>
    <x v="43"/>
    <n v="0.82"/>
    <x v="30"/>
    <n v="443"/>
    <x v="12"/>
    <n v="1"/>
    <x v="45"/>
  </r>
  <r>
    <x v="647"/>
    <n v="9559"/>
    <d v="2023-09-18T22:10:13"/>
    <x v="1"/>
    <x v="6"/>
    <n v="22"/>
    <s v="Customer Support"/>
    <x v="7"/>
    <n v="9"/>
    <x v="38"/>
    <n v="0.5"/>
    <x v="61"/>
    <n v="337"/>
    <x v="0"/>
    <n v="2"/>
    <x v="23"/>
  </r>
  <r>
    <x v="648"/>
    <n v="7329"/>
    <d v="2022-03-24T03:36:27"/>
    <x v="0"/>
    <x v="8"/>
    <n v="3"/>
    <s v="Survey"/>
    <x v="8"/>
    <n v="8"/>
    <x v="33"/>
    <n v="0.9"/>
    <x v="44"/>
    <n v="616"/>
    <x v="4"/>
    <n v="0"/>
    <x v="87"/>
  </r>
  <r>
    <x v="649"/>
    <n v="5692"/>
    <d v="2021-09-04T20:28:41"/>
    <x v="2"/>
    <x v="6"/>
    <n v="20"/>
    <s v="Survey"/>
    <x v="2"/>
    <n v="3"/>
    <x v="32"/>
    <n v="0.28999999999999998"/>
    <x v="36"/>
    <n v="1062"/>
    <x v="19"/>
    <n v="5"/>
    <x v="31"/>
  </r>
  <r>
    <x v="650"/>
    <n v="3509"/>
    <d v="2023-05-13T03:57:35"/>
    <x v="1"/>
    <x v="1"/>
    <n v="3"/>
    <s v="Survey"/>
    <x v="6"/>
    <n v="7"/>
    <x v="24"/>
    <n v="0.59"/>
    <x v="2"/>
    <n v="568"/>
    <x v="1"/>
    <n v="4"/>
    <x v="44"/>
  </r>
  <r>
    <x v="651"/>
    <n v="6517"/>
    <d v="2022-10-11T07:19:37"/>
    <x v="0"/>
    <x v="10"/>
    <n v="7"/>
    <s v="Survey"/>
    <x v="1"/>
    <n v="7"/>
    <x v="45"/>
    <n v="0.45"/>
    <x v="59"/>
    <n v="94"/>
    <x v="16"/>
    <n v="4"/>
    <x v="1"/>
  </r>
  <r>
    <x v="652"/>
    <n v="5835"/>
    <d v="2022-12-13T00:22:27"/>
    <x v="0"/>
    <x v="4"/>
    <n v="0"/>
    <s v="Customer Support"/>
    <x v="6"/>
    <n v="2"/>
    <x v="60"/>
    <n v="0.46"/>
    <x v="56"/>
    <n v="169"/>
    <x v="12"/>
    <n v="0"/>
    <x v="25"/>
  </r>
  <r>
    <x v="653"/>
    <n v="8849"/>
    <d v="2021-08-09T22:04:08"/>
    <x v="2"/>
    <x v="3"/>
    <n v="22"/>
    <s v="App Review"/>
    <x v="0"/>
    <n v="6"/>
    <x v="5"/>
    <n v="0.38"/>
    <x v="64"/>
    <n v="1022"/>
    <x v="16"/>
    <n v="4"/>
    <x v="65"/>
  </r>
  <r>
    <x v="654"/>
    <n v="5645"/>
    <d v="2022-01-27T03:48:40"/>
    <x v="0"/>
    <x v="2"/>
    <n v="3"/>
    <s v="Survey"/>
    <x v="6"/>
    <n v="6"/>
    <x v="73"/>
    <n v="0.71"/>
    <x v="87"/>
    <n v="1302"/>
    <x v="11"/>
    <n v="0"/>
    <x v="57"/>
  </r>
  <r>
    <x v="655"/>
    <n v="8582"/>
    <d v="2021-01-28T00:15:05"/>
    <x v="2"/>
    <x v="2"/>
    <n v="0"/>
    <s v="App Review"/>
    <x v="8"/>
    <n v="1"/>
    <x v="22"/>
    <n v="0.46"/>
    <x v="98"/>
    <n v="135"/>
    <x v="6"/>
    <n v="5"/>
    <x v="63"/>
  </r>
  <r>
    <x v="656"/>
    <n v="7729"/>
    <d v="2020-11-28T12:39:48"/>
    <x v="3"/>
    <x v="0"/>
    <n v="12"/>
    <s v="Survey"/>
    <x v="0"/>
    <n v="2"/>
    <x v="70"/>
    <n v="0.65"/>
    <x v="25"/>
    <n v="1376"/>
    <x v="12"/>
    <n v="1"/>
    <x v="58"/>
  </r>
  <r>
    <x v="657"/>
    <n v="6189"/>
    <d v="2020-08-28T11:00:44"/>
    <x v="3"/>
    <x v="3"/>
    <n v="11"/>
    <s v="App Review"/>
    <x v="9"/>
    <n v="8"/>
    <x v="0"/>
    <n v="0.06"/>
    <x v="58"/>
    <n v="1652"/>
    <x v="1"/>
    <n v="4"/>
    <x v="61"/>
  </r>
  <r>
    <x v="658"/>
    <n v="7220"/>
    <d v="2022-09-12T11:58:21"/>
    <x v="0"/>
    <x v="6"/>
    <n v="11"/>
    <s v="Customer Support"/>
    <x v="1"/>
    <n v="3"/>
    <x v="50"/>
    <n v="0.97"/>
    <x v="57"/>
    <n v="1291"/>
    <x v="14"/>
    <n v="2"/>
    <x v="39"/>
  </r>
  <r>
    <x v="659"/>
    <n v="3791"/>
    <d v="2020-04-14T17:17:30"/>
    <x v="3"/>
    <x v="7"/>
    <n v="17"/>
    <s v="App Review"/>
    <x v="4"/>
    <n v="9"/>
    <x v="3"/>
    <n v="0.87"/>
    <x v="37"/>
    <n v="1700"/>
    <x v="1"/>
    <n v="1"/>
    <x v="44"/>
  </r>
  <r>
    <x v="660"/>
    <n v="9261"/>
    <d v="2020-11-30T06:34:00"/>
    <x v="3"/>
    <x v="0"/>
    <n v="6"/>
    <s v="Survey"/>
    <x v="1"/>
    <n v="5"/>
    <x v="88"/>
    <n v="0.19"/>
    <x v="71"/>
    <n v="128"/>
    <x v="8"/>
    <n v="1"/>
    <x v="78"/>
  </r>
  <r>
    <x v="661"/>
    <n v="6429"/>
    <d v="2023-05-23T01:11:37"/>
    <x v="1"/>
    <x v="1"/>
    <n v="1"/>
    <s v="App Review"/>
    <x v="5"/>
    <n v="5"/>
    <x v="80"/>
    <n v="0.35"/>
    <x v="84"/>
    <n v="404"/>
    <x v="4"/>
    <n v="3"/>
    <x v="3"/>
  </r>
  <r>
    <x v="662"/>
    <n v="2604"/>
    <d v="2020-04-19T16:56:14"/>
    <x v="3"/>
    <x v="7"/>
    <n v="16"/>
    <s v="App Review"/>
    <x v="4"/>
    <n v="9"/>
    <x v="14"/>
    <n v="0.62"/>
    <x v="48"/>
    <n v="868"/>
    <x v="19"/>
    <n v="4"/>
    <x v="38"/>
  </r>
  <r>
    <x v="663"/>
    <n v="7420"/>
    <d v="2021-10-12T07:00:54"/>
    <x v="2"/>
    <x v="10"/>
    <n v="7"/>
    <s v="Customer Support"/>
    <x v="6"/>
    <n v="9"/>
    <x v="62"/>
    <n v="0.9"/>
    <x v="9"/>
    <n v="1742"/>
    <x v="7"/>
    <n v="3"/>
    <x v="94"/>
  </r>
  <r>
    <x v="664"/>
    <n v="5406"/>
    <d v="2023-02-16T20:03:36"/>
    <x v="1"/>
    <x v="9"/>
    <n v="20"/>
    <s v="Survey"/>
    <x v="1"/>
    <n v="4"/>
    <x v="60"/>
    <n v="0.28000000000000003"/>
    <x v="94"/>
    <n v="1261"/>
    <x v="7"/>
    <n v="1"/>
    <x v="75"/>
  </r>
  <r>
    <x v="665"/>
    <n v="8965"/>
    <d v="2021-12-15T16:10:37"/>
    <x v="2"/>
    <x v="4"/>
    <n v="16"/>
    <s v="Customer Support"/>
    <x v="1"/>
    <n v="9"/>
    <x v="74"/>
    <n v="0.73"/>
    <x v="94"/>
    <n v="1150"/>
    <x v="12"/>
    <n v="2"/>
    <x v="39"/>
  </r>
  <r>
    <x v="666"/>
    <n v="6854"/>
    <d v="2022-04-20T22:12:14"/>
    <x v="0"/>
    <x v="7"/>
    <n v="22"/>
    <s v="Customer Support"/>
    <x v="4"/>
    <n v="3"/>
    <x v="68"/>
    <n v="0.83"/>
    <x v="37"/>
    <n v="1510"/>
    <x v="6"/>
    <n v="1"/>
    <x v="23"/>
  </r>
  <r>
    <x v="667"/>
    <n v="5852"/>
    <d v="2020-04-26T08:33:08"/>
    <x v="3"/>
    <x v="7"/>
    <n v="8"/>
    <s v="Customer Support"/>
    <x v="3"/>
    <n v="4"/>
    <x v="9"/>
    <n v="0.86"/>
    <x v="87"/>
    <n v="1734"/>
    <x v="4"/>
    <n v="2"/>
    <x v="97"/>
  </r>
  <r>
    <x v="668"/>
    <n v="4540"/>
    <d v="2023-09-19T18:16:33"/>
    <x v="1"/>
    <x v="6"/>
    <n v="18"/>
    <s v="App Review"/>
    <x v="2"/>
    <n v="2"/>
    <x v="28"/>
    <n v="0.36"/>
    <x v="37"/>
    <n v="591"/>
    <x v="4"/>
    <n v="2"/>
    <x v="58"/>
  </r>
  <r>
    <x v="669"/>
    <n v="3269"/>
    <d v="2020-10-21T14:27:57"/>
    <x v="3"/>
    <x v="10"/>
    <n v="14"/>
    <s v="Customer Support"/>
    <x v="4"/>
    <n v="4"/>
    <x v="35"/>
    <n v="0.62"/>
    <x v="44"/>
    <n v="996"/>
    <x v="0"/>
    <n v="0"/>
    <x v="41"/>
  </r>
  <r>
    <x v="670"/>
    <n v="1277"/>
    <d v="2022-02-05T11:19:31"/>
    <x v="0"/>
    <x v="9"/>
    <n v="11"/>
    <s v="Customer Support"/>
    <x v="6"/>
    <n v="10"/>
    <x v="25"/>
    <n v="0.24"/>
    <x v="12"/>
    <n v="1382"/>
    <x v="10"/>
    <n v="5"/>
    <x v="46"/>
  </r>
  <r>
    <x v="671"/>
    <n v="2647"/>
    <d v="2021-01-01T17:19:43"/>
    <x v="2"/>
    <x v="2"/>
    <n v="17"/>
    <s v="Survey"/>
    <x v="4"/>
    <n v="5"/>
    <x v="55"/>
    <n v="0.24"/>
    <x v="48"/>
    <n v="1467"/>
    <x v="17"/>
    <n v="0"/>
    <x v="58"/>
  </r>
  <r>
    <x v="672"/>
    <n v="5680"/>
    <d v="2021-02-27T22:05:39"/>
    <x v="2"/>
    <x v="9"/>
    <n v="22"/>
    <s v="Survey"/>
    <x v="3"/>
    <n v="2"/>
    <x v="32"/>
    <n v="0.73"/>
    <x v="6"/>
    <n v="979"/>
    <x v="0"/>
    <n v="3"/>
    <x v="93"/>
  </r>
  <r>
    <x v="673"/>
    <n v="1508"/>
    <d v="2023-01-29T00:22:42"/>
    <x v="1"/>
    <x v="2"/>
    <n v="0"/>
    <s v="App Review"/>
    <x v="2"/>
    <n v="2"/>
    <x v="19"/>
    <n v="0.25"/>
    <x v="4"/>
    <n v="1488"/>
    <x v="18"/>
    <n v="3"/>
    <x v="29"/>
  </r>
  <r>
    <x v="674"/>
    <n v="6253"/>
    <d v="2023-05-02T00:32:48"/>
    <x v="1"/>
    <x v="1"/>
    <n v="0"/>
    <s v="Survey"/>
    <x v="4"/>
    <n v="6"/>
    <x v="22"/>
    <n v="0.97"/>
    <x v="29"/>
    <n v="1709"/>
    <x v="10"/>
    <n v="3"/>
    <x v="62"/>
  </r>
  <r>
    <x v="675"/>
    <n v="1588"/>
    <d v="2020-06-09T17:40:40"/>
    <x v="3"/>
    <x v="5"/>
    <n v="17"/>
    <s v="App Review"/>
    <x v="1"/>
    <n v="1"/>
    <x v="7"/>
    <n v="0.23"/>
    <x v="21"/>
    <n v="1787"/>
    <x v="11"/>
    <n v="4"/>
    <x v="46"/>
  </r>
  <r>
    <x v="676"/>
    <n v="7649"/>
    <d v="2023-09-11T11:53:42"/>
    <x v="1"/>
    <x v="6"/>
    <n v="11"/>
    <s v="Customer Support"/>
    <x v="0"/>
    <n v="3"/>
    <x v="31"/>
    <n v="0.34"/>
    <x v="47"/>
    <n v="321"/>
    <x v="9"/>
    <n v="1"/>
    <x v="8"/>
  </r>
  <r>
    <x v="677"/>
    <n v="9005"/>
    <d v="2022-06-22T01:18:20"/>
    <x v="0"/>
    <x v="5"/>
    <n v="1"/>
    <s v="App Review"/>
    <x v="7"/>
    <n v="8"/>
    <x v="88"/>
    <n v="0.95"/>
    <x v="49"/>
    <n v="77"/>
    <x v="4"/>
    <n v="2"/>
    <x v="52"/>
  </r>
  <r>
    <x v="678"/>
    <n v="9415"/>
    <d v="2021-09-01T20:42:27"/>
    <x v="2"/>
    <x v="6"/>
    <n v="20"/>
    <s v="App Review"/>
    <x v="1"/>
    <n v="8"/>
    <x v="18"/>
    <n v="0.42"/>
    <x v="35"/>
    <n v="1533"/>
    <x v="19"/>
    <n v="0"/>
    <x v="98"/>
  </r>
  <r>
    <x v="679"/>
    <n v="3392"/>
    <d v="2021-11-01T05:21:23"/>
    <x v="2"/>
    <x v="0"/>
    <n v="5"/>
    <s v="Survey"/>
    <x v="5"/>
    <n v="10"/>
    <x v="79"/>
    <n v="0.95"/>
    <x v="95"/>
    <n v="634"/>
    <x v="10"/>
    <n v="2"/>
    <x v="41"/>
  </r>
  <r>
    <x v="680"/>
    <n v="5607"/>
    <d v="2020-07-17T13:12:12"/>
    <x v="3"/>
    <x v="11"/>
    <n v="13"/>
    <s v="Survey"/>
    <x v="6"/>
    <n v="1"/>
    <x v="33"/>
    <n v="0.32"/>
    <x v="15"/>
    <n v="440"/>
    <x v="11"/>
    <n v="2"/>
    <x v="38"/>
  </r>
  <r>
    <x v="681"/>
    <n v="1881"/>
    <d v="2023-07-02T04:39:43"/>
    <x v="1"/>
    <x v="11"/>
    <n v="4"/>
    <s v="Survey"/>
    <x v="0"/>
    <n v="3"/>
    <x v="54"/>
    <n v="0.74"/>
    <x v="53"/>
    <n v="748"/>
    <x v="7"/>
    <n v="1"/>
    <x v="90"/>
  </r>
  <r>
    <x v="682"/>
    <n v="7183"/>
    <d v="2022-01-14T17:40:04"/>
    <x v="0"/>
    <x v="2"/>
    <n v="17"/>
    <s v="Customer Support"/>
    <x v="2"/>
    <n v="7"/>
    <x v="19"/>
    <n v="0.44"/>
    <x v="22"/>
    <n v="846"/>
    <x v="2"/>
    <n v="0"/>
    <x v="44"/>
  </r>
  <r>
    <x v="683"/>
    <n v="5748"/>
    <d v="2021-04-09T09:34:57"/>
    <x v="2"/>
    <x v="7"/>
    <n v="9"/>
    <s v="Customer Support"/>
    <x v="6"/>
    <n v="3"/>
    <x v="38"/>
    <n v="0.75"/>
    <x v="92"/>
    <n v="1185"/>
    <x v="12"/>
    <n v="0"/>
    <x v="89"/>
  </r>
  <r>
    <x v="684"/>
    <n v="5849"/>
    <d v="2022-04-08T15:53:11"/>
    <x v="0"/>
    <x v="7"/>
    <n v="15"/>
    <s v="App Review"/>
    <x v="5"/>
    <n v="6"/>
    <x v="70"/>
    <n v="0.81"/>
    <x v="3"/>
    <n v="70"/>
    <x v="18"/>
    <n v="5"/>
    <x v="56"/>
  </r>
  <r>
    <x v="685"/>
    <n v="9094"/>
    <d v="2020-11-10T19:46:47"/>
    <x v="3"/>
    <x v="0"/>
    <n v="19"/>
    <s v="Customer Support"/>
    <x v="6"/>
    <n v="4"/>
    <x v="4"/>
    <n v="0.61"/>
    <x v="6"/>
    <n v="1436"/>
    <x v="4"/>
    <n v="2"/>
    <x v="57"/>
  </r>
  <r>
    <x v="686"/>
    <n v="3733"/>
    <d v="2021-07-15T11:12:38"/>
    <x v="2"/>
    <x v="11"/>
    <n v="11"/>
    <s v="Customer Support"/>
    <x v="6"/>
    <n v="5"/>
    <x v="3"/>
    <n v="0.86"/>
    <x v="6"/>
    <n v="1328"/>
    <x v="9"/>
    <n v="5"/>
    <x v="56"/>
  </r>
  <r>
    <x v="687"/>
    <n v="4345"/>
    <d v="2021-12-12T20:26:04"/>
    <x v="2"/>
    <x v="4"/>
    <n v="20"/>
    <s v="Survey"/>
    <x v="5"/>
    <n v="2"/>
    <x v="6"/>
    <n v="0.8"/>
    <x v="16"/>
    <n v="1426"/>
    <x v="4"/>
    <n v="5"/>
    <x v="61"/>
  </r>
  <r>
    <x v="688"/>
    <n v="2425"/>
    <d v="2023-07-26T20:55:10"/>
    <x v="1"/>
    <x v="11"/>
    <n v="20"/>
    <s v="Customer Support"/>
    <x v="0"/>
    <n v="2"/>
    <x v="23"/>
    <n v="0.44"/>
    <x v="32"/>
    <n v="1749"/>
    <x v="10"/>
    <n v="4"/>
    <x v="98"/>
  </r>
  <r>
    <x v="689"/>
    <n v="1549"/>
    <d v="2020-04-30T08:00:59"/>
    <x v="3"/>
    <x v="7"/>
    <n v="8"/>
    <s v="App Review"/>
    <x v="1"/>
    <n v="7"/>
    <x v="31"/>
    <n v="0.66"/>
    <x v="96"/>
    <n v="1006"/>
    <x v="5"/>
    <n v="5"/>
    <x v="88"/>
  </r>
  <r>
    <x v="690"/>
    <n v="2548"/>
    <d v="2020-08-28T06:15:23"/>
    <x v="3"/>
    <x v="3"/>
    <n v="6"/>
    <s v="Survey"/>
    <x v="4"/>
    <n v="2"/>
    <x v="30"/>
    <n v="0.43"/>
    <x v="10"/>
    <n v="1135"/>
    <x v="9"/>
    <n v="0"/>
    <x v="59"/>
  </r>
  <r>
    <x v="691"/>
    <n v="6913"/>
    <d v="2021-02-22T02:03:34"/>
    <x v="2"/>
    <x v="9"/>
    <n v="2"/>
    <s v="App Review"/>
    <x v="9"/>
    <n v="1"/>
    <x v="31"/>
    <n v="0.11"/>
    <x v="12"/>
    <n v="984"/>
    <x v="11"/>
    <n v="1"/>
    <x v="90"/>
  </r>
  <r>
    <x v="692"/>
    <n v="2043"/>
    <d v="2020-09-17T09:35:11"/>
    <x v="3"/>
    <x v="6"/>
    <n v="9"/>
    <s v="Customer Support"/>
    <x v="0"/>
    <n v="2"/>
    <x v="77"/>
    <n v="0.78"/>
    <x v="53"/>
    <n v="907"/>
    <x v="16"/>
    <n v="3"/>
    <x v="29"/>
  </r>
  <r>
    <x v="693"/>
    <n v="3882"/>
    <d v="2020-06-04T12:44:35"/>
    <x v="3"/>
    <x v="5"/>
    <n v="12"/>
    <s v="Customer Support"/>
    <x v="0"/>
    <n v="9"/>
    <x v="25"/>
    <n v="0.39"/>
    <x v="34"/>
    <n v="1005"/>
    <x v="5"/>
    <n v="4"/>
    <x v="15"/>
  </r>
  <r>
    <x v="694"/>
    <n v="5823"/>
    <d v="2021-06-04T16:38:31"/>
    <x v="2"/>
    <x v="5"/>
    <n v="16"/>
    <s v="Survey"/>
    <x v="4"/>
    <n v="7"/>
    <x v="56"/>
    <n v="0.61"/>
    <x v="14"/>
    <n v="1693"/>
    <x v="14"/>
    <n v="5"/>
    <x v="56"/>
  </r>
  <r>
    <x v="695"/>
    <n v="3761"/>
    <d v="2021-10-06T06:57:46"/>
    <x v="2"/>
    <x v="10"/>
    <n v="6"/>
    <s v="Survey"/>
    <x v="8"/>
    <n v="9"/>
    <x v="29"/>
    <n v="0.86"/>
    <x v="67"/>
    <n v="865"/>
    <x v="8"/>
    <n v="5"/>
    <x v="49"/>
  </r>
  <r>
    <x v="696"/>
    <n v="1490"/>
    <d v="2021-02-06T10:21:44"/>
    <x v="2"/>
    <x v="9"/>
    <n v="10"/>
    <s v="Customer Support"/>
    <x v="2"/>
    <n v="1"/>
    <x v="20"/>
    <n v="0.95"/>
    <x v="12"/>
    <n v="611"/>
    <x v="6"/>
    <n v="2"/>
    <x v="41"/>
  </r>
  <r>
    <x v="697"/>
    <n v="4419"/>
    <d v="2023-02-04T04:24:21"/>
    <x v="1"/>
    <x v="9"/>
    <n v="4"/>
    <s v="Customer Support"/>
    <x v="1"/>
    <n v="5"/>
    <x v="60"/>
    <n v="0.94"/>
    <x v="51"/>
    <n v="1720"/>
    <x v="8"/>
    <n v="3"/>
    <x v="94"/>
  </r>
  <r>
    <x v="698"/>
    <n v="1695"/>
    <d v="2023-05-15T00:05:33"/>
    <x v="1"/>
    <x v="1"/>
    <n v="0"/>
    <s v="App Review"/>
    <x v="6"/>
    <n v="3"/>
    <x v="1"/>
    <n v="0.1"/>
    <x v="28"/>
    <n v="1387"/>
    <x v="3"/>
    <n v="4"/>
    <x v="39"/>
  </r>
  <r>
    <x v="699"/>
    <n v="1478"/>
    <d v="2023-01-22T07:41:38"/>
    <x v="1"/>
    <x v="2"/>
    <n v="7"/>
    <s v="Survey"/>
    <x v="3"/>
    <n v="5"/>
    <x v="62"/>
    <n v="0.75"/>
    <x v="56"/>
    <n v="754"/>
    <x v="0"/>
    <n v="1"/>
    <x v="95"/>
  </r>
  <r>
    <x v="700"/>
    <n v="6685"/>
    <d v="2020-09-06T08:53:56"/>
    <x v="3"/>
    <x v="6"/>
    <n v="8"/>
    <s v="Customer Support"/>
    <x v="2"/>
    <n v="4"/>
    <x v="12"/>
    <n v="0.38"/>
    <x v="89"/>
    <n v="1171"/>
    <x v="2"/>
    <n v="1"/>
    <x v="99"/>
  </r>
  <r>
    <x v="701"/>
    <n v="8458"/>
    <d v="2022-05-18T11:44:50"/>
    <x v="0"/>
    <x v="1"/>
    <n v="11"/>
    <s v="App Review"/>
    <x v="8"/>
    <n v="1"/>
    <x v="75"/>
    <n v="0.46"/>
    <x v="30"/>
    <n v="1518"/>
    <x v="2"/>
    <n v="4"/>
    <x v="17"/>
  </r>
  <r>
    <x v="702"/>
    <n v="5983"/>
    <d v="2023-01-25T12:52:52"/>
    <x v="1"/>
    <x v="2"/>
    <n v="12"/>
    <s v="Survey"/>
    <x v="2"/>
    <n v="10"/>
    <x v="96"/>
    <n v="0.17"/>
    <x v="47"/>
    <n v="40"/>
    <x v="1"/>
    <n v="1"/>
    <x v="76"/>
  </r>
  <r>
    <x v="703"/>
    <n v="9529"/>
    <d v="2022-07-10T11:04:53"/>
    <x v="0"/>
    <x v="11"/>
    <n v="11"/>
    <s v="Survey"/>
    <x v="8"/>
    <n v="5"/>
    <x v="25"/>
    <n v="0.79"/>
    <x v="22"/>
    <n v="1624"/>
    <x v="13"/>
    <n v="5"/>
    <x v="61"/>
  </r>
  <r>
    <x v="704"/>
    <n v="4683"/>
    <d v="2021-09-06T03:59:32"/>
    <x v="2"/>
    <x v="6"/>
    <n v="3"/>
    <s v="App Review"/>
    <x v="6"/>
    <n v="6"/>
    <x v="43"/>
    <n v="0.21"/>
    <x v="77"/>
    <n v="775"/>
    <x v="16"/>
    <n v="3"/>
    <x v="60"/>
  </r>
  <r>
    <x v="705"/>
    <n v="6445"/>
    <d v="2021-12-27T07:59:06"/>
    <x v="2"/>
    <x v="4"/>
    <n v="7"/>
    <s v="App Review"/>
    <x v="0"/>
    <n v="10"/>
    <x v="45"/>
    <n v="0.56999999999999995"/>
    <x v="90"/>
    <n v="1601"/>
    <x v="6"/>
    <n v="1"/>
    <x v="4"/>
  </r>
  <r>
    <x v="706"/>
    <n v="9135"/>
    <d v="2020-11-07T01:57:01"/>
    <x v="3"/>
    <x v="0"/>
    <n v="1"/>
    <s v="App Review"/>
    <x v="5"/>
    <n v="2"/>
    <x v="49"/>
    <n v="0.94"/>
    <x v="83"/>
    <n v="747"/>
    <x v="5"/>
    <n v="0"/>
    <x v="53"/>
  </r>
  <r>
    <x v="707"/>
    <n v="2202"/>
    <d v="2021-10-11T21:58:15"/>
    <x v="2"/>
    <x v="10"/>
    <n v="21"/>
    <s v="Survey"/>
    <x v="1"/>
    <n v="5"/>
    <x v="66"/>
    <n v="0.72"/>
    <x v="26"/>
    <n v="310"/>
    <x v="8"/>
    <n v="1"/>
    <x v="95"/>
  </r>
  <r>
    <x v="708"/>
    <n v="1452"/>
    <d v="2022-06-17T10:39:19"/>
    <x v="0"/>
    <x v="5"/>
    <n v="10"/>
    <s v="App Review"/>
    <x v="4"/>
    <n v="2"/>
    <x v="75"/>
    <n v="0.44"/>
    <x v="34"/>
    <n v="1726"/>
    <x v="10"/>
    <n v="2"/>
    <x v="25"/>
  </r>
  <r>
    <x v="709"/>
    <n v="6286"/>
    <d v="2022-03-11T04:32:48"/>
    <x v="0"/>
    <x v="8"/>
    <n v="4"/>
    <s v="Survey"/>
    <x v="4"/>
    <n v="6"/>
    <x v="28"/>
    <n v="0.51"/>
    <x v="79"/>
    <n v="1564"/>
    <x v="2"/>
    <n v="5"/>
    <x v="16"/>
  </r>
  <r>
    <x v="710"/>
    <n v="2427"/>
    <d v="2022-01-04T07:08:37"/>
    <x v="0"/>
    <x v="2"/>
    <n v="7"/>
    <s v="Survey"/>
    <x v="1"/>
    <n v="7"/>
    <x v="28"/>
    <n v="0.22"/>
    <x v="22"/>
    <n v="1041"/>
    <x v="14"/>
    <n v="3"/>
    <x v="91"/>
  </r>
  <r>
    <x v="711"/>
    <n v="4245"/>
    <d v="2020-04-19T12:41:36"/>
    <x v="3"/>
    <x v="7"/>
    <n v="12"/>
    <s v="Customer Support"/>
    <x v="0"/>
    <n v="1"/>
    <x v="25"/>
    <n v="0.92"/>
    <x v="22"/>
    <n v="1402"/>
    <x v="15"/>
    <n v="1"/>
    <x v="70"/>
  </r>
  <r>
    <x v="712"/>
    <n v="9740"/>
    <d v="2021-12-12T16:32:11"/>
    <x v="2"/>
    <x v="4"/>
    <n v="16"/>
    <s v="App Review"/>
    <x v="4"/>
    <n v="9"/>
    <x v="66"/>
    <n v="0.68"/>
    <x v="5"/>
    <n v="1694"/>
    <x v="11"/>
    <n v="1"/>
    <x v="78"/>
  </r>
  <r>
    <x v="713"/>
    <n v="8174"/>
    <d v="2020-11-21T19:53:31"/>
    <x v="3"/>
    <x v="0"/>
    <n v="19"/>
    <s v="App Review"/>
    <x v="8"/>
    <n v="10"/>
    <x v="49"/>
    <n v="0.5"/>
    <x v="34"/>
    <n v="865"/>
    <x v="1"/>
    <n v="0"/>
    <x v="42"/>
  </r>
  <r>
    <x v="714"/>
    <n v="2600"/>
    <d v="2023-08-05T15:06:37"/>
    <x v="1"/>
    <x v="3"/>
    <n v="15"/>
    <s v="Survey"/>
    <x v="5"/>
    <n v="3"/>
    <x v="99"/>
    <n v="0.18"/>
    <x v="90"/>
    <n v="1785"/>
    <x v="11"/>
    <n v="0"/>
    <x v="82"/>
  </r>
  <r>
    <x v="715"/>
    <n v="3210"/>
    <d v="2023-08-27T11:18:43"/>
    <x v="1"/>
    <x v="3"/>
    <n v="11"/>
    <s v="App Review"/>
    <x v="1"/>
    <n v="10"/>
    <x v="90"/>
    <n v="0.18"/>
    <x v="42"/>
    <n v="1472"/>
    <x v="8"/>
    <n v="4"/>
    <x v="5"/>
  </r>
  <r>
    <x v="716"/>
    <n v="8387"/>
    <d v="2020-06-16T00:45:00"/>
    <x v="3"/>
    <x v="5"/>
    <n v="0"/>
    <s v="App Review"/>
    <x v="5"/>
    <n v="5"/>
    <x v="68"/>
    <n v="0.51"/>
    <x v="86"/>
    <n v="796"/>
    <x v="8"/>
    <n v="3"/>
    <x v="2"/>
  </r>
  <r>
    <x v="717"/>
    <n v="2097"/>
    <d v="2022-10-31T08:02:30"/>
    <x v="0"/>
    <x v="10"/>
    <n v="8"/>
    <s v="App Review"/>
    <x v="9"/>
    <n v="3"/>
    <x v="49"/>
    <n v="0.04"/>
    <x v="29"/>
    <n v="562"/>
    <x v="17"/>
    <n v="3"/>
    <x v="70"/>
  </r>
  <r>
    <x v="718"/>
    <n v="4337"/>
    <d v="2021-01-15T10:52:28"/>
    <x v="2"/>
    <x v="2"/>
    <n v="10"/>
    <s v="Customer Support"/>
    <x v="2"/>
    <n v="9"/>
    <x v="89"/>
    <n v="0.56999999999999995"/>
    <x v="34"/>
    <n v="1221"/>
    <x v="2"/>
    <n v="5"/>
    <x v="39"/>
  </r>
  <r>
    <x v="719"/>
    <n v="1819"/>
    <d v="2022-02-28T10:08:34"/>
    <x v="0"/>
    <x v="9"/>
    <n v="10"/>
    <s v="Customer Support"/>
    <x v="1"/>
    <n v="2"/>
    <x v="55"/>
    <n v="0.23"/>
    <x v="34"/>
    <n v="105"/>
    <x v="15"/>
    <n v="1"/>
    <x v="70"/>
  </r>
  <r>
    <x v="720"/>
    <n v="5601"/>
    <d v="2022-08-01T21:04:18"/>
    <x v="0"/>
    <x v="3"/>
    <n v="21"/>
    <s v="Customer Support"/>
    <x v="8"/>
    <n v="5"/>
    <x v="57"/>
    <n v="0.85"/>
    <x v="46"/>
    <n v="1326"/>
    <x v="7"/>
    <n v="3"/>
    <x v="56"/>
  </r>
  <r>
    <x v="721"/>
    <n v="8190"/>
    <d v="2022-09-22T07:38:03"/>
    <x v="0"/>
    <x v="6"/>
    <n v="7"/>
    <s v="App Review"/>
    <x v="9"/>
    <n v="3"/>
    <x v="75"/>
    <n v="0.96"/>
    <x v="89"/>
    <n v="1548"/>
    <x v="10"/>
    <n v="2"/>
    <x v="6"/>
  </r>
  <r>
    <x v="722"/>
    <n v="3796"/>
    <d v="2022-10-14T16:44:34"/>
    <x v="0"/>
    <x v="10"/>
    <n v="16"/>
    <s v="Customer Support"/>
    <x v="6"/>
    <n v="7"/>
    <x v="77"/>
    <n v="0.76"/>
    <x v="69"/>
    <n v="1065"/>
    <x v="7"/>
    <n v="3"/>
    <x v="29"/>
  </r>
  <r>
    <x v="723"/>
    <n v="1325"/>
    <d v="2021-11-07T03:19:57"/>
    <x v="2"/>
    <x v="0"/>
    <n v="3"/>
    <s v="App Review"/>
    <x v="1"/>
    <n v="6"/>
    <x v="19"/>
    <n v="0.51"/>
    <x v="88"/>
    <n v="973"/>
    <x v="0"/>
    <n v="0"/>
    <x v="3"/>
  </r>
  <r>
    <x v="724"/>
    <n v="5054"/>
    <d v="2020-02-17T04:29:53"/>
    <x v="3"/>
    <x v="9"/>
    <n v="4"/>
    <s v="App Review"/>
    <x v="0"/>
    <n v="2"/>
    <x v="17"/>
    <n v="0.88"/>
    <x v="0"/>
    <n v="1753"/>
    <x v="15"/>
    <n v="4"/>
    <x v="64"/>
  </r>
  <r>
    <x v="725"/>
    <n v="9703"/>
    <d v="2021-06-09T21:47:00"/>
    <x v="2"/>
    <x v="5"/>
    <n v="21"/>
    <s v="App Review"/>
    <x v="6"/>
    <n v="7"/>
    <x v="78"/>
    <n v="0.76"/>
    <x v="38"/>
    <n v="1070"/>
    <x v="14"/>
    <n v="1"/>
    <x v="53"/>
  </r>
  <r>
    <x v="726"/>
    <n v="9517"/>
    <d v="2023-03-21T23:36:54"/>
    <x v="1"/>
    <x v="8"/>
    <n v="23"/>
    <s v="Customer Support"/>
    <x v="4"/>
    <n v="1"/>
    <x v="30"/>
    <n v="0.27"/>
    <x v="68"/>
    <n v="1200"/>
    <x v="0"/>
    <n v="3"/>
    <x v="28"/>
  </r>
  <r>
    <x v="727"/>
    <n v="6306"/>
    <d v="2021-08-18T16:32:16"/>
    <x v="2"/>
    <x v="3"/>
    <n v="16"/>
    <s v="App Review"/>
    <x v="5"/>
    <n v="8"/>
    <x v="22"/>
    <n v="0.89"/>
    <x v="29"/>
    <n v="796"/>
    <x v="1"/>
    <n v="4"/>
    <x v="13"/>
  </r>
  <r>
    <x v="728"/>
    <n v="9283"/>
    <d v="2021-02-05T18:21:58"/>
    <x v="2"/>
    <x v="9"/>
    <n v="18"/>
    <s v="Survey"/>
    <x v="2"/>
    <n v="9"/>
    <x v="74"/>
    <n v="0.84"/>
    <x v="71"/>
    <n v="909"/>
    <x v="15"/>
    <n v="2"/>
    <x v="50"/>
  </r>
  <r>
    <x v="729"/>
    <n v="1391"/>
    <d v="2023-02-06T09:24:01"/>
    <x v="1"/>
    <x v="9"/>
    <n v="9"/>
    <s v="App Review"/>
    <x v="1"/>
    <n v="4"/>
    <x v="66"/>
    <n v="0.32"/>
    <x v="23"/>
    <n v="535"/>
    <x v="6"/>
    <n v="5"/>
    <x v="86"/>
  </r>
  <r>
    <x v="730"/>
    <n v="3732"/>
    <d v="2023-09-12T08:36:50"/>
    <x v="1"/>
    <x v="6"/>
    <n v="8"/>
    <s v="Customer Support"/>
    <x v="0"/>
    <n v="7"/>
    <x v="1"/>
    <n v="0.4"/>
    <x v="8"/>
    <n v="1047"/>
    <x v="6"/>
    <n v="0"/>
    <x v="93"/>
  </r>
  <r>
    <x v="731"/>
    <n v="2179"/>
    <d v="2022-01-08T12:51:00"/>
    <x v="0"/>
    <x v="2"/>
    <n v="12"/>
    <s v="Customer Support"/>
    <x v="8"/>
    <n v="9"/>
    <x v="38"/>
    <n v="0.21"/>
    <x v="36"/>
    <n v="888"/>
    <x v="5"/>
    <n v="5"/>
    <x v="59"/>
  </r>
  <r>
    <x v="732"/>
    <n v="5262"/>
    <d v="2022-10-08T22:21:07"/>
    <x v="0"/>
    <x v="10"/>
    <n v="22"/>
    <s v="Customer Support"/>
    <x v="2"/>
    <n v="6"/>
    <x v="86"/>
    <n v="7.0000000000000007E-2"/>
    <x v="39"/>
    <n v="160"/>
    <x v="16"/>
    <n v="1"/>
    <x v="61"/>
  </r>
  <r>
    <x v="733"/>
    <n v="7727"/>
    <d v="2022-07-19T09:28:16"/>
    <x v="0"/>
    <x v="11"/>
    <n v="9"/>
    <s v="Survey"/>
    <x v="0"/>
    <n v="7"/>
    <x v="23"/>
    <n v="0.18"/>
    <x v="84"/>
    <n v="347"/>
    <x v="9"/>
    <n v="1"/>
    <x v="52"/>
  </r>
  <r>
    <x v="734"/>
    <n v="8414"/>
    <d v="2023-09-09T19:13:19"/>
    <x v="1"/>
    <x v="6"/>
    <n v="19"/>
    <s v="Survey"/>
    <x v="1"/>
    <n v="6"/>
    <x v="80"/>
    <n v="0.16"/>
    <x v="63"/>
    <n v="1478"/>
    <x v="19"/>
    <n v="4"/>
    <x v="79"/>
  </r>
  <r>
    <x v="735"/>
    <n v="5913"/>
    <d v="2023-05-29T10:39:17"/>
    <x v="1"/>
    <x v="1"/>
    <n v="10"/>
    <s v="Customer Support"/>
    <x v="8"/>
    <n v="7"/>
    <x v="78"/>
    <n v="0.71"/>
    <x v="66"/>
    <n v="1188"/>
    <x v="17"/>
    <n v="1"/>
    <x v="61"/>
  </r>
  <r>
    <x v="736"/>
    <n v="3466"/>
    <d v="2022-10-06T11:17:27"/>
    <x v="0"/>
    <x v="10"/>
    <n v="11"/>
    <s v="App Review"/>
    <x v="6"/>
    <n v="5"/>
    <x v="4"/>
    <n v="0.61"/>
    <x v="42"/>
    <n v="736"/>
    <x v="14"/>
    <n v="0"/>
    <x v="68"/>
  </r>
  <r>
    <x v="737"/>
    <n v="7611"/>
    <d v="2023-01-24T08:33:58"/>
    <x v="1"/>
    <x v="2"/>
    <n v="8"/>
    <s v="Customer Support"/>
    <x v="1"/>
    <n v="6"/>
    <x v="81"/>
    <n v="0.49"/>
    <x v="15"/>
    <n v="299"/>
    <x v="4"/>
    <n v="0"/>
    <x v="92"/>
  </r>
  <r>
    <x v="738"/>
    <n v="4918"/>
    <d v="2023-01-15T18:38:26"/>
    <x v="1"/>
    <x v="2"/>
    <n v="18"/>
    <s v="Survey"/>
    <x v="4"/>
    <n v="8"/>
    <x v="86"/>
    <n v="0.88"/>
    <x v="11"/>
    <n v="1396"/>
    <x v="15"/>
    <n v="2"/>
    <x v="14"/>
  </r>
  <r>
    <x v="739"/>
    <n v="8177"/>
    <d v="2020-10-27T05:18:34"/>
    <x v="3"/>
    <x v="10"/>
    <n v="5"/>
    <s v="Customer Support"/>
    <x v="0"/>
    <n v="8"/>
    <x v="4"/>
    <n v="0.45"/>
    <x v="28"/>
    <n v="238"/>
    <x v="3"/>
    <n v="4"/>
    <x v="37"/>
  </r>
  <r>
    <x v="740"/>
    <n v="6567"/>
    <d v="2020-04-11T14:23:50"/>
    <x v="3"/>
    <x v="7"/>
    <n v="14"/>
    <s v="Customer Support"/>
    <x v="8"/>
    <n v="1"/>
    <x v="90"/>
    <n v="0.13"/>
    <x v="71"/>
    <n v="820"/>
    <x v="6"/>
    <n v="0"/>
    <x v="27"/>
  </r>
  <r>
    <x v="741"/>
    <n v="1313"/>
    <d v="2023-05-04T18:02:21"/>
    <x v="1"/>
    <x v="1"/>
    <n v="18"/>
    <s v="Survey"/>
    <x v="2"/>
    <n v="3"/>
    <x v="48"/>
    <n v="0.53"/>
    <x v="8"/>
    <n v="1189"/>
    <x v="11"/>
    <n v="3"/>
    <x v="28"/>
  </r>
  <r>
    <x v="742"/>
    <n v="3622"/>
    <d v="2022-01-18T11:03:11"/>
    <x v="0"/>
    <x v="2"/>
    <n v="11"/>
    <s v="App Review"/>
    <x v="3"/>
    <n v="6"/>
    <x v="80"/>
    <n v="0.94"/>
    <x v="64"/>
    <n v="156"/>
    <x v="7"/>
    <n v="5"/>
    <x v="95"/>
  </r>
  <r>
    <x v="743"/>
    <n v="5550"/>
    <d v="2021-04-18T10:04:51"/>
    <x v="2"/>
    <x v="7"/>
    <n v="10"/>
    <s v="App Review"/>
    <x v="4"/>
    <n v="3"/>
    <x v="91"/>
    <n v="0.15"/>
    <x v="51"/>
    <n v="1384"/>
    <x v="9"/>
    <n v="1"/>
    <x v="63"/>
  </r>
  <r>
    <x v="744"/>
    <n v="6464"/>
    <d v="2021-02-18T21:06:55"/>
    <x v="2"/>
    <x v="9"/>
    <n v="21"/>
    <s v="Customer Support"/>
    <x v="3"/>
    <n v="5"/>
    <x v="94"/>
    <n v="1"/>
    <x v="13"/>
    <n v="587"/>
    <x v="10"/>
    <n v="4"/>
    <x v="87"/>
  </r>
  <r>
    <x v="745"/>
    <n v="7670"/>
    <d v="2020-09-23T07:22:43"/>
    <x v="3"/>
    <x v="6"/>
    <n v="7"/>
    <s v="App Review"/>
    <x v="2"/>
    <n v="4"/>
    <x v="49"/>
    <n v="0.81"/>
    <x v="25"/>
    <n v="1633"/>
    <x v="13"/>
    <n v="0"/>
    <x v="32"/>
  </r>
  <r>
    <x v="746"/>
    <n v="8424"/>
    <d v="2022-05-14T19:58:09"/>
    <x v="0"/>
    <x v="1"/>
    <n v="19"/>
    <s v="App Review"/>
    <x v="4"/>
    <n v="5"/>
    <x v="7"/>
    <n v="0.22"/>
    <x v="51"/>
    <n v="95"/>
    <x v="2"/>
    <n v="3"/>
    <x v="94"/>
  </r>
  <r>
    <x v="747"/>
    <n v="6249"/>
    <d v="2021-07-31T04:37:23"/>
    <x v="2"/>
    <x v="11"/>
    <n v="4"/>
    <s v="Customer Support"/>
    <x v="4"/>
    <n v="5"/>
    <x v="98"/>
    <n v="0.93"/>
    <x v="52"/>
    <n v="191"/>
    <x v="11"/>
    <n v="4"/>
    <x v="22"/>
  </r>
  <r>
    <x v="748"/>
    <n v="7663"/>
    <d v="2020-12-10T15:58:55"/>
    <x v="3"/>
    <x v="4"/>
    <n v="15"/>
    <s v="Survey"/>
    <x v="9"/>
    <n v="4"/>
    <x v="79"/>
    <n v="0.91"/>
    <x v="12"/>
    <n v="1381"/>
    <x v="14"/>
    <n v="5"/>
    <x v="48"/>
  </r>
  <r>
    <x v="749"/>
    <n v="3662"/>
    <d v="2022-07-12T03:00:49"/>
    <x v="0"/>
    <x v="11"/>
    <n v="3"/>
    <s v="App Review"/>
    <x v="6"/>
    <n v="8"/>
    <x v="86"/>
    <n v="0.87"/>
    <x v="65"/>
    <n v="664"/>
    <x v="0"/>
    <n v="5"/>
    <x v="47"/>
  </r>
  <r>
    <x v="750"/>
    <n v="8445"/>
    <d v="2021-12-04T01:02:44"/>
    <x v="2"/>
    <x v="4"/>
    <n v="1"/>
    <s v="Survey"/>
    <x v="3"/>
    <n v="5"/>
    <x v="57"/>
    <n v="0.06"/>
    <x v="82"/>
    <n v="1297"/>
    <x v="16"/>
    <n v="5"/>
    <x v="25"/>
  </r>
  <r>
    <x v="751"/>
    <n v="3538"/>
    <d v="2022-02-10T12:17:32"/>
    <x v="0"/>
    <x v="9"/>
    <n v="12"/>
    <s v="App Review"/>
    <x v="3"/>
    <n v="9"/>
    <x v="64"/>
    <n v="0.14000000000000001"/>
    <x v="34"/>
    <n v="1719"/>
    <x v="19"/>
    <n v="2"/>
    <x v="76"/>
  </r>
  <r>
    <x v="752"/>
    <n v="8339"/>
    <d v="2022-08-05T15:36:35"/>
    <x v="0"/>
    <x v="3"/>
    <n v="15"/>
    <s v="App Review"/>
    <x v="7"/>
    <n v="4"/>
    <x v="53"/>
    <n v="0.27"/>
    <x v="49"/>
    <n v="814"/>
    <x v="4"/>
    <n v="1"/>
    <x v="61"/>
  </r>
  <r>
    <x v="753"/>
    <n v="4701"/>
    <d v="2021-03-21T17:44:51"/>
    <x v="2"/>
    <x v="8"/>
    <n v="17"/>
    <s v="Survey"/>
    <x v="6"/>
    <n v="3"/>
    <x v="38"/>
    <n v="0.08"/>
    <x v="50"/>
    <n v="1367"/>
    <x v="13"/>
    <n v="4"/>
    <x v="6"/>
  </r>
  <r>
    <x v="754"/>
    <n v="3393"/>
    <d v="2021-04-22T16:54:33"/>
    <x v="2"/>
    <x v="7"/>
    <n v="16"/>
    <s v="Customer Support"/>
    <x v="1"/>
    <n v="1"/>
    <x v="54"/>
    <n v="0.65"/>
    <x v="69"/>
    <n v="391"/>
    <x v="15"/>
    <n v="4"/>
    <x v="29"/>
  </r>
  <r>
    <x v="755"/>
    <n v="1101"/>
    <d v="2022-12-02T18:58:18"/>
    <x v="0"/>
    <x v="4"/>
    <n v="18"/>
    <s v="Survey"/>
    <x v="2"/>
    <n v="4"/>
    <x v="76"/>
    <n v="0.55000000000000004"/>
    <x v="0"/>
    <n v="1156"/>
    <x v="5"/>
    <n v="3"/>
    <x v="12"/>
  </r>
  <r>
    <x v="756"/>
    <n v="3923"/>
    <d v="2021-07-12T04:34:20"/>
    <x v="2"/>
    <x v="11"/>
    <n v="4"/>
    <s v="App Review"/>
    <x v="8"/>
    <n v="5"/>
    <x v="14"/>
    <n v="0.84"/>
    <x v="48"/>
    <n v="1456"/>
    <x v="15"/>
    <n v="2"/>
    <x v="87"/>
  </r>
  <r>
    <x v="757"/>
    <n v="3678"/>
    <d v="2021-04-05T22:08:34"/>
    <x v="2"/>
    <x v="7"/>
    <n v="22"/>
    <s v="Customer Support"/>
    <x v="3"/>
    <n v="7"/>
    <x v="64"/>
    <n v="0.68"/>
    <x v="43"/>
    <n v="1076"/>
    <x v="16"/>
    <n v="1"/>
    <x v="81"/>
  </r>
  <r>
    <x v="758"/>
    <n v="2472"/>
    <d v="2021-05-31T21:17:02"/>
    <x v="2"/>
    <x v="1"/>
    <n v="21"/>
    <s v="Customer Support"/>
    <x v="9"/>
    <n v="9"/>
    <x v="40"/>
    <n v="0.56000000000000005"/>
    <x v="61"/>
    <n v="1268"/>
    <x v="16"/>
    <n v="0"/>
    <x v="84"/>
  </r>
  <r>
    <x v="759"/>
    <n v="4219"/>
    <d v="2023-01-05T20:55:30"/>
    <x v="1"/>
    <x v="2"/>
    <n v="20"/>
    <s v="Survey"/>
    <x v="1"/>
    <n v="8"/>
    <x v="8"/>
    <n v="0.76"/>
    <x v="15"/>
    <n v="307"/>
    <x v="10"/>
    <n v="1"/>
    <x v="37"/>
  </r>
  <r>
    <x v="760"/>
    <n v="8750"/>
    <d v="2022-12-05T14:22:59"/>
    <x v="0"/>
    <x v="4"/>
    <n v="14"/>
    <s v="Survey"/>
    <x v="0"/>
    <n v="3"/>
    <x v="20"/>
    <n v="0.08"/>
    <x v="75"/>
    <n v="1221"/>
    <x v="11"/>
    <n v="3"/>
    <x v="7"/>
  </r>
  <r>
    <x v="761"/>
    <n v="9674"/>
    <d v="2023-03-21T21:51:06"/>
    <x v="1"/>
    <x v="8"/>
    <n v="21"/>
    <s v="App Review"/>
    <x v="9"/>
    <n v="2"/>
    <x v="67"/>
    <n v="0.19"/>
    <x v="46"/>
    <n v="1204"/>
    <x v="0"/>
    <n v="1"/>
    <x v="47"/>
  </r>
  <r>
    <x v="762"/>
    <n v="3444"/>
    <d v="2023-08-13T19:36:22"/>
    <x v="1"/>
    <x v="3"/>
    <n v="19"/>
    <s v="Survey"/>
    <x v="0"/>
    <n v="6"/>
    <x v="71"/>
    <n v="0.12"/>
    <x v="95"/>
    <n v="338"/>
    <x v="15"/>
    <n v="5"/>
    <x v="47"/>
  </r>
  <r>
    <x v="763"/>
    <n v="7597"/>
    <d v="2020-09-21T20:46:36"/>
    <x v="3"/>
    <x v="6"/>
    <n v="20"/>
    <s v="Customer Support"/>
    <x v="3"/>
    <n v="2"/>
    <x v="80"/>
    <n v="0.11"/>
    <x v="8"/>
    <n v="389"/>
    <x v="12"/>
    <n v="3"/>
    <x v="69"/>
  </r>
  <r>
    <x v="764"/>
    <n v="3073"/>
    <d v="2021-11-09T23:06:19"/>
    <x v="2"/>
    <x v="0"/>
    <n v="23"/>
    <s v="App Review"/>
    <x v="9"/>
    <n v="5"/>
    <x v="36"/>
    <n v="0.57999999999999996"/>
    <x v="50"/>
    <n v="160"/>
    <x v="14"/>
    <n v="5"/>
    <x v="13"/>
  </r>
  <r>
    <x v="765"/>
    <n v="5050"/>
    <d v="2021-01-03T05:35:40"/>
    <x v="2"/>
    <x v="2"/>
    <n v="5"/>
    <s v="Survey"/>
    <x v="2"/>
    <n v="9"/>
    <x v="100"/>
    <n v="0.23"/>
    <x v="23"/>
    <n v="980"/>
    <x v="10"/>
    <n v="3"/>
    <x v="90"/>
  </r>
  <r>
    <x v="766"/>
    <n v="4534"/>
    <d v="2023-07-20T20:00:41"/>
    <x v="1"/>
    <x v="11"/>
    <n v="20"/>
    <s v="Survey"/>
    <x v="2"/>
    <n v="10"/>
    <x v="52"/>
    <n v="0.02"/>
    <x v="3"/>
    <n v="406"/>
    <x v="17"/>
    <n v="4"/>
    <x v="13"/>
  </r>
  <r>
    <x v="767"/>
    <n v="3272"/>
    <d v="2021-09-04T07:48:54"/>
    <x v="2"/>
    <x v="6"/>
    <n v="7"/>
    <s v="App Review"/>
    <x v="2"/>
    <n v="8"/>
    <x v="16"/>
    <n v="0.23"/>
    <x v="75"/>
    <n v="639"/>
    <x v="10"/>
    <n v="5"/>
    <x v="92"/>
  </r>
  <r>
    <x v="768"/>
    <n v="3550"/>
    <d v="2023-04-26T17:55:09"/>
    <x v="1"/>
    <x v="7"/>
    <n v="17"/>
    <s v="Survey"/>
    <x v="9"/>
    <n v="7"/>
    <x v="75"/>
    <n v="0.23"/>
    <x v="83"/>
    <n v="1640"/>
    <x v="10"/>
    <n v="2"/>
    <x v="98"/>
  </r>
  <r>
    <x v="769"/>
    <n v="9117"/>
    <d v="2020-10-23T11:01:21"/>
    <x v="3"/>
    <x v="10"/>
    <n v="11"/>
    <s v="Survey"/>
    <x v="1"/>
    <n v="9"/>
    <x v="63"/>
    <n v="0.99"/>
    <x v="20"/>
    <n v="315"/>
    <x v="1"/>
    <n v="1"/>
    <x v="82"/>
  </r>
  <r>
    <x v="770"/>
    <n v="5010"/>
    <d v="2023-01-07T20:44:14"/>
    <x v="1"/>
    <x v="2"/>
    <n v="20"/>
    <s v="Survey"/>
    <x v="3"/>
    <n v="9"/>
    <x v="42"/>
    <n v="7.0000000000000007E-2"/>
    <x v="23"/>
    <n v="241"/>
    <x v="1"/>
    <n v="4"/>
    <x v="47"/>
  </r>
  <r>
    <x v="771"/>
    <n v="7997"/>
    <d v="2023-05-05T16:08:56"/>
    <x v="1"/>
    <x v="1"/>
    <n v="16"/>
    <s v="Customer Support"/>
    <x v="5"/>
    <n v="10"/>
    <x v="73"/>
    <n v="0.77"/>
    <x v="55"/>
    <n v="1307"/>
    <x v="7"/>
    <n v="1"/>
    <x v="21"/>
  </r>
  <r>
    <x v="772"/>
    <n v="5543"/>
    <d v="2022-05-04T23:28:55"/>
    <x v="0"/>
    <x v="1"/>
    <n v="23"/>
    <s v="Customer Support"/>
    <x v="0"/>
    <n v="7"/>
    <x v="72"/>
    <n v="0.33"/>
    <x v="5"/>
    <n v="1676"/>
    <x v="17"/>
    <n v="0"/>
    <x v="18"/>
  </r>
  <r>
    <x v="773"/>
    <n v="8830"/>
    <d v="2020-11-15T13:01:36"/>
    <x v="3"/>
    <x v="0"/>
    <n v="13"/>
    <s v="Customer Support"/>
    <x v="7"/>
    <n v="1"/>
    <x v="37"/>
    <n v="0.1"/>
    <x v="76"/>
    <n v="261"/>
    <x v="15"/>
    <n v="5"/>
    <x v="98"/>
  </r>
  <r>
    <x v="774"/>
    <n v="4130"/>
    <d v="2020-03-27T07:15:43"/>
    <x v="3"/>
    <x v="8"/>
    <n v="7"/>
    <s v="Survey"/>
    <x v="2"/>
    <n v="4"/>
    <x v="56"/>
    <n v="0.03"/>
    <x v="77"/>
    <n v="635"/>
    <x v="1"/>
    <n v="1"/>
    <x v="81"/>
  </r>
  <r>
    <x v="775"/>
    <n v="5093"/>
    <d v="2022-05-14T17:05:49"/>
    <x v="0"/>
    <x v="1"/>
    <n v="17"/>
    <s v="Survey"/>
    <x v="1"/>
    <n v="10"/>
    <x v="64"/>
    <n v="0.78"/>
    <x v="42"/>
    <n v="697"/>
    <x v="4"/>
    <n v="0"/>
    <x v="18"/>
  </r>
  <r>
    <x v="776"/>
    <n v="9855"/>
    <d v="2020-11-02T13:15:24"/>
    <x v="3"/>
    <x v="0"/>
    <n v="13"/>
    <s v="App Review"/>
    <x v="5"/>
    <n v="1"/>
    <x v="3"/>
    <n v="0.56999999999999995"/>
    <x v="51"/>
    <n v="1618"/>
    <x v="8"/>
    <n v="0"/>
    <x v="12"/>
  </r>
  <r>
    <x v="777"/>
    <n v="2513"/>
    <d v="2021-06-19T15:10:17"/>
    <x v="2"/>
    <x v="5"/>
    <n v="15"/>
    <s v="Customer Support"/>
    <x v="0"/>
    <n v="6"/>
    <x v="92"/>
    <n v="0.85"/>
    <x v="88"/>
    <n v="534"/>
    <x v="1"/>
    <n v="5"/>
    <x v="21"/>
  </r>
  <r>
    <x v="778"/>
    <n v="3794"/>
    <d v="2020-12-11T21:14:35"/>
    <x v="3"/>
    <x v="4"/>
    <n v="21"/>
    <s v="Customer Support"/>
    <x v="4"/>
    <n v="6"/>
    <x v="62"/>
    <n v="0.1"/>
    <x v="64"/>
    <n v="582"/>
    <x v="19"/>
    <n v="5"/>
    <x v="54"/>
  </r>
  <r>
    <x v="779"/>
    <n v="3342"/>
    <d v="2023-04-01T10:49:05"/>
    <x v="1"/>
    <x v="7"/>
    <n v="10"/>
    <s v="App Review"/>
    <x v="6"/>
    <n v="6"/>
    <x v="66"/>
    <n v="7.0000000000000007E-2"/>
    <x v="70"/>
    <n v="1568"/>
    <x v="5"/>
    <n v="4"/>
    <x v="37"/>
  </r>
  <r>
    <x v="780"/>
    <n v="7730"/>
    <d v="2020-02-08T18:35:48"/>
    <x v="3"/>
    <x v="9"/>
    <n v="18"/>
    <s v="App Review"/>
    <x v="8"/>
    <n v="1"/>
    <x v="20"/>
    <n v="0.09"/>
    <x v="30"/>
    <n v="1331"/>
    <x v="15"/>
    <n v="5"/>
    <x v="54"/>
  </r>
  <r>
    <x v="781"/>
    <n v="5917"/>
    <d v="2023-09-11T08:24:37"/>
    <x v="1"/>
    <x v="6"/>
    <n v="8"/>
    <s v="App Review"/>
    <x v="1"/>
    <n v="7"/>
    <x v="58"/>
    <n v="0.53"/>
    <x v="35"/>
    <n v="438"/>
    <x v="12"/>
    <n v="3"/>
    <x v="97"/>
  </r>
  <r>
    <x v="782"/>
    <n v="4016"/>
    <d v="2020-10-15T03:58:18"/>
    <x v="3"/>
    <x v="10"/>
    <n v="3"/>
    <s v="App Review"/>
    <x v="0"/>
    <n v="10"/>
    <x v="2"/>
    <n v="0.93"/>
    <x v="92"/>
    <n v="524"/>
    <x v="1"/>
    <n v="4"/>
    <x v="14"/>
  </r>
  <r>
    <x v="783"/>
    <n v="3547"/>
    <d v="2021-03-31T11:01:14"/>
    <x v="2"/>
    <x v="8"/>
    <n v="11"/>
    <s v="App Review"/>
    <x v="1"/>
    <n v="1"/>
    <x v="91"/>
    <n v="0.73"/>
    <x v="88"/>
    <n v="1638"/>
    <x v="3"/>
    <n v="5"/>
    <x v="84"/>
  </r>
  <r>
    <x v="784"/>
    <n v="5749"/>
    <d v="2022-09-29T19:11:28"/>
    <x v="0"/>
    <x v="6"/>
    <n v="19"/>
    <s v="Customer Support"/>
    <x v="8"/>
    <n v="5"/>
    <x v="46"/>
    <n v="0.65"/>
    <x v="30"/>
    <n v="560"/>
    <x v="12"/>
    <n v="3"/>
    <x v="24"/>
  </r>
  <r>
    <x v="785"/>
    <n v="2042"/>
    <d v="2023-08-19T19:02:19"/>
    <x v="1"/>
    <x v="3"/>
    <n v="19"/>
    <s v="App Review"/>
    <x v="1"/>
    <n v="5"/>
    <x v="81"/>
    <n v="0.93"/>
    <x v="47"/>
    <n v="1114"/>
    <x v="2"/>
    <n v="4"/>
    <x v="19"/>
  </r>
  <r>
    <x v="786"/>
    <n v="9458"/>
    <d v="2021-10-18T20:16:16"/>
    <x v="2"/>
    <x v="10"/>
    <n v="20"/>
    <s v="Customer Support"/>
    <x v="2"/>
    <n v="2"/>
    <x v="36"/>
    <n v="0.22"/>
    <x v="8"/>
    <n v="1578"/>
    <x v="16"/>
    <n v="2"/>
    <x v="45"/>
  </r>
  <r>
    <x v="787"/>
    <n v="9087"/>
    <d v="2020-05-01T18:49:28"/>
    <x v="3"/>
    <x v="1"/>
    <n v="18"/>
    <s v="Customer Support"/>
    <x v="8"/>
    <n v="10"/>
    <x v="89"/>
    <n v="0.34"/>
    <x v="35"/>
    <n v="993"/>
    <x v="2"/>
    <n v="3"/>
    <x v="15"/>
  </r>
  <r>
    <x v="788"/>
    <n v="9361"/>
    <d v="2020-01-15T06:34:39"/>
    <x v="3"/>
    <x v="2"/>
    <n v="6"/>
    <s v="Survey"/>
    <x v="0"/>
    <n v="4"/>
    <x v="94"/>
    <n v="0.69"/>
    <x v="96"/>
    <n v="1531"/>
    <x v="5"/>
    <n v="3"/>
    <x v="89"/>
  </r>
  <r>
    <x v="789"/>
    <n v="9727"/>
    <d v="2022-07-01T01:49:07"/>
    <x v="0"/>
    <x v="11"/>
    <n v="1"/>
    <s v="Survey"/>
    <x v="0"/>
    <n v="8"/>
    <x v="10"/>
    <n v="0.62"/>
    <x v="89"/>
    <n v="560"/>
    <x v="6"/>
    <n v="5"/>
    <x v="19"/>
  </r>
  <r>
    <x v="790"/>
    <n v="7514"/>
    <d v="2023-02-08T03:16:03"/>
    <x v="1"/>
    <x v="9"/>
    <n v="3"/>
    <s v="App Review"/>
    <x v="9"/>
    <n v="3"/>
    <x v="32"/>
    <n v="0.88"/>
    <x v="86"/>
    <n v="548"/>
    <x v="18"/>
    <n v="4"/>
    <x v="57"/>
  </r>
  <r>
    <x v="791"/>
    <n v="2356"/>
    <d v="2020-11-12T00:38:27"/>
    <x v="3"/>
    <x v="0"/>
    <n v="0"/>
    <s v="App Review"/>
    <x v="7"/>
    <n v="9"/>
    <x v="57"/>
    <n v="0.62"/>
    <x v="78"/>
    <n v="218"/>
    <x v="9"/>
    <n v="5"/>
    <x v="48"/>
  </r>
  <r>
    <x v="792"/>
    <n v="6017"/>
    <d v="2022-09-22T19:41:53"/>
    <x v="0"/>
    <x v="6"/>
    <n v="19"/>
    <s v="Survey"/>
    <x v="9"/>
    <n v="4"/>
    <x v="65"/>
    <n v="0.72"/>
    <x v="89"/>
    <n v="404"/>
    <x v="4"/>
    <n v="3"/>
    <x v="35"/>
  </r>
  <r>
    <x v="793"/>
    <n v="5981"/>
    <d v="2021-02-04T05:05:01"/>
    <x v="2"/>
    <x v="9"/>
    <n v="5"/>
    <s v="Customer Support"/>
    <x v="4"/>
    <n v="5"/>
    <x v="9"/>
    <n v="0.23"/>
    <x v="41"/>
    <n v="344"/>
    <x v="10"/>
    <n v="0"/>
    <x v="74"/>
  </r>
  <r>
    <x v="794"/>
    <n v="5781"/>
    <d v="2021-04-30T15:19:23"/>
    <x v="2"/>
    <x v="7"/>
    <n v="15"/>
    <s v="Survey"/>
    <x v="5"/>
    <n v="3"/>
    <x v="92"/>
    <n v="0.88"/>
    <x v="52"/>
    <n v="1371"/>
    <x v="18"/>
    <n v="1"/>
    <x v="45"/>
  </r>
  <r>
    <x v="795"/>
    <n v="4267"/>
    <d v="2021-03-12T07:44:43"/>
    <x v="2"/>
    <x v="8"/>
    <n v="7"/>
    <s v="App Review"/>
    <x v="6"/>
    <n v="8"/>
    <x v="19"/>
    <n v="0.8"/>
    <x v="95"/>
    <n v="1303"/>
    <x v="6"/>
    <n v="1"/>
    <x v="4"/>
  </r>
  <r>
    <x v="796"/>
    <n v="9366"/>
    <d v="2020-07-11T09:02:04"/>
    <x v="3"/>
    <x v="11"/>
    <n v="9"/>
    <s v="Survey"/>
    <x v="9"/>
    <n v="4"/>
    <x v="4"/>
    <n v="0.61"/>
    <x v="74"/>
    <n v="856"/>
    <x v="17"/>
    <n v="1"/>
    <x v="15"/>
  </r>
  <r>
    <x v="797"/>
    <n v="5569"/>
    <d v="2020-05-26T11:21:20"/>
    <x v="3"/>
    <x v="1"/>
    <n v="11"/>
    <s v="App Review"/>
    <x v="4"/>
    <n v="8"/>
    <x v="22"/>
    <n v="0.56000000000000005"/>
    <x v="64"/>
    <n v="564"/>
    <x v="2"/>
    <n v="2"/>
    <x v="52"/>
  </r>
  <r>
    <x v="798"/>
    <n v="5011"/>
    <d v="2022-02-20T12:31:02"/>
    <x v="0"/>
    <x v="9"/>
    <n v="12"/>
    <s v="Survey"/>
    <x v="2"/>
    <n v="10"/>
    <x v="14"/>
    <n v="0.88"/>
    <x v="42"/>
    <n v="1431"/>
    <x v="12"/>
    <n v="3"/>
    <x v="65"/>
  </r>
  <r>
    <x v="799"/>
    <n v="7995"/>
    <d v="2020-10-08T23:14:32"/>
    <x v="3"/>
    <x v="10"/>
    <n v="23"/>
    <s v="Customer Support"/>
    <x v="7"/>
    <n v="10"/>
    <x v="22"/>
    <n v="0.76"/>
    <x v="77"/>
    <n v="294"/>
    <x v="3"/>
    <n v="0"/>
    <x v="41"/>
  </r>
  <r>
    <x v="800"/>
    <n v="5762"/>
    <d v="2020-03-07T07:58:18"/>
    <x v="3"/>
    <x v="8"/>
    <n v="7"/>
    <s v="Survey"/>
    <x v="3"/>
    <n v="8"/>
    <x v="70"/>
    <n v="0.62"/>
    <x v="67"/>
    <n v="1646"/>
    <x v="19"/>
    <n v="4"/>
    <x v="33"/>
  </r>
  <r>
    <x v="801"/>
    <n v="6092"/>
    <d v="2021-01-07T06:38:12"/>
    <x v="2"/>
    <x v="2"/>
    <n v="6"/>
    <s v="App Review"/>
    <x v="5"/>
    <n v="3"/>
    <x v="52"/>
    <n v="0.38"/>
    <x v="77"/>
    <n v="216"/>
    <x v="6"/>
    <n v="1"/>
    <x v="86"/>
  </r>
  <r>
    <x v="802"/>
    <n v="6370"/>
    <d v="2023-01-24T09:44:23"/>
    <x v="1"/>
    <x v="2"/>
    <n v="9"/>
    <s v="Survey"/>
    <x v="0"/>
    <n v="5"/>
    <x v="14"/>
    <n v="0.18"/>
    <x v="42"/>
    <n v="846"/>
    <x v="12"/>
    <n v="3"/>
    <x v="82"/>
  </r>
  <r>
    <x v="803"/>
    <n v="2397"/>
    <d v="2020-01-11T17:52:02"/>
    <x v="3"/>
    <x v="2"/>
    <n v="17"/>
    <s v="App Review"/>
    <x v="7"/>
    <n v="8"/>
    <x v="12"/>
    <n v="0.91"/>
    <x v="81"/>
    <n v="1320"/>
    <x v="0"/>
    <n v="3"/>
    <x v="81"/>
  </r>
  <r>
    <x v="804"/>
    <n v="5423"/>
    <d v="2022-07-03T16:56:14"/>
    <x v="0"/>
    <x v="11"/>
    <n v="16"/>
    <s v="Survey"/>
    <x v="0"/>
    <n v="4"/>
    <x v="29"/>
    <n v="0.6"/>
    <x v="24"/>
    <n v="104"/>
    <x v="17"/>
    <n v="0"/>
    <x v="84"/>
  </r>
  <r>
    <x v="805"/>
    <n v="1483"/>
    <d v="2023-04-03T16:15:57"/>
    <x v="1"/>
    <x v="7"/>
    <n v="16"/>
    <s v="App Review"/>
    <x v="1"/>
    <n v="8"/>
    <x v="3"/>
    <n v="0.93"/>
    <x v="4"/>
    <n v="35"/>
    <x v="9"/>
    <n v="2"/>
    <x v="35"/>
  </r>
  <r>
    <x v="806"/>
    <n v="3292"/>
    <d v="2021-06-22T08:48:04"/>
    <x v="2"/>
    <x v="5"/>
    <n v="8"/>
    <s v="Survey"/>
    <x v="4"/>
    <n v="9"/>
    <x v="72"/>
    <n v="0.41"/>
    <x v="12"/>
    <n v="1771"/>
    <x v="11"/>
    <n v="4"/>
    <x v="25"/>
  </r>
  <r>
    <x v="807"/>
    <n v="4091"/>
    <d v="2022-07-06T18:29:53"/>
    <x v="0"/>
    <x v="11"/>
    <n v="18"/>
    <s v="Survey"/>
    <x v="8"/>
    <n v="1"/>
    <x v="12"/>
    <n v="0.9"/>
    <x v="51"/>
    <n v="832"/>
    <x v="10"/>
    <n v="4"/>
    <x v="66"/>
  </r>
  <r>
    <x v="808"/>
    <n v="6960"/>
    <d v="2022-10-12T02:50:47"/>
    <x v="0"/>
    <x v="10"/>
    <n v="2"/>
    <s v="Survey"/>
    <x v="3"/>
    <n v="4"/>
    <x v="30"/>
    <n v="0.87"/>
    <x v="36"/>
    <n v="832"/>
    <x v="10"/>
    <n v="2"/>
    <x v="1"/>
  </r>
  <r>
    <x v="809"/>
    <n v="3067"/>
    <d v="2020-01-20T17:09:48"/>
    <x v="3"/>
    <x v="2"/>
    <n v="17"/>
    <s v="Customer Support"/>
    <x v="8"/>
    <n v="5"/>
    <x v="54"/>
    <n v="0.4"/>
    <x v="60"/>
    <n v="1040"/>
    <x v="7"/>
    <n v="1"/>
    <x v="49"/>
  </r>
  <r>
    <x v="810"/>
    <n v="7047"/>
    <d v="2022-08-17T02:54:09"/>
    <x v="0"/>
    <x v="3"/>
    <n v="2"/>
    <s v="Survey"/>
    <x v="9"/>
    <n v="10"/>
    <x v="8"/>
    <n v="0.61"/>
    <x v="63"/>
    <n v="817"/>
    <x v="0"/>
    <n v="5"/>
    <x v="38"/>
  </r>
  <r>
    <x v="811"/>
    <n v="8663"/>
    <d v="2021-11-29T15:51:38"/>
    <x v="2"/>
    <x v="0"/>
    <n v="15"/>
    <s v="App Review"/>
    <x v="3"/>
    <n v="2"/>
    <x v="25"/>
    <n v="0.47"/>
    <x v="97"/>
    <n v="788"/>
    <x v="15"/>
    <n v="1"/>
    <x v="9"/>
  </r>
  <r>
    <x v="812"/>
    <n v="4867"/>
    <d v="2020-11-13T01:27:15"/>
    <x v="3"/>
    <x v="0"/>
    <n v="1"/>
    <s v="App Review"/>
    <x v="0"/>
    <n v="8"/>
    <x v="0"/>
    <n v="0.68"/>
    <x v="7"/>
    <n v="424"/>
    <x v="0"/>
    <n v="4"/>
    <x v="89"/>
  </r>
  <r>
    <x v="813"/>
    <n v="2464"/>
    <d v="2021-02-21T01:20:22"/>
    <x v="2"/>
    <x v="9"/>
    <n v="1"/>
    <s v="Customer Support"/>
    <x v="5"/>
    <n v="6"/>
    <x v="83"/>
    <n v="0.61"/>
    <x v="92"/>
    <n v="552"/>
    <x v="17"/>
    <n v="2"/>
    <x v="81"/>
  </r>
  <r>
    <x v="814"/>
    <n v="1281"/>
    <d v="2022-09-22T23:46:35"/>
    <x v="0"/>
    <x v="6"/>
    <n v="23"/>
    <s v="Survey"/>
    <x v="3"/>
    <n v="5"/>
    <x v="92"/>
    <n v="0.54"/>
    <x v="85"/>
    <n v="289"/>
    <x v="15"/>
    <n v="5"/>
    <x v="45"/>
  </r>
  <r>
    <x v="815"/>
    <n v="7632"/>
    <d v="2023-03-24T00:47:55"/>
    <x v="1"/>
    <x v="8"/>
    <n v="0"/>
    <s v="Survey"/>
    <x v="5"/>
    <n v="2"/>
    <x v="17"/>
    <n v="0.23"/>
    <x v="1"/>
    <n v="1296"/>
    <x v="15"/>
    <n v="5"/>
    <x v="92"/>
  </r>
  <r>
    <x v="816"/>
    <n v="8238"/>
    <d v="2022-07-13T23:40:47"/>
    <x v="0"/>
    <x v="11"/>
    <n v="23"/>
    <s v="Survey"/>
    <x v="7"/>
    <n v="9"/>
    <x v="86"/>
    <n v="0.83"/>
    <x v="80"/>
    <n v="957"/>
    <x v="9"/>
    <n v="3"/>
    <x v="35"/>
  </r>
  <r>
    <x v="817"/>
    <n v="4981"/>
    <d v="2021-06-29T07:03:31"/>
    <x v="2"/>
    <x v="5"/>
    <n v="7"/>
    <s v="App Review"/>
    <x v="6"/>
    <n v="1"/>
    <x v="44"/>
    <n v="0.18"/>
    <x v="28"/>
    <n v="673"/>
    <x v="6"/>
    <n v="2"/>
    <x v="88"/>
  </r>
  <r>
    <x v="818"/>
    <n v="9465"/>
    <d v="2021-12-08T07:35:28"/>
    <x v="2"/>
    <x v="4"/>
    <n v="7"/>
    <s v="Customer Support"/>
    <x v="7"/>
    <n v="9"/>
    <x v="20"/>
    <n v="0.27"/>
    <x v="36"/>
    <n v="1275"/>
    <x v="7"/>
    <n v="1"/>
    <x v="46"/>
  </r>
  <r>
    <x v="819"/>
    <n v="1866"/>
    <d v="2022-12-23T20:58:50"/>
    <x v="0"/>
    <x v="4"/>
    <n v="20"/>
    <s v="Customer Support"/>
    <x v="6"/>
    <n v="10"/>
    <x v="49"/>
    <n v="0.86"/>
    <x v="56"/>
    <n v="1486"/>
    <x v="0"/>
    <n v="0"/>
    <x v="19"/>
  </r>
  <r>
    <x v="820"/>
    <n v="6993"/>
    <d v="2022-03-31T07:37:55"/>
    <x v="0"/>
    <x v="8"/>
    <n v="7"/>
    <s v="Survey"/>
    <x v="7"/>
    <n v="10"/>
    <x v="4"/>
    <n v="0.17"/>
    <x v="8"/>
    <n v="1094"/>
    <x v="16"/>
    <n v="0"/>
    <x v="15"/>
  </r>
  <r>
    <x v="821"/>
    <n v="8126"/>
    <d v="2023-07-11T06:00:10"/>
    <x v="1"/>
    <x v="11"/>
    <n v="6"/>
    <s v="App Review"/>
    <x v="5"/>
    <n v="4"/>
    <x v="40"/>
    <n v="0.66"/>
    <x v="56"/>
    <n v="1745"/>
    <x v="15"/>
    <n v="2"/>
    <x v="54"/>
  </r>
  <r>
    <x v="822"/>
    <n v="9377"/>
    <d v="2023-07-11T06:26:35"/>
    <x v="1"/>
    <x v="11"/>
    <n v="6"/>
    <s v="App Review"/>
    <x v="9"/>
    <n v="10"/>
    <x v="52"/>
    <n v="0.1"/>
    <x v="22"/>
    <n v="565"/>
    <x v="13"/>
    <n v="4"/>
    <x v="18"/>
  </r>
  <r>
    <x v="823"/>
    <n v="3613"/>
    <d v="2022-02-06T19:42:40"/>
    <x v="0"/>
    <x v="9"/>
    <n v="19"/>
    <s v="Customer Support"/>
    <x v="8"/>
    <n v="8"/>
    <x v="59"/>
    <n v="0.39"/>
    <x v="75"/>
    <n v="151"/>
    <x v="3"/>
    <n v="2"/>
    <x v="42"/>
  </r>
  <r>
    <x v="824"/>
    <n v="2704"/>
    <d v="2021-08-30T21:03:26"/>
    <x v="2"/>
    <x v="3"/>
    <n v="21"/>
    <s v="Survey"/>
    <x v="4"/>
    <n v="4"/>
    <x v="43"/>
    <n v="0.7"/>
    <x v="26"/>
    <n v="435"/>
    <x v="13"/>
    <n v="0"/>
    <x v="38"/>
  </r>
  <r>
    <x v="825"/>
    <n v="7196"/>
    <d v="2023-08-18T07:13:46"/>
    <x v="1"/>
    <x v="3"/>
    <n v="7"/>
    <s v="App Review"/>
    <x v="8"/>
    <n v="8"/>
    <x v="33"/>
    <n v="0.79"/>
    <x v="57"/>
    <n v="801"/>
    <x v="16"/>
    <n v="3"/>
    <x v="78"/>
  </r>
  <r>
    <x v="826"/>
    <n v="5108"/>
    <d v="2021-02-26T19:41:38"/>
    <x v="2"/>
    <x v="9"/>
    <n v="19"/>
    <s v="App Review"/>
    <x v="5"/>
    <n v="2"/>
    <x v="10"/>
    <n v="0.69"/>
    <x v="2"/>
    <n v="332"/>
    <x v="1"/>
    <n v="0"/>
    <x v="51"/>
  </r>
  <r>
    <x v="827"/>
    <n v="9746"/>
    <d v="2022-11-03T05:16:29"/>
    <x v="0"/>
    <x v="0"/>
    <n v="5"/>
    <s v="Customer Support"/>
    <x v="1"/>
    <n v="2"/>
    <x v="86"/>
    <n v="0.79"/>
    <x v="38"/>
    <n v="1407"/>
    <x v="1"/>
    <n v="0"/>
    <x v="19"/>
  </r>
  <r>
    <x v="828"/>
    <n v="7092"/>
    <d v="2020-11-14T09:15:32"/>
    <x v="3"/>
    <x v="0"/>
    <n v="9"/>
    <s v="Survey"/>
    <x v="9"/>
    <n v="6"/>
    <x v="23"/>
    <n v="0.61"/>
    <x v="91"/>
    <n v="311"/>
    <x v="17"/>
    <n v="3"/>
    <x v="13"/>
  </r>
  <r>
    <x v="829"/>
    <n v="3579"/>
    <d v="2023-07-04T00:40:54"/>
    <x v="1"/>
    <x v="11"/>
    <n v="0"/>
    <s v="Survey"/>
    <x v="0"/>
    <n v="10"/>
    <x v="68"/>
    <n v="0.54"/>
    <x v="19"/>
    <n v="490"/>
    <x v="16"/>
    <n v="3"/>
    <x v="72"/>
  </r>
  <r>
    <x v="830"/>
    <n v="2702"/>
    <d v="2020-07-18T03:00:33"/>
    <x v="3"/>
    <x v="11"/>
    <n v="3"/>
    <s v="App Review"/>
    <x v="2"/>
    <n v="1"/>
    <x v="15"/>
    <n v="0.75"/>
    <x v="14"/>
    <n v="950"/>
    <x v="7"/>
    <n v="4"/>
    <x v="6"/>
  </r>
  <r>
    <x v="831"/>
    <n v="5863"/>
    <d v="2023-09-09T22:59:22"/>
    <x v="1"/>
    <x v="6"/>
    <n v="22"/>
    <s v="App Review"/>
    <x v="2"/>
    <n v="7"/>
    <x v="42"/>
    <n v="0.57999999999999996"/>
    <x v="21"/>
    <n v="1002"/>
    <x v="2"/>
    <n v="4"/>
    <x v="49"/>
  </r>
  <r>
    <x v="832"/>
    <n v="2566"/>
    <d v="2020-01-13T09:42:07"/>
    <x v="3"/>
    <x v="2"/>
    <n v="9"/>
    <s v="Survey"/>
    <x v="6"/>
    <n v="2"/>
    <x v="75"/>
    <n v="0.9"/>
    <x v="6"/>
    <n v="248"/>
    <x v="13"/>
    <n v="1"/>
    <x v="12"/>
  </r>
  <r>
    <x v="833"/>
    <n v="7020"/>
    <d v="2023-05-20T07:35:59"/>
    <x v="1"/>
    <x v="1"/>
    <n v="7"/>
    <s v="Customer Support"/>
    <x v="0"/>
    <n v="4"/>
    <x v="86"/>
    <n v="0.9"/>
    <x v="82"/>
    <n v="1671"/>
    <x v="13"/>
    <n v="3"/>
    <x v="66"/>
  </r>
  <r>
    <x v="834"/>
    <n v="5363"/>
    <d v="2023-03-21T12:26:23"/>
    <x v="1"/>
    <x v="8"/>
    <n v="12"/>
    <s v="Survey"/>
    <x v="1"/>
    <n v="9"/>
    <x v="33"/>
    <n v="0.56999999999999995"/>
    <x v="12"/>
    <n v="1220"/>
    <x v="13"/>
    <n v="0"/>
    <x v="69"/>
  </r>
  <r>
    <x v="835"/>
    <n v="7921"/>
    <d v="2021-11-14T11:05:35"/>
    <x v="2"/>
    <x v="0"/>
    <n v="11"/>
    <s v="Survey"/>
    <x v="0"/>
    <n v="6"/>
    <x v="20"/>
    <n v="0.76"/>
    <x v="32"/>
    <n v="80"/>
    <x v="17"/>
    <n v="5"/>
    <x v="54"/>
  </r>
  <r>
    <x v="836"/>
    <n v="7881"/>
    <d v="2020-02-21T02:42:24"/>
    <x v="3"/>
    <x v="9"/>
    <n v="2"/>
    <s v="Survey"/>
    <x v="6"/>
    <n v="5"/>
    <x v="31"/>
    <n v="0.15"/>
    <x v="47"/>
    <n v="782"/>
    <x v="12"/>
    <n v="3"/>
    <x v="61"/>
  </r>
  <r>
    <x v="837"/>
    <n v="7767"/>
    <d v="2020-09-22T16:17:42"/>
    <x v="3"/>
    <x v="6"/>
    <n v="16"/>
    <s v="Customer Support"/>
    <x v="0"/>
    <n v="8"/>
    <x v="17"/>
    <n v="0.93"/>
    <x v="14"/>
    <n v="747"/>
    <x v="9"/>
    <n v="0"/>
    <x v="44"/>
  </r>
  <r>
    <x v="838"/>
    <n v="5957"/>
    <d v="2021-02-08T08:32:01"/>
    <x v="2"/>
    <x v="9"/>
    <n v="8"/>
    <s v="Survey"/>
    <x v="4"/>
    <n v="9"/>
    <x v="99"/>
    <n v="0.42"/>
    <x v="32"/>
    <n v="1516"/>
    <x v="3"/>
    <n v="2"/>
    <x v="35"/>
  </r>
  <r>
    <x v="839"/>
    <n v="2829"/>
    <d v="2023-02-08T13:17:29"/>
    <x v="1"/>
    <x v="9"/>
    <n v="13"/>
    <s v="Customer Support"/>
    <x v="4"/>
    <n v="7"/>
    <x v="92"/>
    <n v="0.66"/>
    <x v="40"/>
    <n v="280"/>
    <x v="18"/>
    <n v="5"/>
    <x v="19"/>
  </r>
  <r>
    <x v="840"/>
    <n v="3705"/>
    <d v="2022-04-14T21:26:57"/>
    <x v="0"/>
    <x v="7"/>
    <n v="21"/>
    <s v="App Review"/>
    <x v="3"/>
    <n v="4"/>
    <x v="36"/>
    <n v="0.3"/>
    <x v="49"/>
    <n v="1717"/>
    <x v="12"/>
    <n v="4"/>
    <x v="26"/>
  </r>
  <r>
    <x v="841"/>
    <n v="3011"/>
    <d v="2022-09-18T21:15:24"/>
    <x v="0"/>
    <x v="6"/>
    <n v="21"/>
    <s v="App Review"/>
    <x v="9"/>
    <n v="10"/>
    <x v="12"/>
    <n v="0.47"/>
    <x v="44"/>
    <n v="520"/>
    <x v="15"/>
    <n v="3"/>
    <x v="21"/>
  </r>
  <r>
    <x v="842"/>
    <n v="6935"/>
    <d v="2021-02-27T20:11:10"/>
    <x v="2"/>
    <x v="9"/>
    <n v="20"/>
    <s v="App Review"/>
    <x v="7"/>
    <n v="8"/>
    <x v="71"/>
    <n v="0.95"/>
    <x v="30"/>
    <n v="290"/>
    <x v="12"/>
    <n v="2"/>
    <x v="91"/>
  </r>
  <r>
    <x v="843"/>
    <n v="4561"/>
    <d v="2021-12-22T21:47:13"/>
    <x v="2"/>
    <x v="4"/>
    <n v="21"/>
    <s v="Survey"/>
    <x v="5"/>
    <n v="1"/>
    <x v="58"/>
    <n v="1"/>
    <x v="46"/>
    <n v="1338"/>
    <x v="11"/>
    <n v="0"/>
    <x v="79"/>
  </r>
  <r>
    <x v="844"/>
    <n v="7577"/>
    <d v="2023-04-13T16:27:43"/>
    <x v="1"/>
    <x v="7"/>
    <n v="16"/>
    <s v="Survey"/>
    <x v="0"/>
    <n v="4"/>
    <x v="4"/>
    <n v="0.15"/>
    <x v="86"/>
    <n v="1651"/>
    <x v="18"/>
    <n v="3"/>
    <x v="30"/>
  </r>
  <r>
    <x v="845"/>
    <n v="3001"/>
    <d v="2021-10-04T15:59:40"/>
    <x v="2"/>
    <x v="10"/>
    <n v="15"/>
    <s v="Survey"/>
    <x v="4"/>
    <n v="9"/>
    <x v="96"/>
    <n v="0.96"/>
    <x v="84"/>
    <n v="408"/>
    <x v="13"/>
    <n v="3"/>
    <x v="7"/>
  </r>
  <r>
    <x v="846"/>
    <n v="3681"/>
    <d v="2021-08-27T03:40:13"/>
    <x v="2"/>
    <x v="3"/>
    <n v="3"/>
    <s v="Survey"/>
    <x v="2"/>
    <n v="2"/>
    <x v="59"/>
    <n v="0.25"/>
    <x v="3"/>
    <n v="1291"/>
    <x v="10"/>
    <n v="2"/>
    <x v="43"/>
  </r>
  <r>
    <x v="847"/>
    <n v="9953"/>
    <d v="2020-12-29T21:30:07"/>
    <x v="3"/>
    <x v="4"/>
    <n v="21"/>
    <s v="Survey"/>
    <x v="0"/>
    <n v="6"/>
    <x v="40"/>
    <n v="0.44"/>
    <x v="3"/>
    <n v="1582"/>
    <x v="12"/>
    <n v="2"/>
    <x v="0"/>
  </r>
  <r>
    <x v="848"/>
    <n v="8638"/>
    <d v="2023-07-05T16:16:43"/>
    <x v="1"/>
    <x v="11"/>
    <n v="16"/>
    <s v="Customer Support"/>
    <x v="7"/>
    <n v="6"/>
    <x v="0"/>
    <n v="0.24"/>
    <x v="86"/>
    <n v="1113"/>
    <x v="14"/>
    <n v="0"/>
    <x v="63"/>
  </r>
  <r>
    <x v="849"/>
    <n v="8680"/>
    <d v="2023-05-15T02:47:54"/>
    <x v="1"/>
    <x v="1"/>
    <n v="2"/>
    <s v="Survey"/>
    <x v="4"/>
    <n v="8"/>
    <x v="48"/>
    <n v="0.43"/>
    <x v="66"/>
    <n v="1453"/>
    <x v="18"/>
    <n v="3"/>
    <x v="43"/>
  </r>
  <r>
    <x v="850"/>
    <n v="1319"/>
    <d v="2021-06-27T14:31:53"/>
    <x v="2"/>
    <x v="5"/>
    <n v="14"/>
    <s v="Customer Support"/>
    <x v="2"/>
    <n v="1"/>
    <x v="78"/>
    <n v="0.35"/>
    <x v="55"/>
    <n v="276"/>
    <x v="6"/>
    <n v="4"/>
    <x v="89"/>
  </r>
  <r>
    <x v="851"/>
    <n v="4900"/>
    <d v="2022-06-23T21:01:36"/>
    <x v="0"/>
    <x v="5"/>
    <n v="21"/>
    <s v="App Review"/>
    <x v="9"/>
    <n v="4"/>
    <x v="63"/>
    <n v="0.55000000000000004"/>
    <x v="70"/>
    <n v="1064"/>
    <x v="19"/>
    <n v="5"/>
    <x v="86"/>
  </r>
  <r>
    <x v="852"/>
    <n v="9672"/>
    <d v="2021-03-30T17:17:25"/>
    <x v="2"/>
    <x v="8"/>
    <n v="17"/>
    <s v="Customer Support"/>
    <x v="1"/>
    <n v="6"/>
    <x v="45"/>
    <n v="0.21"/>
    <x v="53"/>
    <n v="1189"/>
    <x v="4"/>
    <n v="2"/>
    <x v="52"/>
  </r>
  <r>
    <x v="853"/>
    <n v="2167"/>
    <d v="2020-07-08T09:38:14"/>
    <x v="3"/>
    <x v="11"/>
    <n v="9"/>
    <s v="Customer Support"/>
    <x v="9"/>
    <n v="7"/>
    <x v="35"/>
    <n v="0.12"/>
    <x v="24"/>
    <n v="931"/>
    <x v="0"/>
    <n v="0"/>
    <x v="43"/>
  </r>
  <r>
    <x v="854"/>
    <n v="8536"/>
    <d v="2023-07-05T08:17:56"/>
    <x v="1"/>
    <x v="11"/>
    <n v="8"/>
    <s v="App Review"/>
    <x v="4"/>
    <n v="2"/>
    <x v="3"/>
    <n v="0.22"/>
    <x v="12"/>
    <n v="446"/>
    <x v="1"/>
    <n v="2"/>
    <x v="45"/>
  </r>
  <r>
    <x v="855"/>
    <n v="3258"/>
    <d v="2022-12-01T18:32:46"/>
    <x v="0"/>
    <x v="4"/>
    <n v="18"/>
    <s v="App Review"/>
    <x v="6"/>
    <n v="9"/>
    <x v="37"/>
    <n v="0.91"/>
    <x v="29"/>
    <n v="165"/>
    <x v="17"/>
    <n v="0"/>
    <x v="58"/>
  </r>
  <r>
    <x v="856"/>
    <n v="8695"/>
    <d v="2021-08-17T13:03:29"/>
    <x v="2"/>
    <x v="3"/>
    <n v="13"/>
    <s v="App Review"/>
    <x v="9"/>
    <n v="1"/>
    <x v="91"/>
    <n v="0.08"/>
    <x v="99"/>
    <n v="1593"/>
    <x v="13"/>
    <n v="0"/>
    <x v="100"/>
  </r>
  <r>
    <x v="857"/>
    <n v="7526"/>
    <d v="2021-04-04T05:48:35"/>
    <x v="2"/>
    <x v="7"/>
    <n v="5"/>
    <s v="App Review"/>
    <x v="8"/>
    <n v="1"/>
    <x v="100"/>
    <n v="0.98"/>
    <x v="45"/>
    <n v="76"/>
    <x v="16"/>
    <n v="0"/>
    <x v="75"/>
  </r>
  <r>
    <x v="858"/>
    <n v="1104"/>
    <d v="2023-06-07T09:30:45"/>
    <x v="1"/>
    <x v="5"/>
    <n v="9"/>
    <s v="Survey"/>
    <x v="7"/>
    <n v="1"/>
    <x v="10"/>
    <n v="0.1"/>
    <x v="97"/>
    <n v="493"/>
    <x v="7"/>
    <n v="3"/>
    <x v="26"/>
  </r>
  <r>
    <x v="859"/>
    <n v="7026"/>
    <d v="2022-08-15T03:33:00"/>
    <x v="0"/>
    <x v="3"/>
    <n v="3"/>
    <s v="Survey"/>
    <x v="1"/>
    <n v="1"/>
    <x v="1"/>
    <n v="0.22"/>
    <x v="18"/>
    <n v="1750"/>
    <x v="12"/>
    <n v="2"/>
    <x v="23"/>
  </r>
  <r>
    <x v="860"/>
    <n v="3279"/>
    <d v="2022-06-27T07:02:27"/>
    <x v="0"/>
    <x v="5"/>
    <n v="7"/>
    <s v="Customer Support"/>
    <x v="9"/>
    <n v="9"/>
    <x v="74"/>
    <n v="0.52"/>
    <x v="70"/>
    <n v="613"/>
    <x v="2"/>
    <n v="4"/>
    <x v="66"/>
  </r>
  <r>
    <x v="861"/>
    <n v="3454"/>
    <d v="2020-10-27T01:47:26"/>
    <x v="3"/>
    <x v="10"/>
    <n v="1"/>
    <s v="App Review"/>
    <x v="2"/>
    <n v="3"/>
    <x v="39"/>
    <n v="0.77"/>
    <x v="15"/>
    <n v="1569"/>
    <x v="1"/>
    <n v="2"/>
    <x v="9"/>
  </r>
  <r>
    <x v="862"/>
    <n v="1365"/>
    <d v="2021-05-17T01:58:36"/>
    <x v="2"/>
    <x v="1"/>
    <n v="1"/>
    <s v="Customer Support"/>
    <x v="1"/>
    <n v="5"/>
    <x v="86"/>
    <n v="0.61"/>
    <x v="7"/>
    <n v="346"/>
    <x v="2"/>
    <n v="0"/>
    <x v="13"/>
  </r>
  <r>
    <x v="863"/>
    <n v="2708"/>
    <d v="2023-05-01T19:53:04"/>
    <x v="1"/>
    <x v="1"/>
    <n v="19"/>
    <s v="Survey"/>
    <x v="2"/>
    <n v="3"/>
    <x v="38"/>
    <n v="0.1"/>
    <x v="14"/>
    <n v="988"/>
    <x v="3"/>
    <n v="3"/>
    <x v="82"/>
  </r>
  <r>
    <x v="864"/>
    <n v="7369"/>
    <d v="2022-04-02T02:49:35"/>
    <x v="0"/>
    <x v="7"/>
    <n v="2"/>
    <s v="App Review"/>
    <x v="9"/>
    <n v="1"/>
    <x v="85"/>
    <n v="0.62"/>
    <x v="81"/>
    <n v="942"/>
    <x v="15"/>
    <n v="0"/>
    <x v="10"/>
  </r>
  <r>
    <x v="865"/>
    <n v="7172"/>
    <d v="2022-06-20T00:37:39"/>
    <x v="0"/>
    <x v="5"/>
    <n v="0"/>
    <s v="Customer Support"/>
    <x v="8"/>
    <n v="9"/>
    <x v="50"/>
    <n v="0.83"/>
    <x v="86"/>
    <n v="1035"/>
    <x v="13"/>
    <n v="1"/>
    <x v="4"/>
  </r>
  <r>
    <x v="866"/>
    <n v="5815"/>
    <d v="2022-05-06T08:59:05"/>
    <x v="0"/>
    <x v="1"/>
    <n v="8"/>
    <s v="Survey"/>
    <x v="0"/>
    <n v="2"/>
    <x v="81"/>
    <n v="0.57999999999999996"/>
    <x v="8"/>
    <n v="1556"/>
    <x v="10"/>
    <n v="5"/>
    <x v="44"/>
  </r>
  <r>
    <x v="867"/>
    <n v="3400"/>
    <d v="2021-07-18T06:42:56"/>
    <x v="2"/>
    <x v="11"/>
    <n v="6"/>
    <s v="Survey"/>
    <x v="7"/>
    <n v="9"/>
    <x v="93"/>
    <n v="0.74"/>
    <x v="73"/>
    <n v="153"/>
    <x v="18"/>
    <n v="2"/>
    <x v="71"/>
  </r>
  <r>
    <x v="868"/>
    <n v="6053"/>
    <d v="2022-04-30T00:12:58"/>
    <x v="0"/>
    <x v="7"/>
    <n v="0"/>
    <s v="App Review"/>
    <x v="6"/>
    <n v="6"/>
    <x v="64"/>
    <n v="0.45"/>
    <x v="87"/>
    <n v="1459"/>
    <x v="1"/>
    <n v="4"/>
    <x v="6"/>
  </r>
  <r>
    <x v="869"/>
    <n v="1873"/>
    <d v="2021-05-02T16:31:10"/>
    <x v="2"/>
    <x v="1"/>
    <n v="16"/>
    <s v="Survey"/>
    <x v="0"/>
    <n v="1"/>
    <x v="11"/>
    <n v="0.82"/>
    <x v="95"/>
    <n v="82"/>
    <x v="12"/>
    <n v="5"/>
    <x v="71"/>
  </r>
  <r>
    <x v="870"/>
    <n v="9673"/>
    <d v="2023-08-30T14:00:46"/>
    <x v="1"/>
    <x v="3"/>
    <n v="14"/>
    <s v="Survey"/>
    <x v="2"/>
    <n v="9"/>
    <x v="21"/>
    <n v="0.2"/>
    <x v="77"/>
    <n v="453"/>
    <x v="1"/>
    <n v="1"/>
    <x v="18"/>
  </r>
  <r>
    <x v="871"/>
    <n v="1631"/>
    <d v="2023-08-19T21:01:09"/>
    <x v="1"/>
    <x v="3"/>
    <n v="21"/>
    <s v="Customer Support"/>
    <x v="6"/>
    <n v="3"/>
    <x v="77"/>
    <n v="0.9"/>
    <x v="24"/>
    <n v="1304"/>
    <x v="16"/>
    <n v="5"/>
    <x v="2"/>
  </r>
  <r>
    <x v="872"/>
    <n v="3012"/>
    <d v="2022-12-09T04:16:09"/>
    <x v="0"/>
    <x v="4"/>
    <n v="4"/>
    <s v="Survey"/>
    <x v="5"/>
    <n v="2"/>
    <x v="44"/>
    <n v="0.75"/>
    <x v="34"/>
    <n v="884"/>
    <x v="5"/>
    <n v="1"/>
    <x v="87"/>
  </r>
  <r>
    <x v="873"/>
    <n v="3137"/>
    <d v="2020-02-04T04:19:12"/>
    <x v="3"/>
    <x v="9"/>
    <n v="4"/>
    <s v="Survey"/>
    <x v="5"/>
    <n v="1"/>
    <x v="86"/>
    <n v="0.3"/>
    <x v="51"/>
    <n v="1564"/>
    <x v="3"/>
    <n v="3"/>
    <x v="66"/>
  </r>
  <r>
    <x v="874"/>
    <n v="2064"/>
    <d v="2022-03-22T16:58:27"/>
    <x v="0"/>
    <x v="8"/>
    <n v="16"/>
    <s v="Survey"/>
    <x v="7"/>
    <n v="8"/>
    <x v="64"/>
    <n v="0.82"/>
    <x v="51"/>
    <n v="1705"/>
    <x v="9"/>
    <n v="1"/>
    <x v="23"/>
  </r>
  <r>
    <x v="875"/>
    <n v="7542"/>
    <d v="2021-02-22T17:14:39"/>
    <x v="2"/>
    <x v="9"/>
    <n v="17"/>
    <s v="Survey"/>
    <x v="5"/>
    <n v="1"/>
    <x v="68"/>
    <n v="0.92"/>
    <x v="72"/>
    <n v="489"/>
    <x v="0"/>
    <n v="5"/>
    <x v="89"/>
  </r>
  <r>
    <x v="876"/>
    <n v="1847"/>
    <d v="2021-02-01T18:10:57"/>
    <x v="2"/>
    <x v="9"/>
    <n v="18"/>
    <s v="App Review"/>
    <x v="3"/>
    <n v="6"/>
    <x v="54"/>
    <n v="0.48"/>
    <x v="53"/>
    <n v="1377"/>
    <x v="13"/>
    <n v="5"/>
    <x v="1"/>
  </r>
  <r>
    <x v="877"/>
    <n v="5997"/>
    <d v="2021-11-15T02:26:42"/>
    <x v="2"/>
    <x v="0"/>
    <n v="2"/>
    <s v="App Review"/>
    <x v="7"/>
    <n v="1"/>
    <x v="86"/>
    <n v="0.08"/>
    <x v="35"/>
    <n v="203"/>
    <x v="17"/>
    <n v="0"/>
    <x v="6"/>
  </r>
  <r>
    <x v="878"/>
    <n v="6008"/>
    <d v="2020-02-22T16:49:40"/>
    <x v="3"/>
    <x v="9"/>
    <n v="16"/>
    <s v="Survey"/>
    <x v="5"/>
    <n v="9"/>
    <x v="45"/>
    <n v="0.86"/>
    <x v="99"/>
    <n v="999"/>
    <x v="17"/>
    <n v="0"/>
    <x v="74"/>
  </r>
  <r>
    <x v="879"/>
    <n v="3388"/>
    <d v="2022-05-15T15:12:29"/>
    <x v="0"/>
    <x v="1"/>
    <n v="15"/>
    <s v="App Review"/>
    <x v="1"/>
    <n v="2"/>
    <x v="76"/>
    <n v="0.33"/>
    <x v="45"/>
    <n v="1775"/>
    <x v="14"/>
    <n v="5"/>
    <x v="84"/>
  </r>
  <r>
    <x v="880"/>
    <n v="5364"/>
    <d v="2022-05-15T20:10:13"/>
    <x v="0"/>
    <x v="1"/>
    <n v="20"/>
    <s v="Customer Support"/>
    <x v="6"/>
    <n v="4"/>
    <x v="84"/>
    <n v="0.21"/>
    <x v="76"/>
    <n v="952"/>
    <x v="9"/>
    <n v="5"/>
    <x v="43"/>
  </r>
  <r>
    <x v="881"/>
    <n v="3013"/>
    <d v="2021-07-12T08:12:45"/>
    <x v="2"/>
    <x v="11"/>
    <n v="8"/>
    <s v="Survey"/>
    <x v="7"/>
    <n v="7"/>
    <x v="14"/>
    <n v="0.28000000000000003"/>
    <x v="72"/>
    <n v="883"/>
    <x v="17"/>
    <n v="3"/>
    <x v="79"/>
  </r>
  <r>
    <x v="882"/>
    <n v="7499"/>
    <d v="2021-07-04T10:10:37"/>
    <x v="2"/>
    <x v="11"/>
    <n v="10"/>
    <s v="Customer Support"/>
    <x v="4"/>
    <n v="10"/>
    <x v="8"/>
    <n v="0.46"/>
    <x v="5"/>
    <n v="110"/>
    <x v="0"/>
    <n v="5"/>
    <x v="78"/>
  </r>
  <r>
    <x v="883"/>
    <n v="6102"/>
    <d v="2021-09-23T14:11:23"/>
    <x v="2"/>
    <x v="6"/>
    <n v="14"/>
    <s v="Survey"/>
    <x v="6"/>
    <n v="8"/>
    <x v="9"/>
    <n v="0.79"/>
    <x v="11"/>
    <n v="1054"/>
    <x v="10"/>
    <n v="0"/>
    <x v="17"/>
  </r>
  <r>
    <x v="884"/>
    <n v="8799"/>
    <d v="2022-06-16T00:55:50"/>
    <x v="0"/>
    <x v="5"/>
    <n v="0"/>
    <s v="Survey"/>
    <x v="7"/>
    <n v="6"/>
    <x v="51"/>
    <n v="0.69"/>
    <x v="11"/>
    <n v="903"/>
    <x v="13"/>
    <n v="4"/>
    <x v="99"/>
  </r>
  <r>
    <x v="885"/>
    <n v="3564"/>
    <d v="2020-09-14T22:36:22"/>
    <x v="3"/>
    <x v="6"/>
    <n v="22"/>
    <s v="Customer Support"/>
    <x v="5"/>
    <n v="5"/>
    <x v="15"/>
    <n v="0.59"/>
    <x v="52"/>
    <n v="769"/>
    <x v="4"/>
    <n v="4"/>
    <x v="13"/>
  </r>
  <r>
    <x v="886"/>
    <n v="6713"/>
    <d v="2022-04-18T00:20:51"/>
    <x v="0"/>
    <x v="7"/>
    <n v="0"/>
    <s v="Survey"/>
    <x v="8"/>
    <n v="6"/>
    <x v="12"/>
    <n v="0.15"/>
    <x v="86"/>
    <n v="228"/>
    <x v="5"/>
    <n v="3"/>
    <x v="22"/>
  </r>
  <r>
    <x v="887"/>
    <n v="4162"/>
    <d v="2022-01-25T08:55:22"/>
    <x v="0"/>
    <x v="2"/>
    <n v="8"/>
    <s v="App Review"/>
    <x v="3"/>
    <n v="8"/>
    <x v="65"/>
    <n v="0.98"/>
    <x v="6"/>
    <n v="820"/>
    <x v="18"/>
    <n v="5"/>
    <x v="26"/>
  </r>
  <r>
    <x v="888"/>
    <n v="5314"/>
    <d v="2020-07-24T00:20:10"/>
    <x v="3"/>
    <x v="11"/>
    <n v="0"/>
    <s v="Survey"/>
    <x v="4"/>
    <n v="9"/>
    <x v="31"/>
    <n v="0.18"/>
    <x v="85"/>
    <n v="202"/>
    <x v="15"/>
    <n v="1"/>
    <x v="1"/>
  </r>
  <r>
    <x v="889"/>
    <n v="7347"/>
    <d v="2020-06-03T02:28:53"/>
    <x v="3"/>
    <x v="5"/>
    <n v="2"/>
    <s v="App Review"/>
    <x v="4"/>
    <n v="1"/>
    <x v="12"/>
    <n v="0.44"/>
    <x v="39"/>
    <n v="51"/>
    <x v="0"/>
    <n v="1"/>
    <x v="28"/>
  </r>
  <r>
    <x v="890"/>
    <n v="1088"/>
    <d v="2020-04-12T22:28:34"/>
    <x v="3"/>
    <x v="7"/>
    <n v="22"/>
    <s v="App Review"/>
    <x v="7"/>
    <n v="2"/>
    <x v="47"/>
    <n v="0.02"/>
    <x v="87"/>
    <n v="618"/>
    <x v="9"/>
    <n v="4"/>
    <x v="29"/>
  </r>
  <r>
    <x v="891"/>
    <n v="4695"/>
    <d v="2023-05-31T15:49:04"/>
    <x v="1"/>
    <x v="1"/>
    <n v="15"/>
    <s v="App Review"/>
    <x v="6"/>
    <n v="2"/>
    <x v="1"/>
    <n v="0.34"/>
    <x v="49"/>
    <n v="1480"/>
    <x v="18"/>
    <n v="5"/>
    <x v="72"/>
  </r>
  <r>
    <x v="892"/>
    <n v="9691"/>
    <d v="2021-12-28T14:09:22"/>
    <x v="2"/>
    <x v="4"/>
    <n v="14"/>
    <s v="Survey"/>
    <x v="0"/>
    <n v="4"/>
    <x v="65"/>
    <n v="0.57999999999999996"/>
    <x v="36"/>
    <n v="948"/>
    <x v="8"/>
    <n v="4"/>
    <x v="71"/>
  </r>
  <r>
    <x v="893"/>
    <n v="7912"/>
    <d v="2023-05-23T15:28:14"/>
    <x v="1"/>
    <x v="1"/>
    <n v="15"/>
    <s v="Customer Support"/>
    <x v="0"/>
    <n v="1"/>
    <x v="100"/>
    <n v="0.26"/>
    <x v="70"/>
    <n v="75"/>
    <x v="3"/>
    <n v="5"/>
    <x v="7"/>
  </r>
  <r>
    <x v="894"/>
    <n v="9112"/>
    <d v="2022-06-19T14:08:16"/>
    <x v="0"/>
    <x v="5"/>
    <n v="14"/>
    <s v="App Review"/>
    <x v="2"/>
    <n v="4"/>
    <x v="76"/>
    <n v="0.44"/>
    <x v="86"/>
    <n v="845"/>
    <x v="2"/>
    <n v="4"/>
    <x v="39"/>
  </r>
  <r>
    <x v="895"/>
    <n v="8217"/>
    <d v="2020-03-19T00:11:32"/>
    <x v="3"/>
    <x v="8"/>
    <n v="0"/>
    <s v="Customer Support"/>
    <x v="0"/>
    <n v="6"/>
    <x v="62"/>
    <n v="0.31"/>
    <x v="78"/>
    <n v="1246"/>
    <x v="14"/>
    <n v="4"/>
    <x v="48"/>
  </r>
  <r>
    <x v="896"/>
    <n v="7215"/>
    <d v="2021-11-30T21:47:12"/>
    <x v="2"/>
    <x v="0"/>
    <n v="21"/>
    <s v="Survey"/>
    <x v="9"/>
    <n v="7"/>
    <x v="19"/>
    <n v="0.82"/>
    <x v="18"/>
    <n v="367"/>
    <x v="0"/>
    <n v="5"/>
    <x v="94"/>
  </r>
  <r>
    <x v="897"/>
    <n v="7411"/>
    <d v="2020-01-23T12:37:41"/>
    <x v="3"/>
    <x v="2"/>
    <n v="12"/>
    <s v="Customer Support"/>
    <x v="9"/>
    <n v="9"/>
    <x v="12"/>
    <n v="0.34"/>
    <x v="32"/>
    <n v="1751"/>
    <x v="7"/>
    <n v="3"/>
    <x v="94"/>
  </r>
  <r>
    <x v="898"/>
    <n v="1368"/>
    <d v="2020-11-12T23:50:23"/>
    <x v="3"/>
    <x v="0"/>
    <n v="23"/>
    <s v="Customer Support"/>
    <x v="1"/>
    <n v="9"/>
    <x v="79"/>
    <n v="0.84"/>
    <x v="97"/>
    <n v="148"/>
    <x v="9"/>
    <n v="3"/>
    <x v="77"/>
  </r>
  <r>
    <x v="899"/>
    <n v="4075"/>
    <d v="2021-02-26T00:07:34"/>
    <x v="2"/>
    <x v="9"/>
    <n v="0"/>
    <s v="App Review"/>
    <x v="5"/>
    <n v="2"/>
    <x v="43"/>
    <n v="0.56999999999999995"/>
    <x v="80"/>
    <n v="1371"/>
    <x v="11"/>
    <n v="4"/>
    <x v="77"/>
  </r>
  <r>
    <x v="900"/>
    <n v="9560"/>
    <d v="2020-03-02T20:12:33"/>
    <x v="3"/>
    <x v="8"/>
    <n v="20"/>
    <s v="Customer Support"/>
    <x v="9"/>
    <n v="5"/>
    <x v="42"/>
    <n v="0.49"/>
    <x v="98"/>
    <n v="1127"/>
    <x v="15"/>
    <n v="3"/>
    <x v="99"/>
  </r>
  <r>
    <x v="901"/>
    <n v="8160"/>
    <d v="2022-09-05T00:48:54"/>
    <x v="0"/>
    <x v="6"/>
    <n v="0"/>
    <s v="App Review"/>
    <x v="4"/>
    <n v="3"/>
    <x v="52"/>
    <n v="0.96"/>
    <x v="65"/>
    <n v="57"/>
    <x v="15"/>
    <n v="0"/>
    <x v="60"/>
  </r>
  <r>
    <x v="902"/>
    <n v="1082"/>
    <d v="2021-08-13T16:01:25"/>
    <x v="2"/>
    <x v="3"/>
    <n v="16"/>
    <s v="Survey"/>
    <x v="2"/>
    <n v="6"/>
    <x v="9"/>
    <n v="0.45"/>
    <x v="29"/>
    <n v="315"/>
    <x v="6"/>
    <n v="0"/>
    <x v="31"/>
  </r>
  <r>
    <x v="903"/>
    <n v="6791"/>
    <d v="2020-11-11T03:55:55"/>
    <x v="3"/>
    <x v="0"/>
    <n v="3"/>
    <s v="Survey"/>
    <x v="4"/>
    <n v="8"/>
    <x v="63"/>
    <n v="0.88"/>
    <x v="45"/>
    <n v="165"/>
    <x v="19"/>
    <n v="2"/>
    <x v="5"/>
  </r>
  <r>
    <x v="904"/>
    <n v="1177"/>
    <d v="2023-05-09T08:49:11"/>
    <x v="1"/>
    <x v="1"/>
    <n v="8"/>
    <s v="App Review"/>
    <x v="2"/>
    <n v="3"/>
    <x v="59"/>
    <n v="0.65"/>
    <x v="94"/>
    <n v="1793"/>
    <x v="10"/>
    <n v="5"/>
    <x v="78"/>
  </r>
  <r>
    <x v="905"/>
    <n v="2676"/>
    <d v="2020-09-03T01:03:10"/>
    <x v="3"/>
    <x v="6"/>
    <n v="1"/>
    <s v="App Review"/>
    <x v="7"/>
    <n v="3"/>
    <x v="85"/>
    <n v="0.66"/>
    <x v="71"/>
    <n v="475"/>
    <x v="7"/>
    <n v="5"/>
    <x v="60"/>
  </r>
  <r>
    <x v="906"/>
    <n v="7293"/>
    <d v="2021-05-25T08:51:30"/>
    <x v="2"/>
    <x v="1"/>
    <n v="8"/>
    <s v="App Review"/>
    <x v="8"/>
    <n v="3"/>
    <x v="36"/>
    <n v="0.15"/>
    <x v="11"/>
    <n v="1383"/>
    <x v="10"/>
    <n v="1"/>
    <x v="0"/>
  </r>
  <r>
    <x v="907"/>
    <n v="2430"/>
    <d v="2023-08-05T03:14:25"/>
    <x v="1"/>
    <x v="3"/>
    <n v="3"/>
    <s v="Customer Support"/>
    <x v="1"/>
    <n v="2"/>
    <x v="52"/>
    <n v="0.27"/>
    <x v="18"/>
    <n v="1018"/>
    <x v="9"/>
    <n v="1"/>
    <x v="65"/>
  </r>
  <r>
    <x v="908"/>
    <n v="8825"/>
    <d v="2020-06-28T03:40:16"/>
    <x v="3"/>
    <x v="5"/>
    <n v="3"/>
    <s v="Survey"/>
    <x v="8"/>
    <n v="2"/>
    <x v="56"/>
    <n v="0.55000000000000004"/>
    <x v="86"/>
    <n v="261"/>
    <x v="16"/>
    <n v="5"/>
    <x v="70"/>
  </r>
  <r>
    <x v="909"/>
    <n v="5352"/>
    <d v="2023-03-11T19:54:36"/>
    <x v="1"/>
    <x v="8"/>
    <n v="19"/>
    <s v="App Review"/>
    <x v="3"/>
    <n v="4"/>
    <x v="80"/>
    <n v="0.65"/>
    <x v="53"/>
    <n v="251"/>
    <x v="16"/>
    <n v="3"/>
    <x v="80"/>
  </r>
  <r>
    <x v="910"/>
    <n v="8435"/>
    <d v="2022-03-17T14:51:42"/>
    <x v="0"/>
    <x v="8"/>
    <n v="14"/>
    <s v="App Review"/>
    <x v="6"/>
    <n v="5"/>
    <x v="89"/>
    <n v="0.85"/>
    <x v="12"/>
    <n v="131"/>
    <x v="2"/>
    <n v="2"/>
    <x v="60"/>
  </r>
  <r>
    <x v="911"/>
    <n v="6962"/>
    <d v="2023-03-18T08:46:03"/>
    <x v="1"/>
    <x v="8"/>
    <n v="8"/>
    <s v="Customer Support"/>
    <x v="1"/>
    <n v="7"/>
    <x v="86"/>
    <n v="0.18"/>
    <x v="33"/>
    <n v="184"/>
    <x v="3"/>
    <n v="2"/>
    <x v="85"/>
  </r>
  <r>
    <x v="912"/>
    <n v="2999"/>
    <d v="2020-05-08T14:07:53"/>
    <x v="3"/>
    <x v="1"/>
    <n v="14"/>
    <s v="Customer Support"/>
    <x v="6"/>
    <n v="4"/>
    <x v="54"/>
    <n v="0.86"/>
    <x v="67"/>
    <n v="1695"/>
    <x v="12"/>
    <n v="3"/>
    <x v="25"/>
  </r>
  <r>
    <x v="913"/>
    <n v="5589"/>
    <d v="2020-04-20T08:52:42"/>
    <x v="3"/>
    <x v="7"/>
    <n v="8"/>
    <s v="Survey"/>
    <x v="6"/>
    <n v="3"/>
    <x v="47"/>
    <n v="0.28000000000000003"/>
    <x v="81"/>
    <n v="1566"/>
    <x v="18"/>
    <n v="4"/>
    <x v="77"/>
  </r>
  <r>
    <x v="914"/>
    <n v="8798"/>
    <d v="2021-06-20T04:53:44"/>
    <x v="2"/>
    <x v="5"/>
    <n v="4"/>
    <s v="Customer Support"/>
    <x v="6"/>
    <n v="5"/>
    <x v="100"/>
    <n v="0.17"/>
    <x v="10"/>
    <n v="873"/>
    <x v="3"/>
    <n v="2"/>
    <x v="12"/>
  </r>
  <r>
    <x v="915"/>
    <n v="7012"/>
    <d v="2021-05-28T10:00:15"/>
    <x v="2"/>
    <x v="1"/>
    <n v="10"/>
    <s v="Survey"/>
    <x v="6"/>
    <n v="7"/>
    <x v="20"/>
    <n v="0.47"/>
    <x v="45"/>
    <n v="430"/>
    <x v="15"/>
    <n v="0"/>
    <x v="99"/>
  </r>
  <r>
    <x v="916"/>
    <n v="4012"/>
    <d v="2023-01-25T18:02:42"/>
    <x v="1"/>
    <x v="2"/>
    <n v="18"/>
    <s v="Survey"/>
    <x v="1"/>
    <n v="5"/>
    <x v="94"/>
    <n v="0.96"/>
    <x v="67"/>
    <n v="652"/>
    <x v="6"/>
    <n v="1"/>
    <x v="42"/>
  </r>
  <r>
    <x v="917"/>
    <n v="3494"/>
    <d v="2021-02-18T03:26:50"/>
    <x v="2"/>
    <x v="9"/>
    <n v="3"/>
    <s v="Survey"/>
    <x v="7"/>
    <n v="1"/>
    <x v="3"/>
    <n v="0.42"/>
    <x v="38"/>
    <n v="1085"/>
    <x v="13"/>
    <n v="0"/>
    <x v="2"/>
  </r>
  <r>
    <x v="918"/>
    <n v="5992"/>
    <d v="2020-03-08T21:20:16"/>
    <x v="3"/>
    <x v="8"/>
    <n v="21"/>
    <s v="Survey"/>
    <x v="5"/>
    <n v="6"/>
    <x v="65"/>
    <n v="0.86"/>
    <x v="8"/>
    <n v="332"/>
    <x v="0"/>
    <n v="3"/>
    <x v="29"/>
  </r>
  <r>
    <x v="919"/>
    <n v="4884"/>
    <d v="2023-02-22T18:15:19"/>
    <x v="1"/>
    <x v="9"/>
    <n v="18"/>
    <s v="App Review"/>
    <x v="9"/>
    <n v="1"/>
    <x v="40"/>
    <n v="0.5"/>
    <x v="44"/>
    <n v="1474"/>
    <x v="12"/>
    <n v="5"/>
    <x v="30"/>
  </r>
  <r>
    <x v="920"/>
    <n v="6499"/>
    <d v="2020-10-27T20:24:49"/>
    <x v="3"/>
    <x v="10"/>
    <n v="20"/>
    <s v="App Review"/>
    <x v="7"/>
    <n v="6"/>
    <x v="98"/>
    <n v="0.69"/>
    <x v="52"/>
    <n v="1618"/>
    <x v="9"/>
    <n v="0"/>
    <x v="10"/>
  </r>
  <r>
    <x v="921"/>
    <n v="5009"/>
    <d v="2020-02-10T12:45:24"/>
    <x v="3"/>
    <x v="9"/>
    <n v="12"/>
    <s v="Customer Support"/>
    <x v="8"/>
    <n v="2"/>
    <x v="3"/>
    <n v="0.59"/>
    <x v="48"/>
    <n v="1303"/>
    <x v="15"/>
    <n v="4"/>
    <x v="60"/>
  </r>
  <r>
    <x v="922"/>
    <n v="9668"/>
    <d v="2021-07-11T09:37:52"/>
    <x v="2"/>
    <x v="11"/>
    <n v="9"/>
    <s v="App Review"/>
    <x v="8"/>
    <n v="7"/>
    <x v="50"/>
    <n v="0.71"/>
    <x v="86"/>
    <n v="1285"/>
    <x v="19"/>
    <n v="4"/>
    <x v="64"/>
  </r>
  <r>
    <x v="923"/>
    <n v="3831"/>
    <d v="2022-11-15T00:24:05"/>
    <x v="0"/>
    <x v="0"/>
    <n v="0"/>
    <s v="Customer Support"/>
    <x v="7"/>
    <n v="3"/>
    <x v="88"/>
    <n v="0.28999999999999998"/>
    <x v="77"/>
    <n v="345"/>
    <x v="10"/>
    <n v="1"/>
    <x v="3"/>
  </r>
  <r>
    <x v="924"/>
    <n v="5425"/>
    <d v="2021-04-13T11:53:15"/>
    <x v="2"/>
    <x v="7"/>
    <n v="11"/>
    <s v="Customer Support"/>
    <x v="0"/>
    <n v="1"/>
    <x v="100"/>
    <n v="0.52"/>
    <x v="19"/>
    <n v="912"/>
    <x v="19"/>
    <n v="1"/>
    <x v="70"/>
  </r>
  <r>
    <x v="925"/>
    <n v="4801"/>
    <d v="2021-09-06T16:59:08"/>
    <x v="2"/>
    <x v="6"/>
    <n v="16"/>
    <s v="Customer Support"/>
    <x v="2"/>
    <n v="1"/>
    <x v="6"/>
    <n v="0.56999999999999995"/>
    <x v="42"/>
    <n v="170"/>
    <x v="11"/>
    <n v="5"/>
    <x v="57"/>
  </r>
  <r>
    <x v="926"/>
    <n v="6651"/>
    <d v="2022-07-21T10:51:26"/>
    <x v="0"/>
    <x v="11"/>
    <n v="10"/>
    <s v="Customer Support"/>
    <x v="5"/>
    <n v="1"/>
    <x v="15"/>
    <n v="0.63"/>
    <x v="33"/>
    <n v="67"/>
    <x v="16"/>
    <n v="1"/>
    <x v="82"/>
  </r>
  <r>
    <x v="927"/>
    <n v="2065"/>
    <d v="2021-03-24T01:21:53"/>
    <x v="2"/>
    <x v="8"/>
    <n v="1"/>
    <s v="Survey"/>
    <x v="6"/>
    <n v="6"/>
    <x v="81"/>
    <n v="0.99"/>
    <x v="60"/>
    <n v="442"/>
    <x v="8"/>
    <n v="3"/>
    <x v="90"/>
  </r>
  <r>
    <x v="928"/>
    <n v="5345"/>
    <d v="2022-05-03T18:21:23"/>
    <x v="0"/>
    <x v="1"/>
    <n v="18"/>
    <s v="App Review"/>
    <x v="5"/>
    <n v="2"/>
    <x v="33"/>
    <n v="0.1"/>
    <x v="1"/>
    <n v="414"/>
    <x v="0"/>
    <n v="3"/>
    <x v="73"/>
  </r>
  <r>
    <x v="929"/>
    <n v="7114"/>
    <d v="2023-01-14T08:02:59"/>
    <x v="1"/>
    <x v="2"/>
    <n v="8"/>
    <s v="Customer Support"/>
    <x v="8"/>
    <n v="7"/>
    <x v="61"/>
    <n v="0.18"/>
    <x v="65"/>
    <n v="1544"/>
    <x v="11"/>
    <n v="5"/>
    <x v="31"/>
  </r>
  <r>
    <x v="930"/>
    <n v="7836"/>
    <d v="2020-05-31T18:44:44"/>
    <x v="3"/>
    <x v="1"/>
    <n v="18"/>
    <s v="Survey"/>
    <x v="0"/>
    <n v="7"/>
    <x v="65"/>
    <n v="0.53"/>
    <x v="87"/>
    <n v="1258"/>
    <x v="8"/>
    <n v="1"/>
    <x v="76"/>
  </r>
  <r>
    <x v="931"/>
    <n v="1304"/>
    <d v="2023-03-21T04:14:51"/>
    <x v="1"/>
    <x v="8"/>
    <n v="4"/>
    <s v="App Review"/>
    <x v="9"/>
    <n v="1"/>
    <x v="80"/>
    <n v="0.13"/>
    <x v="45"/>
    <n v="1088"/>
    <x v="18"/>
    <n v="3"/>
    <x v="9"/>
  </r>
  <r>
    <x v="932"/>
    <n v="9096"/>
    <d v="2023-02-01T09:08:54"/>
    <x v="1"/>
    <x v="9"/>
    <n v="9"/>
    <s v="App Review"/>
    <x v="1"/>
    <n v="1"/>
    <x v="51"/>
    <n v="0.96"/>
    <x v="67"/>
    <n v="300"/>
    <x v="16"/>
    <n v="1"/>
    <x v="23"/>
  </r>
  <r>
    <x v="933"/>
    <n v="8298"/>
    <d v="2020-12-08T07:20:43"/>
    <x v="3"/>
    <x v="4"/>
    <n v="7"/>
    <s v="Survey"/>
    <x v="6"/>
    <n v="7"/>
    <x v="97"/>
    <n v="0.41"/>
    <x v="68"/>
    <n v="50"/>
    <x v="18"/>
    <n v="5"/>
    <x v="86"/>
  </r>
  <r>
    <x v="934"/>
    <n v="6396"/>
    <d v="2022-11-03T02:20:15"/>
    <x v="0"/>
    <x v="0"/>
    <n v="2"/>
    <s v="App Review"/>
    <x v="7"/>
    <n v="6"/>
    <x v="57"/>
    <n v="0.83"/>
    <x v="41"/>
    <n v="1780"/>
    <x v="10"/>
    <n v="4"/>
    <x v="3"/>
  </r>
  <r>
    <x v="935"/>
    <n v="9613"/>
    <d v="2022-12-11T17:23:56"/>
    <x v="0"/>
    <x v="4"/>
    <n v="17"/>
    <s v="Survey"/>
    <x v="3"/>
    <n v="9"/>
    <x v="30"/>
    <n v="0.12"/>
    <x v="64"/>
    <n v="878"/>
    <x v="13"/>
    <n v="3"/>
    <x v="83"/>
  </r>
  <r>
    <x v="936"/>
    <n v="5245"/>
    <d v="2020-01-28T04:27:36"/>
    <x v="3"/>
    <x v="2"/>
    <n v="4"/>
    <s v="App Review"/>
    <x v="7"/>
    <n v="8"/>
    <x v="90"/>
    <n v="0.78"/>
    <x v="73"/>
    <n v="646"/>
    <x v="13"/>
    <n v="5"/>
    <x v="61"/>
  </r>
  <r>
    <x v="937"/>
    <n v="5043"/>
    <d v="2023-06-09T08:34:55"/>
    <x v="1"/>
    <x v="5"/>
    <n v="8"/>
    <s v="App Review"/>
    <x v="6"/>
    <n v="9"/>
    <x v="76"/>
    <n v="0.41"/>
    <x v="86"/>
    <n v="1106"/>
    <x v="19"/>
    <n v="4"/>
    <x v="47"/>
  </r>
  <r>
    <x v="938"/>
    <n v="1547"/>
    <d v="2020-10-15T21:00:30"/>
    <x v="3"/>
    <x v="10"/>
    <n v="21"/>
    <s v="App Review"/>
    <x v="8"/>
    <n v="9"/>
    <x v="11"/>
    <n v="0.45"/>
    <x v="100"/>
    <n v="1346"/>
    <x v="4"/>
    <n v="2"/>
    <x v="79"/>
  </r>
  <r>
    <x v="939"/>
    <n v="2807"/>
    <d v="2020-07-17T21:38:56"/>
    <x v="3"/>
    <x v="11"/>
    <n v="21"/>
    <s v="Customer Support"/>
    <x v="7"/>
    <n v="7"/>
    <x v="63"/>
    <n v="0.87"/>
    <x v="61"/>
    <n v="1443"/>
    <x v="7"/>
    <n v="1"/>
    <x v="97"/>
  </r>
  <r>
    <x v="940"/>
    <n v="8168"/>
    <d v="2023-07-06T20:11:28"/>
    <x v="1"/>
    <x v="11"/>
    <n v="20"/>
    <s v="Survey"/>
    <x v="1"/>
    <n v="8"/>
    <x v="28"/>
    <n v="0.47"/>
    <x v="75"/>
    <n v="1427"/>
    <x v="10"/>
    <n v="2"/>
    <x v="26"/>
  </r>
  <r>
    <x v="941"/>
    <n v="1045"/>
    <d v="2020-04-02T02:31:00"/>
    <x v="3"/>
    <x v="7"/>
    <n v="2"/>
    <s v="Customer Support"/>
    <x v="2"/>
    <n v="7"/>
    <x v="38"/>
    <n v="0.45"/>
    <x v="26"/>
    <n v="1221"/>
    <x v="17"/>
    <n v="3"/>
    <x v="20"/>
  </r>
  <r>
    <x v="942"/>
    <n v="4187"/>
    <d v="2021-06-14T07:28:11"/>
    <x v="2"/>
    <x v="5"/>
    <n v="7"/>
    <s v="Customer Support"/>
    <x v="8"/>
    <n v="1"/>
    <x v="95"/>
    <n v="0"/>
    <x v="64"/>
    <n v="61"/>
    <x v="11"/>
    <n v="0"/>
    <x v="92"/>
  </r>
  <r>
    <x v="943"/>
    <n v="6684"/>
    <d v="2021-03-08T18:13:08"/>
    <x v="2"/>
    <x v="8"/>
    <n v="18"/>
    <s v="Customer Support"/>
    <x v="1"/>
    <n v="4"/>
    <x v="88"/>
    <n v="0.41"/>
    <x v="83"/>
    <n v="617"/>
    <x v="8"/>
    <n v="3"/>
    <x v="62"/>
  </r>
  <r>
    <x v="944"/>
    <n v="9364"/>
    <d v="2022-03-07T03:59:30"/>
    <x v="0"/>
    <x v="8"/>
    <n v="3"/>
    <s v="Customer Support"/>
    <x v="5"/>
    <n v="9"/>
    <x v="98"/>
    <n v="0.06"/>
    <x v="24"/>
    <n v="446"/>
    <x v="6"/>
    <n v="2"/>
    <x v="75"/>
  </r>
  <r>
    <x v="945"/>
    <n v="7482"/>
    <d v="2020-07-11T07:00:41"/>
    <x v="3"/>
    <x v="11"/>
    <n v="7"/>
    <s v="App Review"/>
    <x v="5"/>
    <n v="9"/>
    <x v="64"/>
    <n v="0.01"/>
    <x v="67"/>
    <n v="1117"/>
    <x v="10"/>
    <n v="2"/>
    <x v="40"/>
  </r>
  <r>
    <x v="946"/>
    <n v="9360"/>
    <d v="2022-12-01T08:02:45"/>
    <x v="0"/>
    <x v="4"/>
    <n v="8"/>
    <s v="Customer Support"/>
    <x v="9"/>
    <n v="7"/>
    <x v="74"/>
    <n v="0.62"/>
    <x v="75"/>
    <n v="184"/>
    <x v="0"/>
    <n v="2"/>
    <x v="92"/>
  </r>
  <r>
    <x v="947"/>
    <n v="7276"/>
    <d v="2021-03-29T02:39:52"/>
    <x v="2"/>
    <x v="8"/>
    <n v="2"/>
    <s v="App Review"/>
    <x v="2"/>
    <n v="9"/>
    <x v="90"/>
    <n v="0.22"/>
    <x v="44"/>
    <n v="1679"/>
    <x v="15"/>
    <n v="4"/>
    <x v="33"/>
  </r>
  <r>
    <x v="948"/>
    <n v="1907"/>
    <d v="2020-06-14T06:47:09"/>
    <x v="3"/>
    <x v="5"/>
    <n v="6"/>
    <s v="Customer Support"/>
    <x v="5"/>
    <n v="3"/>
    <x v="51"/>
    <n v="0.14000000000000001"/>
    <x v="8"/>
    <n v="1263"/>
    <x v="11"/>
    <n v="3"/>
    <x v="67"/>
  </r>
  <r>
    <x v="949"/>
    <n v="8457"/>
    <d v="2023-02-05T21:46:29"/>
    <x v="1"/>
    <x v="9"/>
    <n v="21"/>
    <s v="Customer Support"/>
    <x v="5"/>
    <n v="1"/>
    <x v="58"/>
    <n v="0.61"/>
    <x v="57"/>
    <n v="1109"/>
    <x v="8"/>
    <n v="1"/>
    <x v="59"/>
  </r>
  <r>
    <x v="950"/>
    <n v="6273"/>
    <d v="2022-12-16T14:19:47"/>
    <x v="0"/>
    <x v="4"/>
    <n v="14"/>
    <s v="App Review"/>
    <x v="8"/>
    <n v="6"/>
    <x v="41"/>
    <n v="0.27"/>
    <x v="100"/>
    <n v="157"/>
    <x v="9"/>
    <n v="3"/>
    <x v="93"/>
  </r>
  <r>
    <x v="951"/>
    <n v="1143"/>
    <d v="2021-02-07T10:01:44"/>
    <x v="2"/>
    <x v="9"/>
    <n v="10"/>
    <s v="Survey"/>
    <x v="1"/>
    <n v="3"/>
    <x v="86"/>
    <n v="0.26"/>
    <x v="63"/>
    <n v="1800"/>
    <x v="15"/>
    <n v="2"/>
    <x v="89"/>
  </r>
  <r>
    <x v="952"/>
    <n v="8109"/>
    <d v="2021-02-27T00:56:24"/>
    <x v="2"/>
    <x v="9"/>
    <n v="0"/>
    <s v="Customer Support"/>
    <x v="4"/>
    <n v="3"/>
    <x v="99"/>
    <n v="0.38"/>
    <x v="9"/>
    <n v="1003"/>
    <x v="13"/>
    <n v="0"/>
    <x v="6"/>
  </r>
  <r>
    <x v="953"/>
    <n v="1183"/>
    <d v="2021-01-06T22:39:25"/>
    <x v="2"/>
    <x v="2"/>
    <n v="22"/>
    <s v="Survey"/>
    <x v="1"/>
    <n v="5"/>
    <x v="22"/>
    <n v="0.06"/>
    <x v="27"/>
    <n v="1514"/>
    <x v="8"/>
    <n v="3"/>
    <x v="3"/>
  </r>
  <r>
    <x v="954"/>
    <n v="7407"/>
    <d v="2020-12-01T22:11:00"/>
    <x v="3"/>
    <x v="4"/>
    <n v="22"/>
    <s v="App Review"/>
    <x v="4"/>
    <n v="2"/>
    <x v="51"/>
    <n v="0.41"/>
    <x v="3"/>
    <n v="1402"/>
    <x v="10"/>
    <n v="2"/>
    <x v="97"/>
  </r>
  <r>
    <x v="955"/>
    <n v="6807"/>
    <d v="2022-08-02T00:09:36"/>
    <x v="0"/>
    <x v="3"/>
    <n v="0"/>
    <s v="Survey"/>
    <x v="0"/>
    <n v="5"/>
    <x v="21"/>
    <n v="0.87"/>
    <x v="21"/>
    <n v="1585"/>
    <x v="2"/>
    <n v="1"/>
    <x v="94"/>
  </r>
  <r>
    <x v="956"/>
    <n v="6470"/>
    <d v="2021-11-24T19:42:57"/>
    <x v="2"/>
    <x v="0"/>
    <n v="19"/>
    <s v="Customer Support"/>
    <x v="0"/>
    <n v="4"/>
    <x v="49"/>
    <n v="0.87"/>
    <x v="68"/>
    <n v="1006"/>
    <x v="5"/>
    <n v="1"/>
    <x v="76"/>
  </r>
  <r>
    <x v="957"/>
    <n v="7237"/>
    <d v="2020-08-20T11:51:55"/>
    <x v="3"/>
    <x v="3"/>
    <n v="11"/>
    <s v="Survey"/>
    <x v="9"/>
    <n v="2"/>
    <x v="32"/>
    <n v="0.91"/>
    <x v="18"/>
    <n v="408"/>
    <x v="11"/>
    <n v="3"/>
    <x v="32"/>
  </r>
  <r>
    <x v="958"/>
    <n v="2082"/>
    <d v="2020-06-03T06:45:21"/>
    <x v="3"/>
    <x v="5"/>
    <n v="6"/>
    <s v="App Review"/>
    <x v="1"/>
    <n v="5"/>
    <x v="25"/>
    <n v="0.9"/>
    <x v="56"/>
    <n v="434"/>
    <x v="7"/>
    <n v="1"/>
    <x v="0"/>
  </r>
  <r>
    <x v="959"/>
    <n v="5933"/>
    <d v="2023-04-15T21:34:31"/>
    <x v="1"/>
    <x v="7"/>
    <n v="21"/>
    <s v="Survey"/>
    <x v="2"/>
    <n v="3"/>
    <x v="24"/>
    <n v="0.11"/>
    <x v="73"/>
    <n v="346"/>
    <x v="16"/>
    <n v="5"/>
    <x v="91"/>
  </r>
  <r>
    <x v="960"/>
    <n v="3695"/>
    <d v="2023-08-16T12:45:13"/>
    <x v="1"/>
    <x v="3"/>
    <n v="12"/>
    <s v="App Review"/>
    <x v="9"/>
    <n v="5"/>
    <x v="89"/>
    <n v="0.39"/>
    <x v="91"/>
    <n v="548"/>
    <x v="6"/>
    <n v="4"/>
    <x v="26"/>
  </r>
  <r>
    <x v="961"/>
    <n v="2811"/>
    <d v="2022-07-29T05:43:48"/>
    <x v="0"/>
    <x v="11"/>
    <n v="5"/>
    <s v="App Review"/>
    <x v="3"/>
    <n v="2"/>
    <x v="96"/>
    <n v="0.22"/>
    <x v="35"/>
    <n v="992"/>
    <x v="1"/>
    <n v="1"/>
    <x v="27"/>
  </r>
  <r>
    <x v="962"/>
    <n v="6819"/>
    <d v="2023-01-07T11:15:24"/>
    <x v="1"/>
    <x v="2"/>
    <n v="11"/>
    <s v="Survey"/>
    <x v="2"/>
    <n v="8"/>
    <x v="61"/>
    <n v="0.14000000000000001"/>
    <x v="5"/>
    <n v="1357"/>
    <x v="16"/>
    <n v="3"/>
    <x v="17"/>
  </r>
  <r>
    <x v="963"/>
    <n v="5103"/>
    <d v="2021-11-17T03:41:15"/>
    <x v="2"/>
    <x v="0"/>
    <n v="3"/>
    <s v="Survey"/>
    <x v="6"/>
    <n v="10"/>
    <x v="65"/>
    <n v="0.28999999999999998"/>
    <x v="53"/>
    <n v="1499"/>
    <x v="12"/>
    <n v="4"/>
    <x v="57"/>
  </r>
  <r>
    <x v="964"/>
    <n v="3805"/>
    <d v="2020-08-21T15:33:28"/>
    <x v="3"/>
    <x v="3"/>
    <n v="15"/>
    <s v="Customer Support"/>
    <x v="4"/>
    <n v="3"/>
    <x v="60"/>
    <n v="0.22"/>
    <x v="75"/>
    <n v="419"/>
    <x v="2"/>
    <n v="0"/>
    <x v="89"/>
  </r>
  <r>
    <x v="965"/>
    <n v="6022"/>
    <d v="2020-11-17T12:42:19"/>
    <x v="3"/>
    <x v="0"/>
    <n v="12"/>
    <s v="Survey"/>
    <x v="4"/>
    <n v="4"/>
    <x v="60"/>
    <n v="0.25"/>
    <x v="96"/>
    <n v="771"/>
    <x v="4"/>
    <n v="5"/>
    <x v="61"/>
  </r>
  <r>
    <x v="966"/>
    <n v="8779"/>
    <d v="2022-10-17T23:41:13"/>
    <x v="0"/>
    <x v="10"/>
    <n v="23"/>
    <s v="App Review"/>
    <x v="8"/>
    <n v="1"/>
    <x v="6"/>
    <n v="0.27"/>
    <x v="68"/>
    <n v="759"/>
    <x v="15"/>
    <n v="5"/>
    <x v="62"/>
  </r>
  <r>
    <x v="967"/>
    <n v="1917"/>
    <d v="2021-11-29T15:33:28"/>
    <x v="2"/>
    <x v="0"/>
    <n v="15"/>
    <s v="App Review"/>
    <x v="2"/>
    <n v="5"/>
    <x v="6"/>
    <n v="0.18"/>
    <x v="62"/>
    <n v="666"/>
    <x v="3"/>
    <n v="5"/>
    <x v="60"/>
  </r>
  <r>
    <x v="968"/>
    <n v="1594"/>
    <d v="2021-10-11T01:35:13"/>
    <x v="2"/>
    <x v="10"/>
    <n v="1"/>
    <s v="App Review"/>
    <x v="0"/>
    <n v="9"/>
    <x v="67"/>
    <n v="0.66"/>
    <x v="65"/>
    <n v="1099"/>
    <x v="19"/>
    <n v="0"/>
    <x v="36"/>
  </r>
  <r>
    <x v="969"/>
    <n v="6690"/>
    <d v="2023-08-14T19:58:27"/>
    <x v="1"/>
    <x v="3"/>
    <n v="19"/>
    <s v="Survey"/>
    <x v="5"/>
    <n v="10"/>
    <x v="58"/>
    <n v="0.11"/>
    <x v="31"/>
    <n v="1597"/>
    <x v="8"/>
    <n v="4"/>
    <x v="96"/>
  </r>
  <r>
    <x v="970"/>
    <n v="5628"/>
    <d v="2023-08-20T05:33:10"/>
    <x v="1"/>
    <x v="3"/>
    <n v="5"/>
    <s v="App Review"/>
    <x v="4"/>
    <n v="5"/>
    <x v="63"/>
    <n v="0.28999999999999998"/>
    <x v="87"/>
    <n v="206"/>
    <x v="2"/>
    <n v="2"/>
    <x v="75"/>
  </r>
  <r>
    <x v="971"/>
    <n v="8173"/>
    <d v="2023-03-12T08:23:58"/>
    <x v="1"/>
    <x v="8"/>
    <n v="8"/>
    <s v="Survey"/>
    <x v="9"/>
    <n v="1"/>
    <x v="78"/>
    <n v="0.86"/>
    <x v="82"/>
    <n v="236"/>
    <x v="13"/>
    <n v="4"/>
    <x v="88"/>
  </r>
  <r>
    <x v="972"/>
    <n v="3152"/>
    <d v="2022-07-07T02:43:23"/>
    <x v="0"/>
    <x v="11"/>
    <n v="2"/>
    <s v="Survey"/>
    <x v="3"/>
    <n v="9"/>
    <x v="30"/>
    <n v="0.73"/>
    <x v="99"/>
    <n v="193"/>
    <x v="17"/>
    <n v="0"/>
    <x v="46"/>
  </r>
  <r>
    <x v="973"/>
    <n v="9723"/>
    <d v="2020-08-08T07:09:48"/>
    <x v="3"/>
    <x v="3"/>
    <n v="7"/>
    <s v="Customer Support"/>
    <x v="6"/>
    <n v="7"/>
    <x v="5"/>
    <n v="0.36"/>
    <x v="98"/>
    <n v="1693"/>
    <x v="2"/>
    <n v="5"/>
    <x v="16"/>
  </r>
  <r>
    <x v="974"/>
    <n v="6590"/>
    <d v="2021-01-09T20:43:04"/>
    <x v="2"/>
    <x v="2"/>
    <n v="20"/>
    <s v="App Review"/>
    <x v="9"/>
    <n v="5"/>
    <x v="88"/>
    <n v="0.06"/>
    <x v="66"/>
    <n v="1141"/>
    <x v="14"/>
    <n v="4"/>
    <x v="86"/>
  </r>
  <r>
    <x v="975"/>
    <n v="1235"/>
    <d v="2020-10-07T17:31:09"/>
    <x v="3"/>
    <x v="10"/>
    <n v="17"/>
    <s v="Survey"/>
    <x v="2"/>
    <n v="8"/>
    <x v="73"/>
    <n v="0.75"/>
    <x v="61"/>
    <n v="776"/>
    <x v="2"/>
    <n v="1"/>
    <x v="69"/>
  </r>
  <r>
    <x v="976"/>
    <n v="9056"/>
    <d v="2021-01-14T01:40:20"/>
    <x v="2"/>
    <x v="2"/>
    <n v="1"/>
    <s v="App Review"/>
    <x v="9"/>
    <n v="2"/>
    <x v="32"/>
    <n v="0.21"/>
    <x v="40"/>
    <n v="468"/>
    <x v="9"/>
    <n v="2"/>
    <x v="17"/>
  </r>
  <r>
    <x v="977"/>
    <n v="1803"/>
    <d v="2020-06-11T16:25:32"/>
    <x v="3"/>
    <x v="5"/>
    <n v="16"/>
    <s v="App Review"/>
    <x v="3"/>
    <n v="10"/>
    <x v="33"/>
    <n v="0.82"/>
    <x v="71"/>
    <n v="917"/>
    <x v="5"/>
    <n v="2"/>
    <x v="90"/>
  </r>
  <r>
    <x v="978"/>
    <n v="6160"/>
    <d v="2021-03-16T06:18:22"/>
    <x v="2"/>
    <x v="8"/>
    <n v="6"/>
    <s v="App Review"/>
    <x v="0"/>
    <n v="3"/>
    <x v="50"/>
    <n v="0.13"/>
    <x v="53"/>
    <n v="1496"/>
    <x v="15"/>
    <n v="2"/>
    <x v="98"/>
  </r>
  <r>
    <x v="979"/>
    <n v="3403"/>
    <d v="2020-10-17T03:18:59"/>
    <x v="3"/>
    <x v="10"/>
    <n v="3"/>
    <s v="Customer Support"/>
    <x v="5"/>
    <n v="1"/>
    <x v="58"/>
    <n v="0.24"/>
    <x v="55"/>
    <n v="1715"/>
    <x v="16"/>
    <n v="5"/>
    <x v="99"/>
  </r>
  <r>
    <x v="980"/>
    <n v="7864"/>
    <d v="2021-09-28T09:11:02"/>
    <x v="2"/>
    <x v="6"/>
    <n v="9"/>
    <s v="Survey"/>
    <x v="0"/>
    <n v="9"/>
    <x v="87"/>
    <n v="0.09"/>
    <x v="33"/>
    <n v="598"/>
    <x v="0"/>
    <n v="1"/>
    <x v="81"/>
  </r>
  <r>
    <x v="981"/>
    <n v="2162"/>
    <d v="2023-02-17T13:06:10"/>
    <x v="1"/>
    <x v="9"/>
    <n v="13"/>
    <s v="App Review"/>
    <x v="7"/>
    <n v="8"/>
    <x v="91"/>
    <n v="0.02"/>
    <x v="49"/>
    <n v="1255"/>
    <x v="11"/>
    <n v="2"/>
    <x v="81"/>
  </r>
  <r>
    <x v="982"/>
    <n v="8336"/>
    <d v="2021-03-13T17:01:11"/>
    <x v="2"/>
    <x v="8"/>
    <n v="17"/>
    <s v="Customer Support"/>
    <x v="2"/>
    <n v="5"/>
    <x v="15"/>
    <n v="0.85"/>
    <x v="35"/>
    <n v="1292"/>
    <x v="6"/>
    <n v="3"/>
    <x v="69"/>
  </r>
  <r>
    <x v="983"/>
    <n v="6958"/>
    <d v="2021-01-26T16:04:50"/>
    <x v="2"/>
    <x v="2"/>
    <n v="16"/>
    <s v="App Review"/>
    <x v="3"/>
    <n v="5"/>
    <x v="84"/>
    <n v="0.66"/>
    <x v="64"/>
    <n v="896"/>
    <x v="9"/>
    <n v="5"/>
    <x v="30"/>
  </r>
  <r>
    <x v="984"/>
    <n v="3489"/>
    <d v="2022-06-25T15:33:33"/>
    <x v="0"/>
    <x v="5"/>
    <n v="15"/>
    <s v="Customer Support"/>
    <x v="9"/>
    <n v="10"/>
    <x v="43"/>
    <n v="0.59"/>
    <x v="74"/>
    <n v="1774"/>
    <x v="19"/>
    <n v="2"/>
    <x v="74"/>
  </r>
  <r>
    <x v="985"/>
    <n v="7748"/>
    <d v="2020-07-11T04:55:47"/>
    <x v="3"/>
    <x v="11"/>
    <n v="4"/>
    <s v="App Review"/>
    <x v="2"/>
    <n v="8"/>
    <x v="14"/>
    <n v="0.04"/>
    <x v="77"/>
    <n v="157"/>
    <x v="0"/>
    <n v="3"/>
    <x v="77"/>
  </r>
  <r>
    <x v="986"/>
    <n v="9497"/>
    <d v="2022-02-26T21:50:07"/>
    <x v="0"/>
    <x v="9"/>
    <n v="21"/>
    <s v="Customer Support"/>
    <x v="2"/>
    <n v="4"/>
    <x v="100"/>
    <n v="0.24"/>
    <x v="32"/>
    <n v="123"/>
    <x v="12"/>
    <n v="3"/>
    <x v="35"/>
  </r>
  <r>
    <x v="987"/>
    <n v="8263"/>
    <d v="2021-05-04T22:32:26"/>
    <x v="2"/>
    <x v="1"/>
    <n v="22"/>
    <s v="Survey"/>
    <x v="5"/>
    <n v="1"/>
    <x v="13"/>
    <n v="0.25"/>
    <x v="20"/>
    <n v="1395"/>
    <x v="17"/>
    <n v="0"/>
    <x v="22"/>
  </r>
  <r>
    <x v="988"/>
    <n v="1202"/>
    <d v="2020-05-23T21:05:22"/>
    <x v="3"/>
    <x v="1"/>
    <n v="21"/>
    <s v="App Review"/>
    <x v="9"/>
    <n v="3"/>
    <x v="71"/>
    <n v="0.55000000000000004"/>
    <x v="67"/>
    <n v="1540"/>
    <x v="19"/>
    <n v="3"/>
    <x v="73"/>
  </r>
  <r>
    <x v="989"/>
    <n v="6980"/>
    <d v="2022-12-01T01:00:20"/>
    <x v="0"/>
    <x v="4"/>
    <n v="1"/>
    <s v="Survey"/>
    <x v="2"/>
    <n v="5"/>
    <x v="39"/>
    <n v="0.69"/>
    <x v="70"/>
    <n v="1706"/>
    <x v="17"/>
    <n v="1"/>
    <x v="52"/>
  </r>
  <r>
    <x v="990"/>
    <n v="9352"/>
    <d v="2023-04-23T20:33:32"/>
    <x v="1"/>
    <x v="7"/>
    <n v="20"/>
    <s v="Customer Support"/>
    <x v="7"/>
    <n v="8"/>
    <x v="7"/>
    <n v="0.94"/>
    <x v="92"/>
    <n v="1026"/>
    <x v="16"/>
    <n v="5"/>
    <x v="38"/>
  </r>
  <r>
    <x v="991"/>
    <n v="4962"/>
    <d v="2022-08-15T05:56:14"/>
    <x v="0"/>
    <x v="3"/>
    <n v="5"/>
    <s v="Survey"/>
    <x v="0"/>
    <n v="10"/>
    <x v="56"/>
    <n v="0.57999999999999996"/>
    <x v="60"/>
    <n v="572"/>
    <x v="12"/>
    <n v="4"/>
    <x v="46"/>
  </r>
  <r>
    <x v="992"/>
    <n v="5195"/>
    <d v="2021-03-05T11:45:26"/>
    <x v="2"/>
    <x v="8"/>
    <n v="11"/>
    <s v="Customer Support"/>
    <x v="9"/>
    <n v="4"/>
    <x v="92"/>
    <n v="0.63"/>
    <x v="50"/>
    <n v="95"/>
    <x v="10"/>
    <n v="5"/>
    <x v="79"/>
  </r>
  <r>
    <x v="993"/>
    <n v="8888"/>
    <d v="2020-05-30T16:51:31"/>
    <x v="3"/>
    <x v="1"/>
    <n v="16"/>
    <s v="Survey"/>
    <x v="8"/>
    <n v="9"/>
    <x v="56"/>
    <n v="0.96"/>
    <x v="44"/>
    <n v="1257"/>
    <x v="18"/>
    <n v="5"/>
    <x v="40"/>
  </r>
  <r>
    <x v="994"/>
    <n v="8071"/>
    <d v="2023-03-30T18:44:03"/>
    <x v="1"/>
    <x v="8"/>
    <n v="18"/>
    <s v="Customer Support"/>
    <x v="2"/>
    <n v="7"/>
    <x v="3"/>
    <n v="0.82"/>
    <x v="43"/>
    <n v="194"/>
    <x v="17"/>
    <n v="4"/>
    <x v="94"/>
  </r>
  <r>
    <x v="995"/>
    <n v="4311"/>
    <d v="2020-01-02T02:50:33"/>
    <x v="3"/>
    <x v="2"/>
    <n v="2"/>
    <s v="Survey"/>
    <x v="4"/>
    <n v="4"/>
    <x v="51"/>
    <n v="1"/>
    <x v="52"/>
    <n v="1678"/>
    <x v="15"/>
    <n v="4"/>
    <x v="4"/>
  </r>
  <r>
    <x v="996"/>
    <n v="1979"/>
    <d v="2020-08-13T20:54:38"/>
    <x v="3"/>
    <x v="3"/>
    <n v="20"/>
    <s v="Customer Support"/>
    <x v="6"/>
    <n v="9"/>
    <x v="4"/>
    <n v="0.66"/>
    <x v="92"/>
    <n v="645"/>
    <x v="12"/>
    <n v="4"/>
    <x v="93"/>
  </r>
  <r>
    <x v="997"/>
    <n v="3723"/>
    <d v="2021-05-15T19:44:04"/>
    <x v="2"/>
    <x v="1"/>
    <n v="19"/>
    <s v="Customer Support"/>
    <x v="3"/>
    <n v="6"/>
    <x v="53"/>
    <n v="0.16"/>
    <x v="59"/>
    <n v="145"/>
    <x v="2"/>
    <n v="5"/>
    <x v="77"/>
  </r>
  <r>
    <x v="998"/>
    <n v="4827"/>
    <d v="2020-03-19T09:05:55"/>
    <x v="3"/>
    <x v="8"/>
    <n v="9"/>
    <s v="App Review"/>
    <x v="5"/>
    <n v="7"/>
    <x v="31"/>
    <n v="0.3"/>
    <x v="31"/>
    <n v="1532"/>
    <x v="2"/>
    <n v="5"/>
    <x v="4"/>
  </r>
  <r>
    <x v="999"/>
    <n v="2787"/>
    <d v="2020-08-18T02:58:53"/>
    <x v="3"/>
    <x v="3"/>
    <n v="2"/>
    <s v="Customer Support"/>
    <x v="7"/>
    <n v="10"/>
    <x v="17"/>
    <n v="0.49"/>
    <x v="50"/>
    <n v="273"/>
    <x v="8"/>
    <n v="4"/>
    <x v="1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Views" xr10:uid="{8B05C6D4-690D-44CE-BB4B-383079FB3CD1}" sourceName="Product_Views">
  <data>
    <tabular pivotCacheId="357929462">
      <items count="20">
        <i x="0" s="1"/>
        <i x="8" s="1"/>
        <i x="12" s="1"/>
        <i x="6" s="1"/>
        <i x="7" s="1"/>
        <i x="2" s="1"/>
        <i x="15" s="1"/>
        <i x="17" s="1"/>
        <i x="11" s="1"/>
        <i x="4" s="1"/>
        <i x="9" s="1"/>
        <i x="5"/>
        <i x="10" s="1"/>
        <i x="3" s="1"/>
        <i x="13" s="1"/>
        <i x="1" s="1"/>
        <i x="19" s="1"/>
        <i x="18" s="1"/>
        <i x="16"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Progress" xr10:uid="{08CB930A-30C5-4AAC-82B8-3381B38313CB}" sourceName="Checkout_Progress">
  <data>
    <tabular pivotCacheId="357929462">
      <items count="101">
        <i x="59"/>
        <i x="76" s="1"/>
        <i x="3" s="1"/>
        <i x="12" s="1"/>
        <i x="45" s="1"/>
        <i x="22" s="1"/>
        <i x="21" s="1"/>
        <i x="54" s="1"/>
        <i x="77" s="1"/>
        <i x="14" s="1"/>
        <i x="0"/>
        <i x="56"/>
        <i x="93"/>
        <i x="25"/>
        <i x="20"/>
        <i x="80"/>
        <i x="67"/>
        <i x="2"/>
        <i x="15"/>
        <i x="70"/>
        <i x="10"/>
        <i x="17"/>
        <i x="36"/>
        <i x="51"/>
        <i x="88"/>
        <i x="96"/>
        <i x="7"/>
        <i x="47"/>
        <i x="94"/>
        <i x="84"/>
        <i x="64"/>
        <i x="92"/>
        <i x="73"/>
        <i x="81"/>
        <i x="87"/>
        <i x="1"/>
        <i x="49"/>
        <i x="95"/>
        <i x="37"/>
        <i x="66"/>
        <i x="74"/>
        <i x="40"/>
        <i x="71"/>
        <i x="91"/>
        <i x="46"/>
        <i x="89"/>
        <i x="28"/>
        <i x="27"/>
        <i x="60"/>
        <i x="23"/>
        <i x="39"/>
        <i x="31"/>
        <i x="24"/>
        <i x="99"/>
        <i x="61"/>
        <i x="86"/>
        <i x="29"/>
        <i x="38"/>
        <i x="69"/>
        <i x="62"/>
        <i x="55"/>
        <i x="58"/>
        <i x="72"/>
        <i x="13"/>
        <i x="32"/>
        <i x="79"/>
        <i x="26"/>
        <i x="83"/>
        <i x="11"/>
        <i x="44"/>
        <i x="97"/>
        <i x="19"/>
        <i x="30"/>
        <i x="9"/>
        <i x="4"/>
        <i x="35"/>
        <i x="52"/>
        <i x="6"/>
        <i x="78"/>
        <i x="42"/>
        <i x="33"/>
        <i x="41"/>
        <i x="43"/>
        <i x="50"/>
        <i x="98"/>
        <i x="57"/>
        <i x="68"/>
        <i x="65"/>
        <i x="85"/>
        <i x="53"/>
        <i x="16"/>
        <i x="34"/>
        <i x="8"/>
        <i x="100"/>
        <i x="18"/>
        <i x="63"/>
        <i x="5"/>
        <i x="75"/>
        <i x="90"/>
        <i x="82"/>
        <i x="4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Views" xr10:uid="{9D7C6D21-421C-4F70-84F7-B2EF1638DEB9}" cache="Slicer_Product_Views" caption="Product_Views" rowHeight="220133"/>
  <slicer name="Checkout_Progress" xr10:uid="{3D2B770A-79B0-44D2-9F2C-AD8B4020044C}" cache="Slicer_Checkout_Progress" caption="Checkout_Progress" startItem="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104A3C1-002F-4818-9627-DCFECD3594E5}" name="WORK" displayName="WORK" ref="A1:P1001" totalsRowShown="0" headerRowDxfId="34">
  <autoFilter ref="A1:P1001" xr:uid="{7104A3C1-002F-4818-9627-DCFECD3594E5}"/>
  <tableColumns count="16">
    <tableColumn id="1" xr3:uid="{4FCF7093-E1FE-4171-A427-FB46B98BAAC2}" name="User_ID" dataDxfId="33"/>
    <tableColumn id="2" xr3:uid="{0A58879E-AAAA-4E8F-B190-A31088F14F06}" name="Feedback_ID" dataDxfId="32"/>
    <tableColumn id="3" xr3:uid="{30420A97-DCFE-4553-9486-226B3AE20A91}" name="Timestamp" dataDxfId="31"/>
    <tableColumn id="14" xr3:uid="{F9CFDD31-8F87-4676-85D1-1A6B77516164}" name="Year" dataDxfId="30">
      <calculatedColumnFormula>TEXT(WORK[[#This Row],[Timestamp]], "YYYY")</calculatedColumnFormula>
    </tableColumn>
    <tableColumn id="15" xr3:uid="{3B25EBD5-351E-4645-BA38-48AA6BE9EC28}" name="Month" dataDxfId="29">
      <calculatedColumnFormula>TEXT(WORK[[#This Row],[Timestamp]],"MMM")</calculatedColumnFormula>
    </tableColumn>
    <tableColumn id="16" xr3:uid="{69429AEE-DFA4-4711-BFA2-8218548B0505}" name="Hours" dataDxfId="28"/>
    <tableColumn id="4" xr3:uid="{741E8C47-E3AB-4ADB-8EB3-1B7732B0E45E}" name="Feedback_Type" dataDxfId="27"/>
    <tableColumn id="5" xr3:uid="{EBC1BC1B-382A-4903-873B-2DFA317EE336}" name="Feedback_Content" dataDxfId="26"/>
    <tableColumn id="6" xr3:uid="{56AED3CB-0B8D-4084-9D25-D9407EBFD40F}" name="Page_Views" dataDxfId="25">
      <calculatedColumnFormula>VLOOKUP(WORK[[#This Row],[User_ID]],Table3[],4,0)</calculatedColumnFormula>
    </tableColumn>
    <tableColumn id="7" xr3:uid="{98EBB1FC-3728-4529-878E-F4CDFA512F80}" name="Bounce_Rate" dataDxfId="24">
      <calculatedColumnFormula>VLOOKUP(WORK[[#This Row],[User_ID]],Table3[],5,0)</calculatedColumnFormula>
    </tableColumn>
    <tableColumn id="8" xr3:uid="{D7526CC6-B7D6-4D66-9ABE-08E121841B2E}" name="Add_to_Cart_Rate" dataDxfId="23">
      <calculatedColumnFormula>VLOOKUP(WORK[[#This Row],[User_ID]],Table3[],6,0)</calculatedColumnFormula>
    </tableColumn>
    <tableColumn id="9" xr3:uid="{0559AD3C-5786-4A6F-B72D-766A3E0C4C30}" name="Conversion_Rate" dataDxfId="22">
      <calculatedColumnFormula>VLOOKUP(WORK[[#This Row],[User_ID]],Table3[],7,0)</calculatedColumnFormula>
    </tableColumn>
    <tableColumn id="10" xr3:uid="{6904B471-DCC3-42BC-B335-F687A81D0B81}" name="Session_Duration" dataDxfId="21">
      <calculatedColumnFormula>VLOOKUP(WORK[[#This Row],[User_ID]],Table4[],4,FALSE)</calculatedColumnFormula>
    </tableColumn>
    <tableColumn id="11" xr3:uid="{CD1EE754-B568-4021-9FE6-A3DF1148D23B}" name="Product_Views" dataDxfId="20">
      <calculatedColumnFormula>VLOOKUP(WORK[[#This Row],[User_ID]],Table4[],5,FALSE)</calculatedColumnFormula>
    </tableColumn>
    <tableColumn id="12" xr3:uid="{2C5574AD-D6F8-4AD3-9DF1-53420A4242A5}" name="Cart_Additions" dataDxfId="19">
      <calculatedColumnFormula>VLOOKUP(WORK[[#This Row],[User_ID]],Table4[],6,FALSE)</calculatedColumnFormula>
    </tableColumn>
    <tableColumn id="13" xr3:uid="{E9CEB3E7-001C-43CB-A589-8F5D4B039CD3}" name="Checkout_Progress" dataDxfId="18">
      <calculatedColumnFormula>VLOOKUP(WORK[[#This Row],[User_ID]],Table4[],7,FALSE)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2CD90E-736F-4305-AE4A-0FAEE6005E8F}" name="Table3" displayName="Table3" ref="A1:G1001" totalsRowShown="0" headerRowDxfId="17" dataDxfId="16">
  <autoFilter ref="A1:G1001" xr:uid="{402CD90E-736F-4305-AE4A-0FAEE6005E8F}"/>
  <tableColumns count="7">
    <tableColumn id="1" xr3:uid="{39D03991-68D3-42A0-B890-B14D036E3321}" name="User_ID" dataDxfId="15"/>
    <tableColumn id="2" xr3:uid="{23AA0419-63E8-450E-8BA2-557D1866E5C3}" name="Session_ID" dataDxfId="14"/>
    <tableColumn id="3" xr3:uid="{A225012A-EBFE-48C4-9C9D-730A4E866340}" name="Timestamp" dataDxfId="13"/>
    <tableColumn id="4" xr3:uid="{7A8C58F2-96DC-4E4B-8B57-39066C46A536}" name="Page_Views" dataDxfId="12"/>
    <tableColumn id="5" xr3:uid="{420FA0B6-FACB-42CF-90A6-8E57E8F5A098}" name="Bounce_Rate" dataDxfId="11"/>
    <tableColumn id="6" xr3:uid="{5B3CF182-9F28-49C7-BF9D-2B5228842FD2}" name="Add_to_Cart_Rate" dataDxfId="10"/>
    <tableColumn id="7" xr3:uid="{7835317B-478D-4670-88EF-FEA0F5272DED}" name="Conversion_Rat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FC3B37-6308-4CA4-B141-C165F92FDDF5}" name="Table4" displayName="Table4" ref="A1:G1001" totalsRowShown="0" headerRowDxfId="8" dataDxfId="7">
  <autoFilter ref="A1:G1001" xr:uid="{C0FC3B37-6308-4CA4-B141-C165F92FDDF5}"/>
  <tableColumns count="7">
    <tableColumn id="1" xr3:uid="{EC48A34C-2356-4896-A4F4-AC695A3DDB27}" name="User_ID" dataDxfId="6"/>
    <tableColumn id="2" xr3:uid="{7FA95E17-2790-475D-BE29-15ABD820BB72}" name="Session_ID" dataDxfId="5"/>
    <tableColumn id="3" xr3:uid="{8F00422A-5B47-4C5E-B4CC-E9312ADBEDE0}" name="Timestamp" dataDxfId="4"/>
    <tableColumn id="4" xr3:uid="{0BB50BEB-D6AC-4337-BE4E-BBC6735C6C89}" name="Session_Duration" dataDxfId="3"/>
    <tableColumn id="5" xr3:uid="{A050D9CF-F7CF-419F-8774-2B623333D502}" name="Product_Views" dataDxfId="2"/>
    <tableColumn id="6" xr3:uid="{F03204AD-2C85-4FC2-9A15-3B1726200D6D}" name="Cart_Additions" dataDxfId="1"/>
    <tableColumn id="7" xr3:uid="{E07BAD05-38D4-40AD-A8CA-D7907E709D77}" name="Checkout_Progres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workbookViewId="0">
      <selection activeCell="F6" sqref="F6"/>
    </sheetView>
  </sheetViews>
  <sheetFormatPr defaultColWidth="12.6328125" defaultRowHeight="15.75" customHeight="1" x14ac:dyDescent="0.25"/>
  <cols>
    <col min="2" max="2" width="13.81640625" customWidth="1"/>
    <col min="3" max="3" width="17.90625" bestFit="1" customWidth="1"/>
    <col min="4" max="5" width="17.90625" customWidth="1"/>
    <col min="6" max="6" width="16.81640625" style="7" customWidth="1"/>
    <col min="7" max="7" width="42.08984375" bestFit="1" customWidth="1"/>
    <col min="8" max="8" width="13.08984375" customWidth="1"/>
    <col min="9" max="9" width="14.26953125" customWidth="1"/>
    <col min="10" max="10" width="18.453125" customWidth="1"/>
    <col min="11" max="11" width="17.54296875" customWidth="1"/>
    <col min="15" max="15" width="20.26953125" bestFit="1" customWidth="1"/>
  </cols>
  <sheetData>
    <row r="1" spans="1:16" s="5" customFormat="1" ht="15.75" customHeight="1" x14ac:dyDescent="0.25">
      <c r="A1" s="4" t="s">
        <v>0</v>
      </c>
      <c r="B1" s="4" t="s">
        <v>1</v>
      </c>
      <c r="C1" s="4" t="s">
        <v>2</v>
      </c>
      <c r="D1" s="4" t="s">
        <v>27</v>
      </c>
      <c r="E1" s="4" t="s">
        <v>28</v>
      </c>
      <c r="F1" s="8" t="s">
        <v>29</v>
      </c>
      <c r="G1" s="4" t="s">
        <v>3</v>
      </c>
      <c r="H1" s="4" t="s">
        <v>4</v>
      </c>
      <c r="I1" s="4" t="s">
        <v>19</v>
      </c>
      <c r="J1" s="4" t="s">
        <v>20</v>
      </c>
      <c r="K1" s="4" t="s">
        <v>21</v>
      </c>
      <c r="L1" s="4" t="s">
        <v>22</v>
      </c>
      <c r="M1" s="4" t="s">
        <v>23</v>
      </c>
      <c r="N1" s="4" t="s">
        <v>24</v>
      </c>
      <c r="O1" s="4" t="s">
        <v>25</v>
      </c>
      <c r="P1" s="4" t="s">
        <v>26</v>
      </c>
    </row>
    <row r="2" spans="1:16" ht="15.75" customHeight="1" x14ac:dyDescent="0.25">
      <c r="A2" s="1">
        <v>1</v>
      </c>
      <c r="B2" s="1">
        <v>8501</v>
      </c>
      <c r="C2" s="2">
        <v>44872.092604166668</v>
      </c>
      <c r="D2" s="2" t="str">
        <f>TEXT(WORK[[#This Row],[Timestamp]], "YYYY")</f>
        <v>2022</v>
      </c>
      <c r="E2" s="2" t="str">
        <f>TEXT(WORK[[#This Row],[Timestamp]],"MMM")</f>
        <v>Nov</v>
      </c>
      <c r="F2" s="6">
        <v>2</v>
      </c>
      <c r="G2" s="1" t="s">
        <v>5</v>
      </c>
      <c r="H2" s="1" t="s">
        <v>6</v>
      </c>
      <c r="I2">
        <f>VLOOKUP(WORK[[#This Row],[User_ID]],Table3[],4,0)</f>
        <v>3</v>
      </c>
      <c r="J2">
        <f>VLOOKUP(WORK[[#This Row],[User_ID]],Table3[],5,0)</f>
        <v>0.55000000000000004</v>
      </c>
      <c r="K2">
        <f>VLOOKUP(WORK[[#This Row],[User_ID]],Table3[],6,0)</f>
        <v>0.55000000000000004</v>
      </c>
      <c r="L2">
        <f>VLOOKUP(WORK[[#This Row],[User_ID]],Table3[],7,0)</f>
        <v>0.53</v>
      </c>
      <c r="M2">
        <f>VLOOKUP(WORK[[#This Row],[User_ID]],Table4[],4,FALSE)</f>
        <v>162</v>
      </c>
      <c r="N2">
        <f>VLOOKUP(WORK[[#This Row],[User_ID]],Table4[],5,FALSE)</f>
        <v>1</v>
      </c>
      <c r="O2">
        <f>VLOOKUP(WORK[[#This Row],[User_ID]],Table4[],6,FALSE)</f>
        <v>1</v>
      </c>
      <c r="P2">
        <f>VLOOKUP(WORK[[#This Row],[User_ID]],Table4[],7,FALSE)</f>
        <v>10</v>
      </c>
    </row>
    <row r="3" spans="1:16" ht="15.75" customHeight="1" x14ac:dyDescent="0.25">
      <c r="A3" s="1">
        <v>2</v>
      </c>
      <c r="B3" s="1">
        <v>7650</v>
      </c>
      <c r="C3" s="2">
        <v>45066.613032407404</v>
      </c>
      <c r="D3" s="2" t="str">
        <f>TEXT(WORK[[#This Row],[Timestamp]], "YYYY")</f>
        <v>2023</v>
      </c>
      <c r="E3" s="2" t="str">
        <f>TEXT(WORK[[#This Row],[Timestamp]],"MMM")</f>
        <v>May</v>
      </c>
      <c r="F3" s="6">
        <v>14</v>
      </c>
      <c r="G3" s="1" t="s">
        <v>5</v>
      </c>
      <c r="H3" s="1" t="s">
        <v>6</v>
      </c>
      <c r="I3">
        <f>VLOOKUP(WORK[[#This Row],[User_ID]],Table3[],4,0)</f>
        <v>10</v>
      </c>
      <c r="J3">
        <f>VLOOKUP(WORK[[#This Row],[User_ID]],Table3[],5,0)</f>
        <v>0.46</v>
      </c>
      <c r="K3">
        <f>VLOOKUP(WORK[[#This Row],[User_ID]],Table3[],6,0)</f>
        <v>0.38</v>
      </c>
      <c r="L3">
        <f>VLOOKUP(WORK[[#This Row],[User_ID]],Table3[],7,0)</f>
        <v>0.22</v>
      </c>
      <c r="M3">
        <f>VLOOKUP(WORK[[#This Row],[User_ID]],Table4[],4,FALSE)</f>
        <v>823</v>
      </c>
      <c r="N3">
        <f>VLOOKUP(WORK[[#This Row],[User_ID]],Table4[],5,FALSE)</f>
        <v>16</v>
      </c>
      <c r="O3">
        <f>VLOOKUP(WORK[[#This Row],[User_ID]],Table4[],6,FALSE)</f>
        <v>5</v>
      </c>
      <c r="P3">
        <f>VLOOKUP(WORK[[#This Row],[User_ID]],Table4[],7,FALSE)</f>
        <v>35</v>
      </c>
    </row>
    <row r="4" spans="1:16" ht="15.75" customHeight="1" x14ac:dyDescent="0.25">
      <c r="A4" s="1">
        <v>3</v>
      </c>
      <c r="B4" s="1">
        <v>3242</v>
      </c>
      <c r="C4" s="2">
        <v>44957.113402777781</v>
      </c>
      <c r="D4" s="2" t="str">
        <f>TEXT(WORK[[#This Row],[Timestamp]], "YYYY")</f>
        <v>2023</v>
      </c>
      <c r="E4" s="2" t="str">
        <f>TEXT(WORK[[#This Row],[Timestamp]],"MMM")</f>
        <v>Jan</v>
      </c>
      <c r="F4" s="6">
        <v>2</v>
      </c>
      <c r="G4" s="1" t="s">
        <v>7</v>
      </c>
      <c r="H4" s="1" t="s">
        <v>8</v>
      </c>
      <c r="I4">
        <f>VLOOKUP(WORK[[#This Row],[User_ID]],Table3[],4,0)</f>
        <v>5</v>
      </c>
      <c r="J4">
        <f>VLOOKUP(WORK[[#This Row],[User_ID]],Table3[],5,0)</f>
        <v>0.31</v>
      </c>
      <c r="K4">
        <f>VLOOKUP(WORK[[#This Row],[User_ID]],Table3[],6,0)</f>
        <v>0.67</v>
      </c>
      <c r="L4">
        <f>VLOOKUP(WORK[[#This Row],[User_ID]],Table3[],7,0)</f>
        <v>0.04</v>
      </c>
      <c r="M4">
        <f>VLOOKUP(WORK[[#This Row],[User_ID]],Table4[],4,FALSE)</f>
        <v>522</v>
      </c>
      <c r="N4">
        <f>VLOOKUP(WORK[[#This Row],[User_ID]],Table4[],5,FALSE)</f>
        <v>6</v>
      </c>
      <c r="O4">
        <f>VLOOKUP(WORK[[#This Row],[User_ID]],Table4[],6,FALSE)</f>
        <v>2</v>
      </c>
      <c r="P4">
        <f>VLOOKUP(WORK[[#This Row],[User_ID]],Table4[],7,FALSE)</f>
        <v>17</v>
      </c>
    </row>
    <row r="5" spans="1:16" ht="15.75" customHeight="1" x14ac:dyDescent="0.25">
      <c r="A5" s="1">
        <v>4</v>
      </c>
      <c r="B5" s="1">
        <v>4950</v>
      </c>
      <c r="C5" s="2">
        <v>44685.301134259258</v>
      </c>
      <c r="D5" s="2" t="str">
        <f>TEXT(WORK[[#This Row],[Timestamp]], "YYYY")</f>
        <v>2022</v>
      </c>
      <c r="E5" s="2" t="str">
        <f>TEXT(WORK[[#This Row],[Timestamp]],"MMM")</f>
        <v>May</v>
      </c>
      <c r="F5" s="6">
        <v>7</v>
      </c>
      <c r="G5" s="1" t="s">
        <v>9</v>
      </c>
      <c r="H5" s="1" t="s">
        <v>10</v>
      </c>
      <c r="I5">
        <f>VLOOKUP(WORK[[#This Row],[User_ID]],Table3[],4,0)</f>
        <v>10</v>
      </c>
      <c r="J5">
        <f>VLOOKUP(WORK[[#This Row],[User_ID]],Table3[],5,0)</f>
        <v>0.18</v>
      </c>
      <c r="K5">
        <f>VLOOKUP(WORK[[#This Row],[User_ID]],Table3[],6,0)</f>
        <v>0.42</v>
      </c>
      <c r="L5">
        <f>VLOOKUP(WORK[[#This Row],[User_ID]],Table3[],7,0)</f>
        <v>0.86</v>
      </c>
      <c r="M5">
        <f>VLOOKUP(WORK[[#This Row],[User_ID]],Table4[],4,FALSE)</f>
        <v>647</v>
      </c>
      <c r="N5">
        <f>VLOOKUP(WORK[[#This Row],[User_ID]],Table4[],5,FALSE)</f>
        <v>14</v>
      </c>
      <c r="O5">
        <f>VLOOKUP(WORK[[#This Row],[User_ID]],Table4[],6,FALSE)</f>
        <v>4</v>
      </c>
      <c r="P5">
        <f>VLOOKUP(WORK[[#This Row],[User_ID]],Table4[],7,FALSE)</f>
        <v>2</v>
      </c>
    </row>
    <row r="6" spans="1:16" ht="15.75" customHeight="1" x14ac:dyDescent="0.25">
      <c r="A6" s="1">
        <v>5</v>
      </c>
      <c r="B6" s="1">
        <v>1743</v>
      </c>
      <c r="C6" s="2">
        <v>44433.53297453704</v>
      </c>
      <c r="D6" s="2" t="str">
        <f>TEXT(WORK[[#This Row],[Timestamp]], "YYYY")</f>
        <v>2021</v>
      </c>
      <c r="E6" s="2" t="str">
        <f>TEXT(WORK[[#This Row],[Timestamp]],"MMM")</f>
        <v>Aug</v>
      </c>
      <c r="F6" s="6">
        <v>12</v>
      </c>
      <c r="G6" s="1" t="s">
        <v>5</v>
      </c>
      <c r="H6" s="1" t="s">
        <v>11</v>
      </c>
      <c r="I6">
        <f>VLOOKUP(WORK[[#This Row],[User_ID]],Table3[],4,0)</f>
        <v>7</v>
      </c>
      <c r="J6">
        <f>VLOOKUP(WORK[[#This Row],[User_ID]],Table3[],5,0)</f>
        <v>0.77</v>
      </c>
      <c r="K6">
        <f>VLOOKUP(WORK[[#This Row],[User_ID]],Table3[],6,0)</f>
        <v>0.26</v>
      </c>
      <c r="L6">
        <f>VLOOKUP(WORK[[#This Row],[User_ID]],Table3[],7,0)</f>
        <v>0.12</v>
      </c>
      <c r="M6">
        <f>VLOOKUP(WORK[[#This Row],[User_ID]],Table4[],4,FALSE)</f>
        <v>1276</v>
      </c>
      <c r="N6">
        <f>VLOOKUP(WORK[[#This Row],[User_ID]],Table4[],5,FALSE)</f>
        <v>10</v>
      </c>
      <c r="O6">
        <f>VLOOKUP(WORK[[#This Row],[User_ID]],Table4[],6,FALSE)</f>
        <v>2</v>
      </c>
      <c r="P6">
        <f>VLOOKUP(WORK[[#This Row],[User_ID]],Table4[],7,FALSE)</f>
        <v>74</v>
      </c>
    </row>
    <row r="7" spans="1:16" ht="15.75" customHeight="1" x14ac:dyDescent="0.25">
      <c r="A7" s="1">
        <v>6</v>
      </c>
      <c r="B7" s="1">
        <v>1361</v>
      </c>
      <c r="C7" s="2">
        <v>44897.860682870371</v>
      </c>
      <c r="D7" s="2" t="str">
        <f>TEXT(WORK[[#This Row],[Timestamp]], "YYYY")</f>
        <v>2022</v>
      </c>
      <c r="E7" s="2" t="str">
        <f>TEXT(WORK[[#This Row],[Timestamp]],"MMM")</f>
        <v>Dec</v>
      </c>
      <c r="F7" s="6">
        <v>20</v>
      </c>
      <c r="G7" s="1" t="s">
        <v>9</v>
      </c>
      <c r="H7" s="1" t="s">
        <v>6</v>
      </c>
      <c r="I7">
        <f>VLOOKUP(WORK[[#This Row],[User_ID]],Table3[],4,0)</f>
        <v>1</v>
      </c>
      <c r="J7">
        <f>VLOOKUP(WORK[[#This Row],[User_ID]],Table3[],5,0)</f>
        <v>0.91</v>
      </c>
      <c r="K7">
        <f>VLOOKUP(WORK[[#This Row],[User_ID]],Table3[],6,0)</f>
        <v>0.97</v>
      </c>
      <c r="L7">
        <f>VLOOKUP(WORK[[#This Row],[User_ID]],Table3[],7,0)</f>
        <v>0.62</v>
      </c>
      <c r="M7">
        <f>VLOOKUP(WORK[[#This Row],[User_ID]],Table4[],4,FALSE)</f>
        <v>264</v>
      </c>
      <c r="N7">
        <f>VLOOKUP(WORK[[#This Row],[User_ID]],Table4[],5,FALSE)</f>
        <v>12</v>
      </c>
      <c r="O7">
        <f>VLOOKUP(WORK[[#This Row],[User_ID]],Table4[],6,FALSE)</f>
        <v>5</v>
      </c>
      <c r="P7">
        <f>VLOOKUP(WORK[[#This Row],[User_ID]],Table4[],7,FALSE)</f>
        <v>96</v>
      </c>
    </row>
    <row r="8" spans="1:16" ht="15.75" customHeight="1" x14ac:dyDescent="0.25">
      <c r="A8" s="1">
        <v>7</v>
      </c>
      <c r="B8" s="1">
        <v>9317</v>
      </c>
      <c r="C8" s="2">
        <v>45148.554016203707</v>
      </c>
      <c r="D8" s="2" t="str">
        <f>TEXT(WORK[[#This Row],[Timestamp]], "YYYY")</f>
        <v>2023</v>
      </c>
      <c r="E8" s="2" t="str">
        <f>TEXT(WORK[[#This Row],[Timestamp]],"MMM")</f>
        <v>Aug</v>
      </c>
      <c r="F8" s="6">
        <v>13</v>
      </c>
      <c r="G8" s="1" t="s">
        <v>7</v>
      </c>
      <c r="H8" s="1" t="s">
        <v>12</v>
      </c>
      <c r="I8">
        <f>VLOOKUP(WORK[[#This Row],[User_ID]],Table3[],4,0)</f>
        <v>7</v>
      </c>
      <c r="J8">
        <f>VLOOKUP(WORK[[#This Row],[User_ID]],Table3[],5,0)</f>
        <v>0.06</v>
      </c>
      <c r="K8">
        <f>VLOOKUP(WORK[[#This Row],[User_ID]],Table3[],6,0)</f>
        <v>0.38</v>
      </c>
      <c r="L8">
        <f>VLOOKUP(WORK[[#This Row],[User_ID]],Table3[],7,0)</f>
        <v>0.28000000000000003</v>
      </c>
      <c r="M8">
        <f>VLOOKUP(WORK[[#This Row],[User_ID]],Table4[],4,FALSE)</f>
        <v>1120</v>
      </c>
      <c r="N8">
        <f>VLOOKUP(WORK[[#This Row],[User_ID]],Table4[],5,FALSE)</f>
        <v>14</v>
      </c>
      <c r="O8">
        <f>VLOOKUP(WORK[[#This Row],[User_ID]],Table4[],6,FALSE)</f>
        <v>1</v>
      </c>
      <c r="P8">
        <f>VLOOKUP(WORK[[#This Row],[User_ID]],Table4[],7,FALSE)</f>
        <v>77</v>
      </c>
    </row>
    <row r="9" spans="1:16" ht="15.75" customHeight="1" x14ac:dyDescent="0.25">
      <c r="A9" s="1">
        <v>8</v>
      </c>
      <c r="B9" s="1">
        <v>9034</v>
      </c>
      <c r="C9" s="2">
        <v>44546.198495370372</v>
      </c>
      <c r="D9" s="2" t="str">
        <f>TEXT(WORK[[#This Row],[Timestamp]], "YYYY")</f>
        <v>2021</v>
      </c>
      <c r="E9" s="2" t="str">
        <f>TEXT(WORK[[#This Row],[Timestamp]],"MMM")</f>
        <v>Dec</v>
      </c>
      <c r="F9" s="6">
        <v>4</v>
      </c>
      <c r="G9" s="1" t="s">
        <v>7</v>
      </c>
      <c r="H9" s="1" t="s">
        <v>13</v>
      </c>
      <c r="I9">
        <f>VLOOKUP(WORK[[#This Row],[User_ID]],Table3[],4,0)</f>
        <v>3</v>
      </c>
      <c r="J9">
        <f>VLOOKUP(WORK[[#This Row],[User_ID]],Table3[],5,0)</f>
        <v>0.46</v>
      </c>
      <c r="K9">
        <f>VLOOKUP(WORK[[#This Row],[User_ID]],Table3[],6,0)</f>
        <v>0.8</v>
      </c>
      <c r="L9">
        <f>VLOOKUP(WORK[[#This Row],[User_ID]],Table3[],7,0)</f>
        <v>0.74</v>
      </c>
      <c r="M9">
        <f>VLOOKUP(WORK[[#This Row],[User_ID]],Table4[],4,FALSE)</f>
        <v>68</v>
      </c>
      <c r="N9">
        <f>VLOOKUP(WORK[[#This Row],[User_ID]],Table4[],5,FALSE)</f>
        <v>4</v>
      </c>
      <c r="O9">
        <f>VLOOKUP(WORK[[#This Row],[User_ID]],Table4[],6,FALSE)</f>
        <v>1</v>
      </c>
      <c r="P9">
        <f>VLOOKUP(WORK[[#This Row],[User_ID]],Table4[],7,FALSE)</f>
        <v>26</v>
      </c>
    </row>
    <row r="10" spans="1:16" ht="15.75" customHeight="1" x14ac:dyDescent="0.25">
      <c r="A10" s="1">
        <v>9</v>
      </c>
      <c r="B10" s="1">
        <v>8567</v>
      </c>
      <c r="C10" s="2">
        <v>45097.759872685187</v>
      </c>
      <c r="D10" s="2" t="str">
        <f>TEXT(WORK[[#This Row],[Timestamp]], "YYYY")</f>
        <v>2023</v>
      </c>
      <c r="E10" s="2" t="str">
        <f>TEXT(WORK[[#This Row],[Timestamp]],"MMM")</f>
        <v>Jun</v>
      </c>
      <c r="F10" s="6">
        <v>18</v>
      </c>
      <c r="G10" s="1" t="s">
        <v>5</v>
      </c>
      <c r="H10" s="1" t="s">
        <v>14</v>
      </c>
      <c r="I10">
        <f>VLOOKUP(WORK[[#This Row],[User_ID]],Table3[],4,0)</f>
        <v>9</v>
      </c>
      <c r="J10">
        <f>VLOOKUP(WORK[[#This Row],[User_ID]],Table3[],5,0)</f>
        <v>0.79</v>
      </c>
      <c r="K10">
        <f>VLOOKUP(WORK[[#This Row],[User_ID]],Table3[],6,0)</f>
        <v>0.31</v>
      </c>
      <c r="L10">
        <f>VLOOKUP(WORK[[#This Row],[User_ID]],Table3[],7,0)</f>
        <v>0.99</v>
      </c>
      <c r="M10">
        <f>VLOOKUP(WORK[[#This Row],[User_ID]],Table4[],4,FALSE)</f>
        <v>99</v>
      </c>
      <c r="N10">
        <f>VLOOKUP(WORK[[#This Row],[User_ID]],Table4[],5,FALSE)</f>
        <v>5</v>
      </c>
      <c r="O10">
        <f>VLOOKUP(WORK[[#This Row],[User_ID]],Table4[],6,FALSE)</f>
        <v>2</v>
      </c>
      <c r="P10">
        <f>VLOOKUP(WORK[[#This Row],[User_ID]],Table4[],7,FALSE)</f>
        <v>92</v>
      </c>
    </row>
    <row r="11" spans="1:16" ht="15.75" customHeight="1" x14ac:dyDescent="0.25">
      <c r="A11" s="1">
        <v>10</v>
      </c>
      <c r="B11" s="1">
        <v>4258</v>
      </c>
      <c r="C11" s="2">
        <v>44535.577627314815</v>
      </c>
      <c r="D11" s="2" t="str">
        <f>TEXT(WORK[[#This Row],[Timestamp]], "YYYY")</f>
        <v>2021</v>
      </c>
      <c r="E11" s="2" t="str">
        <f>TEXT(WORK[[#This Row],[Timestamp]],"MMM")</f>
        <v>Dec</v>
      </c>
      <c r="F11" s="6">
        <v>13</v>
      </c>
      <c r="G11" s="1" t="s">
        <v>5</v>
      </c>
      <c r="H11" s="1" t="s">
        <v>11</v>
      </c>
      <c r="I11">
        <f>VLOOKUP(WORK[[#This Row],[User_ID]],Table3[],4,0)</f>
        <v>9</v>
      </c>
      <c r="J11">
        <f>VLOOKUP(WORK[[#This Row],[User_ID]],Table3[],5,0)</f>
        <v>0.26</v>
      </c>
      <c r="K11">
        <f>VLOOKUP(WORK[[#This Row],[User_ID]],Table3[],6,0)</f>
        <v>0.62</v>
      </c>
      <c r="L11">
        <f>VLOOKUP(WORK[[#This Row],[User_ID]],Table3[],7,0)</f>
        <v>0.32</v>
      </c>
      <c r="M11">
        <f>VLOOKUP(WORK[[#This Row],[User_ID]],Table4[],4,FALSE)</f>
        <v>1670</v>
      </c>
      <c r="N11">
        <f>VLOOKUP(WORK[[#This Row],[User_ID]],Table4[],5,FALSE)</f>
        <v>16</v>
      </c>
      <c r="O11">
        <f>VLOOKUP(WORK[[#This Row],[User_ID]],Table4[],6,FALSE)</f>
        <v>2</v>
      </c>
      <c r="P11">
        <f>VLOOKUP(WORK[[#This Row],[User_ID]],Table4[],7,FALSE)</f>
        <v>73</v>
      </c>
    </row>
    <row r="12" spans="1:16" ht="15.75" customHeight="1" x14ac:dyDescent="0.25">
      <c r="A12" s="1">
        <v>11</v>
      </c>
      <c r="B12" s="1">
        <v>5176</v>
      </c>
      <c r="C12" s="2">
        <v>43984.359039351853</v>
      </c>
      <c r="D12" s="2" t="str">
        <f>TEXT(WORK[[#This Row],[Timestamp]], "YYYY")</f>
        <v>2020</v>
      </c>
      <c r="E12" s="2" t="str">
        <f>TEXT(WORK[[#This Row],[Timestamp]],"MMM")</f>
        <v>Jun</v>
      </c>
      <c r="F12" s="6">
        <v>8</v>
      </c>
      <c r="G12" s="1" t="s">
        <v>9</v>
      </c>
      <c r="H12" s="1" t="s">
        <v>13</v>
      </c>
      <c r="I12">
        <f>VLOOKUP(WORK[[#This Row],[User_ID]],Table3[],4,0)</f>
        <v>7</v>
      </c>
      <c r="J12">
        <f>VLOOKUP(WORK[[#This Row],[User_ID]],Table3[],5,0)</f>
        <v>0.73</v>
      </c>
      <c r="K12">
        <f>VLOOKUP(WORK[[#This Row],[User_ID]],Table3[],6,0)</f>
        <v>0.25</v>
      </c>
      <c r="L12">
        <f>VLOOKUP(WORK[[#This Row],[User_ID]],Table3[],7,0)</f>
        <v>0.9</v>
      </c>
      <c r="M12">
        <f>VLOOKUP(WORK[[#This Row],[User_ID]],Table4[],4,FALSE)</f>
        <v>499</v>
      </c>
      <c r="N12">
        <f>VLOOKUP(WORK[[#This Row],[User_ID]],Table4[],5,FALSE)</f>
        <v>2</v>
      </c>
      <c r="O12">
        <f>VLOOKUP(WORK[[#This Row],[User_ID]],Table4[],6,FALSE)</f>
        <v>0</v>
      </c>
      <c r="P12">
        <f>VLOOKUP(WORK[[#This Row],[User_ID]],Table4[],7,FALSE)</f>
        <v>17</v>
      </c>
    </row>
    <row r="13" spans="1:16" ht="15.75" customHeight="1" x14ac:dyDescent="0.25">
      <c r="A13" s="1">
        <v>12</v>
      </c>
      <c r="B13" s="1">
        <v>4252</v>
      </c>
      <c r="C13" s="2">
        <v>44350.654374999998</v>
      </c>
      <c r="D13" s="2" t="str">
        <f>TEXT(WORK[[#This Row],[Timestamp]], "YYYY")</f>
        <v>2021</v>
      </c>
      <c r="E13" s="2" t="str">
        <f>TEXT(WORK[[#This Row],[Timestamp]],"MMM")</f>
        <v>Jun</v>
      </c>
      <c r="F13" s="6">
        <v>15</v>
      </c>
      <c r="G13" s="1" t="s">
        <v>7</v>
      </c>
      <c r="H13" s="1" t="s">
        <v>15</v>
      </c>
      <c r="I13">
        <f>VLOOKUP(WORK[[#This Row],[User_ID]],Table3[],4,0)</f>
        <v>9</v>
      </c>
      <c r="J13">
        <f>VLOOKUP(WORK[[#This Row],[User_ID]],Table3[],5,0)</f>
        <v>0.31</v>
      </c>
      <c r="K13">
        <f>VLOOKUP(WORK[[#This Row],[User_ID]],Table3[],6,0)</f>
        <v>0.84</v>
      </c>
      <c r="L13">
        <f>VLOOKUP(WORK[[#This Row],[User_ID]],Table3[],7,0)</f>
        <v>0.67</v>
      </c>
      <c r="M13">
        <f>VLOOKUP(WORK[[#This Row],[User_ID]],Table4[],4,FALSE)</f>
        <v>889</v>
      </c>
      <c r="N13">
        <f>VLOOKUP(WORK[[#This Row],[User_ID]],Table4[],5,FALSE)</f>
        <v>11</v>
      </c>
      <c r="O13">
        <f>VLOOKUP(WORK[[#This Row],[User_ID]],Table4[],6,FALSE)</f>
        <v>5</v>
      </c>
      <c r="P13">
        <f>VLOOKUP(WORK[[#This Row],[User_ID]],Table4[],7,FALSE)</f>
        <v>20</v>
      </c>
    </row>
    <row r="14" spans="1:16" ht="15.75" customHeight="1" x14ac:dyDescent="0.25">
      <c r="A14" s="1">
        <v>13</v>
      </c>
      <c r="B14" s="1">
        <v>9895</v>
      </c>
      <c r="C14" s="2">
        <v>43990.270833333336</v>
      </c>
      <c r="D14" s="2" t="str">
        <f>TEXT(WORK[[#This Row],[Timestamp]], "YYYY")</f>
        <v>2020</v>
      </c>
      <c r="E14" s="2" t="str">
        <f>TEXT(WORK[[#This Row],[Timestamp]],"MMM")</f>
        <v>Jun</v>
      </c>
      <c r="F14" s="6">
        <v>6</v>
      </c>
      <c r="G14" s="1" t="s">
        <v>7</v>
      </c>
      <c r="H14" s="1" t="s">
        <v>15</v>
      </c>
      <c r="I14">
        <f>VLOOKUP(WORK[[#This Row],[User_ID]],Table3[],4,0)</f>
        <v>9</v>
      </c>
      <c r="J14">
        <f>VLOOKUP(WORK[[#This Row],[User_ID]],Table3[],5,0)</f>
        <v>0.51</v>
      </c>
      <c r="K14">
        <f>VLOOKUP(WORK[[#This Row],[User_ID]],Table3[],6,0)</f>
        <v>0.28999999999999998</v>
      </c>
      <c r="L14">
        <f>VLOOKUP(WORK[[#This Row],[User_ID]],Table3[],7,0)</f>
        <v>0.5</v>
      </c>
      <c r="M14">
        <f>VLOOKUP(WORK[[#This Row],[User_ID]],Table4[],4,FALSE)</f>
        <v>340</v>
      </c>
      <c r="N14">
        <f>VLOOKUP(WORK[[#This Row],[User_ID]],Table4[],5,FALSE)</f>
        <v>13</v>
      </c>
      <c r="O14">
        <f>VLOOKUP(WORK[[#This Row],[User_ID]],Table4[],6,FALSE)</f>
        <v>3</v>
      </c>
      <c r="P14">
        <f>VLOOKUP(WORK[[#This Row],[User_ID]],Table4[],7,FALSE)</f>
        <v>68</v>
      </c>
    </row>
    <row r="15" spans="1:16" ht="15.75" customHeight="1" x14ac:dyDescent="0.25">
      <c r="A15" s="1">
        <v>14</v>
      </c>
      <c r="B15" s="1">
        <v>1331</v>
      </c>
      <c r="C15" s="2">
        <v>44450.804074074076</v>
      </c>
      <c r="D15" s="2" t="str">
        <f>TEXT(WORK[[#This Row],[Timestamp]], "YYYY")</f>
        <v>2021</v>
      </c>
      <c r="E15" s="2" t="str">
        <f>TEXT(WORK[[#This Row],[Timestamp]],"MMM")</f>
        <v>Sep</v>
      </c>
      <c r="F15" s="6">
        <v>19</v>
      </c>
      <c r="G15" s="1" t="s">
        <v>9</v>
      </c>
      <c r="H15" s="1" t="s">
        <v>8</v>
      </c>
      <c r="I15">
        <f>VLOOKUP(WORK[[#This Row],[User_ID]],Table3[],4,0)</f>
        <v>2</v>
      </c>
      <c r="J15">
        <f>VLOOKUP(WORK[[#This Row],[User_ID]],Table3[],5,0)</f>
        <v>0.79</v>
      </c>
      <c r="K15">
        <f>VLOOKUP(WORK[[#This Row],[User_ID]],Table3[],6,0)</f>
        <v>0.47</v>
      </c>
      <c r="L15">
        <f>VLOOKUP(WORK[[#This Row],[User_ID]],Table3[],7,0)</f>
        <v>0.72</v>
      </c>
      <c r="M15">
        <f>VLOOKUP(WORK[[#This Row],[User_ID]],Table4[],4,FALSE)</f>
        <v>1400</v>
      </c>
      <c r="N15">
        <f>VLOOKUP(WORK[[#This Row],[User_ID]],Table4[],5,FALSE)</f>
        <v>5</v>
      </c>
      <c r="O15">
        <f>VLOOKUP(WORK[[#This Row],[User_ID]],Table4[],6,FALSE)</f>
        <v>0</v>
      </c>
      <c r="P15">
        <f>VLOOKUP(WORK[[#This Row],[User_ID]],Table4[],7,FALSE)</f>
        <v>3</v>
      </c>
    </row>
    <row r="16" spans="1:16" ht="15.75" customHeight="1" x14ac:dyDescent="0.25">
      <c r="A16" s="1">
        <v>15</v>
      </c>
      <c r="B16" s="1">
        <v>5399</v>
      </c>
      <c r="C16" s="2">
        <v>45146.112407407411</v>
      </c>
      <c r="D16" s="2" t="str">
        <f>TEXT(WORK[[#This Row],[Timestamp]], "YYYY")</f>
        <v>2023</v>
      </c>
      <c r="E16" s="2" t="str">
        <f>TEXT(WORK[[#This Row],[Timestamp]],"MMM")</f>
        <v>Aug</v>
      </c>
      <c r="F16" s="6">
        <v>2</v>
      </c>
      <c r="G16" s="1" t="s">
        <v>7</v>
      </c>
      <c r="H16" s="1" t="s">
        <v>16</v>
      </c>
      <c r="I16">
        <f>VLOOKUP(WORK[[#This Row],[User_ID]],Table3[],4,0)</f>
        <v>10</v>
      </c>
      <c r="J16">
        <f>VLOOKUP(WORK[[#This Row],[User_ID]],Table3[],5,0)</f>
        <v>0.79</v>
      </c>
      <c r="K16">
        <f>VLOOKUP(WORK[[#This Row],[User_ID]],Table3[],6,0)</f>
        <v>0.7</v>
      </c>
      <c r="L16">
        <f>VLOOKUP(WORK[[#This Row],[User_ID]],Table3[],7,0)</f>
        <v>0.52</v>
      </c>
      <c r="M16">
        <f>VLOOKUP(WORK[[#This Row],[User_ID]],Table4[],4,FALSE)</f>
        <v>1465</v>
      </c>
      <c r="N16">
        <f>VLOOKUP(WORK[[#This Row],[User_ID]],Table4[],5,FALSE)</f>
        <v>9</v>
      </c>
      <c r="O16">
        <f>VLOOKUP(WORK[[#This Row],[User_ID]],Table4[],6,FALSE)</f>
        <v>2</v>
      </c>
      <c r="P16">
        <f>VLOOKUP(WORK[[#This Row],[User_ID]],Table4[],7,FALSE)</f>
        <v>63</v>
      </c>
    </row>
    <row r="17" spans="1:16" ht="15.75" customHeight="1" x14ac:dyDescent="0.25">
      <c r="A17" s="1">
        <v>16</v>
      </c>
      <c r="B17" s="1">
        <v>4300</v>
      </c>
      <c r="C17" s="2">
        <v>44655.255879629629</v>
      </c>
      <c r="D17" s="2" t="str">
        <f>TEXT(WORK[[#This Row],[Timestamp]], "YYYY")</f>
        <v>2022</v>
      </c>
      <c r="E17" s="2" t="str">
        <f>TEXT(WORK[[#This Row],[Timestamp]],"MMM")</f>
        <v>Apr</v>
      </c>
      <c r="F17" s="6">
        <v>6</v>
      </c>
      <c r="G17" s="1" t="s">
        <v>7</v>
      </c>
      <c r="H17" s="1" t="s">
        <v>10</v>
      </c>
      <c r="I17">
        <f>VLOOKUP(WORK[[#This Row],[User_ID]],Table3[],4,0)</f>
        <v>6</v>
      </c>
      <c r="J17">
        <f>VLOOKUP(WORK[[#This Row],[User_ID]],Table3[],5,0)</f>
        <v>0.01</v>
      </c>
      <c r="K17">
        <f>VLOOKUP(WORK[[#This Row],[User_ID]],Table3[],6,0)</f>
        <v>0.7</v>
      </c>
      <c r="L17">
        <f>VLOOKUP(WORK[[#This Row],[User_ID]],Table3[],7,0)</f>
        <v>0.67</v>
      </c>
      <c r="M17">
        <f>VLOOKUP(WORK[[#This Row],[User_ID]],Table4[],4,FALSE)</f>
        <v>1407</v>
      </c>
      <c r="N17">
        <f>VLOOKUP(WORK[[#This Row],[User_ID]],Table4[],5,FALSE)</f>
        <v>3</v>
      </c>
      <c r="O17">
        <f>VLOOKUP(WORK[[#This Row],[User_ID]],Table4[],6,FALSE)</f>
        <v>3</v>
      </c>
      <c r="P17">
        <f>VLOOKUP(WORK[[#This Row],[User_ID]],Table4[],7,FALSE)</f>
        <v>9</v>
      </c>
    </row>
    <row r="18" spans="1:16" ht="12.5" x14ac:dyDescent="0.25">
      <c r="A18" s="1">
        <v>17</v>
      </c>
      <c r="B18" s="1">
        <v>5273</v>
      </c>
      <c r="C18" s="2">
        <v>44008.844340277778</v>
      </c>
      <c r="D18" s="2" t="str">
        <f>TEXT(WORK[[#This Row],[Timestamp]], "YYYY")</f>
        <v>2020</v>
      </c>
      <c r="E18" s="2" t="str">
        <f>TEXT(WORK[[#This Row],[Timestamp]],"MMM")</f>
        <v>Jun</v>
      </c>
      <c r="F18" s="6">
        <v>20</v>
      </c>
      <c r="G18" s="1" t="s">
        <v>7</v>
      </c>
      <c r="H18" s="1" t="s">
        <v>14</v>
      </c>
      <c r="I18">
        <f>VLOOKUP(WORK[[#This Row],[User_ID]],Table3[],4,0)</f>
        <v>7</v>
      </c>
      <c r="J18">
        <f>VLOOKUP(WORK[[#This Row],[User_ID]],Table3[],5,0)</f>
        <v>0.79</v>
      </c>
      <c r="K18">
        <f>VLOOKUP(WORK[[#This Row],[User_ID]],Table3[],6,0)</f>
        <v>0.81</v>
      </c>
      <c r="L18">
        <f>VLOOKUP(WORK[[#This Row],[User_ID]],Table3[],7,0)</f>
        <v>0.45</v>
      </c>
      <c r="M18">
        <f>VLOOKUP(WORK[[#This Row],[User_ID]],Table4[],4,FALSE)</f>
        <v>447</v>
      </c>
      <c r="N18">
        <f>VLOOKUP(WORK[[#This Row],[User_ID]],Table4[],5,FALSE)</f>
        <v>15</v>
      </c>
      <c r="O18">
        <f>VLOOKUP(WORK[[#This Row],[User_ID]],Table4[],6,FALSE)</f>
        <v>4</v>
      </c>
      <c r="P18">
        <f>VLOOKUP(WORK[[#This Row],[User_ID]],Table4[],7,FALSE)</f>
        <v>18</v>
      </c>
    </row>
    <row r="19" spans="1:16" ht="12.5" x14ac:dyDescent="0.25">
      <c r="A19" s="1">
        <v>18</v>
      </c>
      <c r="B19" s="1">
        <v>2546</v>
      </c>
      <c r="C19" s="2">
        <v>44631.471736111111</v>
      </c>
      <c r="D19" s="2" t="str">
        <f>TEXT(WORK[[#This Row],[Timestamp]], "YYYY")</f>
        <v>2022</v>
      </c>
      <c r="E19" s="2" t="str">
        <f>TEXT(WORK[[#This Row],[Timestamp]],"MMM")</f>
        <v>Mar</v>
      </c>
      <c r="F19" s="6">
        <v>11</v>
      </c>
      <c r="G19" s="1" t="s">
        <v>7</v>
      </c>
      <c r="H19" s="1" t="s">
        <v>11</v>
      </c>
      <c r="I19">
        <f>VLOOKUP(WORK[[#This Row],[User_ID]],Table3[],4,0)</f>
        <v>7</v>
      </c>
      <c r="J19">
        <f>VLOOKUP(WORK[[#This Row],[User_ID]],Table3[],5,0)</f>
        <v>0.17</v>
      </c>
      <c r="K19">
        <f>VLOOKUP(WORK[[#This Row],[User_ID]],Table3[],6,0)</f>
        <v>0.96</v>
      </c>
      <c r="L19">
        <f>VLOOKUP(WORK[[#This Row],[User_ID]],Table3[],7,0)</f>
        <v>0.83</v>
      </c>
      <c r="M19">
        <f>VLOOKUP(WORK[[#This Row],[User_ID]],Table4[],4,FALSE)</f>
        <v>625</v>
      </c>
      <c r="N19">
        <f>VLOOKUP(WORK[[#This Row],[User_ID]],Table4[],5,FALSE)</f>
        <v>11</v>
      </c>
      <c r="O19">
        <f>VLOOKUP(WORK[[#This Row],[User_ID]],Table4[],6,FALSE)</f>
        <v>1</v>
      </c>
      <c r="P19">
        <f>VLOOKUP(WORK[[#This Row],[User_ID]],Table4[],7,FALSE)</f>
        <v>90</v>
      </c>
    </row>
    <row r="20" spans="1:16" ht="12.5" x14ac:dyDescent="0.25">
      <c r="A20" s="1">
        <v>19</v>
      </c>
      <c r="B20" s="1">
        <v>3183</v>
      </c>
      <c r="C20" s="2">
        <v>44901.854317129626</v>
      </c>
      <c r="D20" s="2" t="str">
        <f>TEXT(WORK[[#This Row],[Timestamp]], "YYYY")</f>
        <v>2022</v>
      </c>
      <c r="E20" s="2" t="str">
        <f>TEXT(WORK[[#This Row],[Timestamp]],"MMM")</f>
        <v>Dec</v>
      </c>
      <c r="F20" s="6">
        <v>20</v>
      </c>
      <c r="G20" s="1" t="s">
        <v>9</v>
      </c>
      <c r="H20" s="1" t="s">
        <v>8</v>
      </c>
      <c r="I20">
        <f>VLOOKUP(WORK[[#This Row],[User_ID]],Table3[],4,0)</f>
        <v>5</v>
      </c>
      <c r="J20">
        <f>VLOOKUP(WORK[[#This Row],[User_ID]],Table3[],5,0)</f>
        <v>0.8</v>
      </c>
      <c r="K20">
        <f>VLOOKUP(WORK[[#This Row],[User_ID]],Table3[],6,0)</f>
        <v>0.86</v>
      </c>
      <c r="L20">
        <f>VLOOKUP(WORK[[#This Row],[User_ID]],Table3[],7,0)</f>
        <v>0.41</v>
      </c>
      <c r="M20">
        <f>VLOOKUP(WORK[[#This Row],[User_ID]],Table4[],4,FALSE)</f>
        <v>546</v>
      </c>
      <c r="N20">
        <f>VLOOKUP(WORK[[#This Row],[User_ID]],Table4[],5,FALSE)</f>
        <v>13</v>
      </c>
      <c r="O20">
        <f>VLOOKUP(WORK[[#This Row],[User_ID]],Table4[],6,FALSE)</f>
        <v>2</v>
      </c>
      <c r="P20">
        <f>VLOOKUP(WORK[[#This Row],[User_ID]],Table4[],7,FALSE)</f>
        <v>21</v>
      </c>
    </row>
    <row r="21" spans="1:16" ht="12.5" x14ac:dyDescent="0.25">
      <c r="A21" s="1">
        <v>20</v>
      </c>
      <c r="B21" s="1">
        <v>9313</v>
      </c>
      <c r="C21" s="2">
        <v>44321.633402777778</v>
      </c>
      <c r="D21" s="2" t="str">
        <f>TEXT(WORK[[#This Row],[Timestamp]], "YYYY")</f>
        <v>2021</v>
      </c>
      <c r="E21" s="2" t="str">
        <f>TEXT(WORK[[#This Row],[Timestamp]],"MMM")</f>
        <v>May</v>
      </c>
      <c r="F21" s="6">
        <v>15</v>
      </c>
      <c r="G21" s="1" t="s">
        <v>5</v>
      </c>
      <c r="H21" s="1" t="s">
        <v>12</v>
      </c>
      <c r="I21">
        <f>VLOOKUP(WORK[[#This Row],[User_ID]],Table3[],4,0)</f>
        <v>9</v>
      </c>
      <c r="J21">
        <f>VLOOKUP(WORK[[#This Row],[User_ID]],Table3[],5,0)</f>
        <v>0.61</v>
      </c>
      <c r="K21">
        <f>VLOOKUP(WORK[[#This Row],[User_ID]],Table3[],6,0)</f>
        <v>0.56999999999999995</v>
      </c>
      <c r="L21">
        <f>VLOOKUP(WORK[[#This Row],[User_ID]],Table3[],7,0)</f>
        <v>0.92</v>
      </c>
      <c r="M21">
        <f>VLOOKUP(WORK[[#This Row],[User_ID]],Table4[],4,FALSE)</f>
        <v>567</v>
      </c>
      <c r="N21">
        <f>VLOOKUP(WORK[[#This Row],[User_ID]],Table4[],5,FALSE)</f>
        <v>1</v>
      </c>
      <c r="O21">
        <f>VLOOKUP(WORK[[#This Row],[User_ID]],Table4[],6,FALSE)</f>
        <v>3</v>
      </c>
      <c r="P21">
        <f>VLOOKUP(WORK[[#This Row],[User_ID]],Table4[],7,FALSE)</f>
        <v>94</v>
      </c>
    </row>
    <row r="22" spans="1:16" ht="12.5" x14ac:dyDescent="0.25">
      <c r="A22" s="1">
        <v>21</v>
      </c>
      <c r="B22" s="1">
        <v>8195</v>
      </c>
      <c r="C22" s="2">
        <v>43967.663912037038</v>
      </c>
      <c r="D22" s="2" t="str">
        <f>TEXT(WORK[[#This Row],[Timestamp]], "YYYY")</f>
        <v>2020</v>
      </c>
      <c r="E22" s="2" t="str">
        <f>TEXT(WORK[[#This Row],[Timestamp]],"MMM")</f>
        <v>May</v>
      </c>
      <c r="F22" s="6">
        <v>15</v>
      </c>
      <c r="G22" s="1" t="s">
        <v>9</v>
      </c>
      <c r="H22" s="1" t="s">
        <v>10</v>
      </c>
      <c r="I22">
        <f>VLOOKUP(WORK[[#This Row],[User_ID]],Table3[],4,0)</f>
        <v>9</v>
      </c>
      <c r="J22">
        <f>VLOOKUP(WORK[[#This Row],[User_ID]],Table3[],5,0)</f>
        <v>0.3</v>
      </c>
      <c r="K22">
        <f>VLOOKUP(WORK[[#This Row],[User_ID]],Table3[],6,0)</f>
        <v>0.14000000000000001</v>
      </c>
      <c r="L22">
        <f>VLOOKUP(WORK[[#This Row],[User_ID]],Table3[],7,0)</f>
        <v>0.92</v>
      </c>
      <c r="M22">
        <f>VLOOKUP(WORK[[#This Row],[User_ID]],Table4[],4,FALSE)</f>
        <v>820</v>
      </c>
      <c r="N22">
        <f>VLOOKUP(WORK[[#This Row],[User_ID]],Table4[],5,FALSE)</f>
        <v>3</v>
      </c>
      <c r="O22">
        <f>VLOOKUP(WORK[[#This Row],[User_ID]],Table4[],6,FALSE)</f>
        <v>4</v>
      </c>
      <c r="P22">
        <f>VLOOKUP(WORK[[#This Row],[User_ID]],Table4[],7,FALSE)</f>
        <v>71</v>
      </c>
    </row>
    <row r="23" spans="1:16" ht="12.5" x14ac:dyDescent="0.25">
      <c r="A23" s="1">
        <v>22</v>
      </c>
      <c r="B23" s="1">
        <v>2486</v>
      </c>
      <c r="C23" s="2">
        <v>45043.107708333337</v>
      </c>
      <c r="D23" s="2" t="str">
        <f>TEXT(WORK[[#This Row],[Timestamp]], "YYYY")</f>
        <v>2023</v>
      </c>
      <c r="E23" s="2" t="str">
        <f>TEXT(WORK[[#This Row],[Timestamp]],"MMM")</f>
        <v>Apr</v>
      </c>
      <c r="F23" s="6">
        <v>2</v>
      </c>
      <c r="G23" s="1" t="s">
        <v>9</v>
      </c>
      <c r="H23" s="1" t="s">
        <v>14</v>
      </c>
      <c r="I23">
        <f>VLOOKUP(WORK[[#This Row],[User_ID]],Table3[],4,0)</f>
        <v>1</v>
      </c>
      <c r="J23">
        <f>VLOOKUP(WORK[[#This Row],[User_ID]],Table3[],5,0)</f>
        <v>1</v>
      </c>
      <c r="K23">
        <f>VLOOKUP(WORK[[#This Row],[User_ID]],Table3[],6,0)</f>
        <v>0.77</v>
      </c>
      <c r="L23">
        <f>VLOOKUP(WORK[[#This Row],[User_ID]],Table3[],7,0)</f>
        <v>0.73</v>
      </c>
      <c r="M23">
        <f>VLOOKUP(WORK[[#This Row],[User_ID]],Table4[],4,FALSE)</f>
        <v>1126</v>
      </c>
      <c r="N23">
        <f>VLOOKUP(WORK[[#This Row],[User_ID]],Table4[],5,FALSE)</f>
        <v>1</v>
      </c>
      <c r="O23">
        <f>VLOOKUP(WORK[[#This Row],[User_ID]],Table4[],6,FALSE)</f>
        <v>3</v>
      </c>
      <c r="P23">
        <f>VLOOKUP(WORK[[#This Row],[User_ID]],Table4[],7,FALSE)</f>
        <v>3</v>
      </c>
    </row>
    <row r="24" spans="1:16" ht="12.5" x14ac:dyDescent="0.25">
      <c r="A24" s="1">
        <v>23</v>
      </c>
      <c r="B24" s="1">
        <v>6645</v>
      </c>
      <c r="C24" s="2">
        <v>43841.876435185186</v>
      </c>
      <c r="D24" s="2" t="str">
        <f>TEXT(WORK[[#This Row],[Timestamp]], "YYYY")</f>
        <v>2020</v>
      </c>
      <c r="E24" s="2" t="str">
        <f>TEXT(WORK[[#This Row],[Timestamp]],"MMM")</f>
        <v>Jan</v>
      </c>
      <c r="F24" s="6">
        <v>21</v>
      </c>
      <c r="G24" s="1" t="s">
        <v>5</v>
      </c>
      <c r="H24" s="1" t="s">
        <v>13</v>
      </c>
      <c r="I24">
        <f>VLOOKUP(WORK[[#This Row],[User_ID]],Table3[],4,0)</f>
        <v>5</v>
      </c>
      <c r="J24">
        <f>VLOOKUP(WORK[[#This Row],[User_ID]],Table3[],5,0)</f>
        <v>0.19</v>
      </c>
      <c r="K24">
        <f>VLOOKUP(WORK[[#This Row],[User_ID]],Table3[],6,0)</f>
        <v>0.11</v>
      </c>
      <c r="L24">
        <f>VLOOKUP(WORK[[#This Row],[User_ID]],Table3[],7,0)</f>
        <v>0.1</v>
      </c>
      <c r="M24">
        <f>VLOOKUP(WORK[[#This Row],[User_ID]],Table4[],4,FALSE)</f>
        <v>1636</v>
      </c>
      <c r="N24">
        <f>VLOOKUP(WORK[[#This Row],[User_ID]],Table4[],5,FALSE)</f>
        <v>1</v>
      </c>
      <c r="O24">
        <f>VLOOKUP(WORK[[#This Row],[User_ID]],Table4[],6,FALSE)</f>
        <v>0</v>
      </c>
      <c r="P24">
        <f>VLOOKUP(WORK[[#This Row],[User_ID]],Table4[],7,FALSE)</f>
        <v>14</v>
      </c>
    </row>
    <row r="25" spans="1:16" ht="12.5" x14ac:dyDescent="0.25">
      <c r="A25" s="1">
        <v>24</v>
      </c>
      <c r="B25" s="1">
        <v>2971</v>
      </c>
      <c r="C25" s="2">
        <v>45003.516145833331</v>
      </c>
      <c r="D25" s="2" t="str">
        <f>TEXT(WORK[[#This Row],[Timestamp]], "YYYY")</f>
        <v>2023</v>
      </c>
      <c r="E25" s="2" t="str">
        <f>TEXT(WORK[[#This Row],[Timestamp]],"MMM")</f>
        <v>Mar</v>
      </c>
      <c r="F25" s="6">
        <v>12</v>
      </c>
      <c r="G25" s="1" t="s">
        <v>9</v>
      </c>
      <c r="H25" s="1" t="s">
        <v>11</v>
      </c>
      <c r="I25">
        <f>VLOOKUP(WORK[[#This Row],[User_ID]],Table3[],4,0)</f>
        <v>8</v>
      </c>
      <c r="J25">
        <f>VLOOKUP(WORK[[#This Row],[User_ID]],Table3[],5,0)</f>
        <v>0.41</v>
      </c>
      <c r="K25">
        <f>VLOOKUP(WORK[[#This Row],[User_ID]],Table3[],6,0)</f>
        <v>0.04</v>
      </c>
      <c r="L25">
        <f>VLOOKUP(WORK[[#This Row],[User_ID]],Table3[],7,0)</f>
        <v>0.96</v>
      </c>
      <c r="M25">
        <f>VLOOKUP(WORK[[#This Row],[User_ID]],Table4[],4,FALSE)</f>
        <v>125</v>
      </c>
      <c r="N25">
        <f>VLOOKUP(WORK[[#This Row],[User_ID]],Table4[],5,FALSE)</f>
        <v>4</v>
      </c>
      <c r="O25">
        <f>VLOOKUP(WORK[[#This Row],[User_ID]],Table4[],6,FALSE)</f>
        <v>2</v>
      </c>
      <c r="P25">
        <f>VLOOKUP(WORK[[#This Row],[User_ID]],Table4[],7,FALSE)</f>
        <v>6</v>
      </c>
    </row>
    <row r="26" spans="1:16" ht="12.5" x14ac:dyDescent="0.25">
      <c r="A26" s="1">
        <v>25</v>
      </c>
      <c r="B26" s="1">
        <v>7148</v>
      </c>
      <c r="C26" s="2">
        <v>44277.098807870374</v>
      </c>
      <c r="D26" s="2" t="str">
        <f>TEXT(WORK[[#This Row],[Timestamp]], "YYYY")</f>
        <v>2021</v>
      </c>
      <c r="E26" s="2" t="str">
        <f>TEXT(WORK[[#This Row],[Timestamp]],"MMM")</f>
        <v>Mar</v>
      </c>
      <c r="F26" s="6">
        <v>2</v>
      </c>
      <c r="G26" s="1" t="s">
        <v>9</v>
      </c>
      <c r="H26" s="1" t="s">
        <v>13</v>
      </c>
      <c r="I26">
        <f>VLOOKUP(WORK[[#This Row],[User_ID]],Table3[],4,0)</f>
        <v>9</v>
      </c>
      <c r="J26">
        <f>VLOOKUP(WORK[[#This Row],[User_ID]],Table3[],5,0)</f>
        <v>0.69</v>
      </c>
      <c r="K26">
        <f>VLOOKUP(WORK[[#This Row],[User_ID]],Table3[],6,0)</f>
        <v>0.51</v>
      </c>
      <c r="L26">
        <f>VLOOKUP(WORK[[#This Row],[User_ID]],Table3[],7,0)</f>
        <v>0.12</v>
      </c>
      <c r="M26">
        <f>VLOOKUP(WORK[[#This Row],[User_ID]],Table4[],4,FALSE)</f>
        <v>1051</v>
      </c>
      <c r="N26">
        <f>VLOOKUP(WORK[[#This Row],[User_ID]],Table4[],5,FALSE)</f>
        <v>14</v>
      </c>
      <c r="O26">
        <f>VLOOKUP(WORK[[#This Row],[User_ID]],Table4[],6,FALSE)</f>
        <v>1</v>
      </c>
      <c r="P26">
        <f>VLOOKUP(WORK[[#This Row],[User_ID]],Table4[],7,FALSE)</f>
        <v>5</v>
      </c>
    </row>
    <row r="27" spans="1:16" ht="12.5" x14ac:dyDescent="0.25">
      <c r="A27" s="1">
        <v>26</v>
      </c>
      <c r="B27" s="1">
        <v>4996</v>
      </c>
      <c r="C27" s="2">
        <v>44824.277071759258</v>
      </c>
      <c r="D27" s="2" t="str">
        <f>TEXT(WORK[[#This Row],[Timestamp]], "YYYY")</f>
        <v>2022</v>
      </c>
      <c r="E27" s="2" t="str">
        <f>TEXT(WORK[[#This Row],[Timestamp]],"MMM")</f>
        <v>Sep</v>
      </c>
      <c r="F27" s="6">
        <v>6</v>
      </c>
      <c r="G27" s="1" t="s">
        <v>5</v>
      </c>
      <c r="H27" s="1" t="s">
        <v>14</v>
      </c>
      <c r="I27">
        <f>VLOOKUP(WORK[[#This Row],[User_ID]],Table3[],4,0)</f>
        <v>9</v>
      </c>
      <c r="J27">
        <f>VLOOKUP(WORK[[#This Row],[User_ID]],Table3[],5,0)</f>
        <v>0.64</v>
      </c>
      <c r="K27">
        <f>VLOOKUP(WORK[[#This Row],[User_ID]],Table3[],6,0)</f>
        <v>0.19</v>
      </c>
      <c r="L27">
        <f>VLOOKUP(WORK[[#This Row],[User_ID]],Table3[],7,0)</f>
        <v>0.81</v>
      </c>
      <c r="M27">
        <f>VLOOKUP(WORK[[#This Row],[User_ID]],Table4[],4,FALSE)</f>
        <v>179</v>
      </c>
      <c r="N27">
        <f>VLOOKUP(WORK[[#This Row],[User_ID]],Table4[],5,FALSE)</f>
        <v>5</v>
      </c>
      <c r="O27">
        <f>VLOOKUP(WORK[[#This Row],[User_ID]],Table4[],6,FALSE)</f>
        <v>5</v>
      </c>
      <c r="P27">
        <f>VLOOKUP(WORK[[#This Row],[User_ID]],Table4[],7,FALSE)</f>
        <v>49</v>
      </c>
    </row>
    <row r="28" spans="1:16" ht="12.5" x14ac:dyDescent="0.25">
      <c r="A28" s="1">
        <v>27</v>
      </c>
      <c r="B28" s="1">
        <v>5894</v>
      </c>
      <c r="C28" s="2">
        <v>44087.877337962964</v>
      </c>
      <c r="D28" s="2" t="str">
        <f>TEXT(WORK[[#This Row],[Timestamp]], "YYYY")</f>
        <v>2020</v>
      </c>
      <c r="E28" s="2" t="str">
        <f>TEXT(WORK[[#This Row],[Timestamp]],"MMM")</f>
        <v>Sep</v>
      </c>
      <c r="F28" s="6">
        <v>21</v>
      </c>
      <c r="G28" s="1" t="s">
        <v>7</v>
      </c>
      <c r="H28" s="1" t="s">
        <v>17</v>
      </c>
      <c r="I28">
        <f>VLOOKUP(WORK[[#This Row],[User_ID]],Table3[],4,0)</f>
        <v>8</v>
      </c>
      <c r="J28">
        <f>VLOOKUP(WORK[[#This Row],[User_ID]],Table3[],5,0)</f>
        <v>0.48</v>
      </c>
      <c r="K28">
        <f>VLOOKUP(WORK[[#This Row],[User_ID]],Table3[],6,0)</f>
        <v>0.43</v>
      </c>
      <c r="L28">
        <f>VLOOKUP(WORK[[#This Row],[User_ID]],Table3[],7,0)</f>
        <v>0.28999999999999998</v>
      </c>
      <c r="M28">
        <f>VLOOKUP(WORK[[#This Row],[User_ID]],Table4[],4,FALSE)</f>
        <v>367</v>
      </c>
      <c r="N28">
        <f>VLOOKUP(WORK[[#This Row],[User_ID]],Table4[],5,FALSE)</f>
        <v>20</v>
      </c>
      <c r="O28">
        <f>VLOOKUP(WORK[[#This Row],[User_ID]],Table4[],6,FALSE)</f>
        <v>1</v>
      </c>
      <c r="P28">
        <f>VLOOKUP(WORK[[#This Row],[User_ID]],Table4[],7,FALSE)</f>
        <v>52</v>
      </c>
    </row>
    <row r="29" spans="1:16" ht="12.5" x14ac:dyDescent="0.25">
      <c r="A29" s="1">
        <v>28</v>
      </c>
      <c r="B29" s="1">
        <v>4700</v>
      </c>
      <c r="C29" s="2">
        <v>43978.658587962964</v>
      </c>
      <c r="D29" s="2" t="str">
        <f>TEXT(WORK[[#This Row],[Timestamp]], "YYYY")</f>
        <v>2020</v>
      </c>
      <c r="E29" s="2" t="str">
        <f>TEXT(WORK[[#This Row],[Timestamp]],"MMM")</f>
        <v>May</v>
      </c>
      <c r="F29" s="6">
        <v>15</v>
      </c>
      <c r="G29" s="1" t="s">
        <v>5</v>
      </c>
      <c r="H29" s="1" t="s">
        <v>12</v>
      </c>
      <c r="I29">
        <f>VLOOKUP(WORK[[#This Row],[User_ID]],Table3[],4,0)</f>
        <v>8</v>
      </c>
      <c r="J29">
        <f>VLOOKUP(WORK[[#This Row],[User_ID]],Table3[],5,0)</f>
        <v>0.01</v>
      </c>
      <c r="K29">
        <f>VLOOKUP(WORK[[#This Row],[User_ID]],Table3[],6,0)</f>
        <v>0.97</v>
      </c>
      <c r="L29">
        <f>VLOOKUP(WORK[[#This Row],[User_ID]],Table3[],7,0)</f>
        <v>0.06</v>
      </c>
      <c r="M29">
        <f>VLOOKUP(WORK[[#This Row],[User_ID]],Table4[],4,FALSE)</f>
        <v>101</v>
      </c>
      <c r="N29">
        <f>VLOOKUP(WORK[[#This Row],[User_ID]],Table4[],5,FALSE)</f>
        <v>7</v>
      </c>
      <c r="O29">
        <f>VLOOKUP(WORK[[#This Row],[User_ID]],Table4[],6,FALSE)</f>
        <v>5</v>
      </c>
      <c r="P29">
        <f>VLOOKUP(WORK[[#This Row],[User_ID]],Table4[],7,FALSE)</f>
        <v>63</v>
      </c>
    </row>
    <row r="30" spans="1:16" ht="12.5" x14ac:dyDescent="0.25">
      <c r="A30" s="1">
        <v>29</v>
      </c>
      <c r="B30" s="1">
        <v>4651</v>
      </c>
      <c r="C30" s="2">
        <v>44577.165254629632</v>
      </c>
      <c r="D30" s="2" t="str">
        <f>TEXT(WORK[[#This Row],[Timestamp]], "YYYY")</f>
        <v>2022</v>
      </c>
      <c r="E30" s="2" t="str">
        <f>TEXT(WORK[[#This Row],[Timestamp]],"MMM")</f>
        <v>Jan</v>
      </c>
      <c r="F30" s="6">
        <v>3</v>
      </c>
      <c r="G30" s="1" t="s">
        <v>9</v>
      </c>
      <c r="H30" s="1" t="s">
        <v>6</v>
      </c>
      <c r="I30">
        <f>VLOOKUP(WORK[[#This Row],[User_ID]],Table3[],4,0)</f>
        <v>5</v>
      </c>
      <c r="J30">
        <f>VLOOKUP(WORK[[#This Row],[User_ID]],Table3[],5,0)</f>
        <v>0.15</v>
      </c>
      <c r="K30">
        <f>VLOOKUP(WORK[[#This Row],[User_ID]],Table3[],6,0)</f>
        <v>0.02</v>
      </c>
      <c r="L30">
        <f>VLOOKUP(WORK[[#This Row],[User_ID]],Table3[],7,0)</f>
        <v>0.18</v>
      </c>
      <c r="M30">
        <f>VLOOKUP(WORK[[#This Row],[User_ID]],Table4[],4,FALSE)</f>
        <v>912</v>
      </c>
      <c r="N30">
        <f>VLOOKUP(WORK[[#This Row],[User_ID]],Table4[],5,FALSE)</f>
        <v>6</v>
      </c>
      <c r="O30">
        <f>VLOOKUP(WORK[[#This Row],[User_ID]],Table4[],6,FALSE)</f>
        <v>5</v>
      </c>
      <c r="P30">
        <f>VLOOKUP(WORK[[#This Row],[User_ID]],Table4[],7,FALSE)</f>
        <v>26</v>
      </c>
    </row>
    <row r="31" spans="1:16" ht="12.5" x14ac:dyDescent="0.25">
      <c r="A31" s="1">
        <v>30</v>
      </c>
      <c r="B31" s="1">
        <v>9278</v>
      </c>
      <c r="C31" s="2">
        <v>44360.160636574074</v>
      </c>
      <c r="D31" s="2" t="str">
        <f>TEXT(WORK[[#This Row],[Timestamp]], "YYYY")</f>
        <v>2021</v>
      </c>
      <c r="E31" s="2" t="str">
        <f>TEXT(WORK[[#This Row],[Timestamp]],"MMM")</f>
        <v>Jun</v>
      </c>
      <c r="F31" s="6">
        <v>3</v>
      </c>
      <c r="G31" s="1" t="s">
        <v>5</v>
      </c>
      <c r="H31" s="1" t="s">
        <v>8</v>
      </c>
      <c r="I31">
        <f>VLOOKUP(WORK[[#This Row],[User_ID]],Table3[],4,0)</f>
        <v>2</v>
      </c>
      <c r="J31">
        <f>VLOOKUP(WORK[[#This Row],[User_ID]],Table3[],5,0)</f>
        <v>0.2</v>
      </c>
      <c r="K31">
        <f>VLOOKUP(WORK[[#This Row],[User_ID]],Table3[],6,0)</f>
        <v>0.7</v>
      </c>
      <c r="L31">
        <f>VLOOKUP(WORK[[#This Row],[User_ID]],Table3[],7,0)</f>
        <v>0.33</v>
      </c>
      <c r="M31">
        <f>VLOOKUP(WORK[[#This Row],[User_ID]],Table4[],4,FALSE)</f>
        <v>797</v>
      </c>
      <c r="N31">
        <f>VLOOKUP(WORK[[#This Row],[User_ID]],Table4[],5,FALSE)</f>
        <v>15</v>
      </c>
      <c r="O31">
        <f>VLOOKUP(WORK[[#This Row],[User_ID]],Table4[],6,FALSE)</f>
        <v>3</v>
      </c>
      <c r="P31">
        <f>VLOOKUP(WORK[[#This Row],[User_ID]],Table4[],7,FALSE)</f>
        <v>13</v>
      </c>
    </row>
    <row r="32" spans="1:16" ht="12.5" x14ac:dyDescent="0.25">
      <c r="A32" s="1">
        <v>31</v>
      </c>
      <c r="B32" s="1">
        <v>7117</v>
      </c>
      <c r="C32" s="2">
        <v>45073.453842592593</v>
      </c>
      <c r="D32" s="2" t="str">
        <f>TEXT(WORK[[#This Row],[Timestamp]], "YYYY")</f>
        <v>2023</v>
      </c>
      <c r="E32" s="2" t="str">
        <f>TEXT(WORK[[#This Row],[Timestamp]],"MMM")</f>
        <v>May</v>
      </c>
      <c r="F32" s="6">
        <v>10</v>
      </c>
      <c r="G32" s="1" t="s">
        <v>9</v>
      </c>
      <c r="H32" s="1" t="s">
        <v>13</v>
      </c>
      <c r="I32">
        <f>VLOOKUP(WORK[[#This Row],[User_ID]],Table3[],4,0)</f>
        <v>4</v>
      </c>
      <c r="J32">
        <f>VLOOKUP(WORK[[#This Row],[User_ID]],Table3[],5,0)</f>
        <v>0.18</v>
      </c>
      <c r="K32">
        <f>VLOOKUP(WORK[[#This Row],[User_ID]],Table3[],6,0)</f>
        <v>0.47</v>
      </c>
      <c r="L32">
        <f>VLOOKUP(WORK[[#This Row],[User_ID]],Table3[],7,0)</f>
        <v>0.37</v>
      </c>
      <c r="M32">
        <f>VLOOKUP(WORK[[#This Row],[User_ID]],Table4[],4,FALSE)</f>
        <v>722</v>
      </c>
      <c r="N32">
        <f>VLOOKUP(WORK[[#This Row],[User_ID]],Table4[],5,FALSE)</f>
        <v>12</v>
      </c>
      <c r="O32">
        <f>VLOOKUP(WORK[[#This Row],[User_ID]],Table4[],6,FALSE)</f>
        <v>3</v>
      </c>
      <c r="P32">
        <f>VLOOKUP(WORK[[#This Row],[User_ID]],Table4[],7,FALSE)</f>
        <v>66</v>
      </c>
    </row>
    <row r="33" spans="1:16" ht="12.5" x14ac:dyDescent="0.25">
      <c r="A33" s="1">
        <v>32</v>
      </c>
      <c r="B33" s="1">
        <v>6974</v>
      </c>
      <c r="C33" s="2">
        <v>44947.054085648146</v>
      </c>
      <c r="D33" s="2" t="str">
        <f>TEXT(WORK[[#This Row],[Timestamp]], "YYYY")</f>
        <v>2023</v>
      </c>
      <c r="E33" s="2" t="str">
        <f>TEXT(WORK[[#This Row],[Timestamp]],"MMM")</f>
        <v>Jan</v>
      </c>
      <c r="F33" s="6">
        <v>1</v>
      </c>
      <c r="G33" s="1" t="s">
        <v>7</v>
      </c>
      <c r="H33" s="1" t="s">
        <v>11</v>
      </c>
      <c r="I33">
        <f>VLOOKUP(WORK[[#This Row],[User_ID]],Table3[],4,0)</f>
        <v>4</v>
      </c>
      <c r="J33">
        <f>VLOOKUP(WORK[[#This Row],[User_ID]],Table3[],5,0)</f>
        <v>0.28000000000000003</v>
      </c>
      <c r="K33">
        <f>VLOOKUP(WORK[[#This Row],[User_ID]],Table3[],6,0)</f>
        <v>0.11</v>
      </c>
      <c r="L33">
        <f>VLOOKUP(WORK[[#This Row],[User_ID]],Table3[],7,0)</f>
        <v>0.23</v>
      </c>
      <c r="M33">
        <f>VLOOKUP(WORK[[#This Row],[User_ID]],Table4[],4,FALSE)</f>
        <v>1299</v>
      </c>
      <c r="N33">
        <f>VLOOKUP(WORK[[#This Row],[User_ID]],Table4[],5,FALSE)</f>
        <v>15</v>
      </c>
      <c r="O33">
        <f>VLOOKUP(WORK[[#This Row],[User_ID]],Table4[],6,FALSE)</f>
        <v>4</v>
      </c>
      <c r="P33">
        <f>VLOOKUP(WORK[[#This Row],[User_ID]],Table4[],7,FALSE)</f>
        <v>49</v>
      </c>
    </row>
    <row r="34" spans="1:16" ht="12.5" x14ac:dyDescent="0.25">
      <c r="A34" s="1">
        <v>33</v>
      </c>
      <c r="B34" s="1">
        <v>6576</v>
      </c>
      <c r="C34" s="2">
        <v>44552.264814814815</v>
      </c>
      <c r="D34" s="2" t="str">
        <f>TEXT(WORK[[#This Row],[Timestamp]], "YYYY")</f>
        <v>2021</v>
      </c>
      <c r="E34" s="2" t="str">
        <f>TEXT(WORK[[#This Row],[Timestamp]],"MMM")</f>
        <v>Dec</v>
      </c>
      <c r="F34" s="6">
        <v>6</v>
      </c>
      <c r="G34" s="1" t="s">
        <v>9</v>
      </c>
      <c r="H34" s="1" t="s">
        <v>14</v>
      </c>
      <c r="I34">
        <f>VLOOKUP(WORK[[#This Row],[User_ID]],Table3[],4,0)</f>
        <v>9</v>
      </c>
      <c r="J34">
        <f>VLOOKUP(WORK[[#This Row],[User_ID]],Table3[],5,0)</f>
        <v>0.04</v>
      </c>
      <c r="K34">
        <f>VLOOKUP(WORK[[#This Row],[User_ID]],Table3[],6,0)</f>
        <v>0.98</v>
      </c>
      <c r="L34">
        <f>VLOOKUP(WORK[[#This Row],[User_ID]],Table3[],7,0)</f>
        <v>0.15</v>
      </c>
      <c r="M34">
        <f>VLOOKUP(WORK[[#This Row],[User_ID]],Table4[],4,FALSE)</f>
        <v>643</v>
      </c>
      <c r="N34">
        <f>VLOOKUP(WORK[[#This Row],[User_ID]],Table4[],5,FALSE)</f>
        <v>13</v>
      </c>
      <c r="O34">
        <f>VLOOKUP(WORK[[#This Row],[User_ID]],Table4[],6,FALSE)</f>
        <v>3</v>
      </c>
      <c r="P34">
        <f>VLOOKUP(WORK[[#This Row],[User_ID]],Table4[],7,FALSE)</f>
        <v>47</v>
      </c>
    </row>
    <row r="35" spans="1:16" ht="12.5" x14ac:dyDescent="0.25">
      <c r="A35" s="1">
        <v>34</v>
      </c>
      <c r="B35" s="1">
        <v>6251</v>
      </c>
      <c r="C35" s="2">
        <v>44794.07408564815</v>
      </c>
      <c r="D35" s="2" t="str">
        <f>TEXT(WORK[[#This Row],[Timestamp]], "YYYY")</f>
        <v>2022</v>
      </c>
      <c r="E35" s="2" t="str">
        <f>TEXT(WORK[[#This Row],[Timestamp]],"MMM")</f>
        <v>Aug</v>
      </c>
      <c r="F35" s="6">
        <v>1</v>
      </c>
      <c r="G35" s="1" t="s">
        <v>9</v>
      </c>
      <c r="H35" s="1" t="s">
        <v>16</v>
      </c>
      <c r="I35">
        <f>VLOOKUP(WORK[[#This Row],[User_ID]],Table3[],4,0)</f>
        <v>7</v>
      </c>
      <c r="J35">
        <f>VLOOKUP(WORK[[#This Row],[User_ID]],Table3[],5,0)</f>
        <v>0.04</v>
      </c>
      <c r="K35">
        <f>VLOOKUP(WORK[[#This Row],[User_ID]],Table3[],6,0)</f>
        <v>0.73</v>
      </c>
      <c r="L35">
        <f>VLOOKUP(WORK[[#This Row],[User_ID]],Table3[],7,0)</f>
        <v>0.48</v>
      </c>
      <c r="M35">
        <f>VLOOKUP(WORK[[#This Row],[User_ID]],Table4[],4,FALSE)</f>
        <v>1500</v>
      </c>
      <c r="N35">
        <f>VLOOKUP(WORK[[#This Row],[User_ID]],Table4[],5,FALSE)</f>
        <v>10</v>
      </c>
      <c r="O35">
        <f>VLOOKUP(WORK[[#This Row],[User_ID]],Table4[],6,FALSE)</f>
        <v>1</v>
      </c>
      <c r="P35">
        <f>VLOOKUP(WORK[[#This Row],[User_ID]],Table4[],7,FALSE)</f>
        <v>46</v>
      </c>
    </row>
    <row r="36" spans="1:16" ht="12.5" x14ac:dyDescent="0.25">
      <c r="A36" s="1">
        <v>35</v>
      </c>
      <c r="B36" s="1">
        <v>2105</v>
      </c>
      <c r="C36" s="2">
        <v>43916.005312499998</v>
      </c>
      <c r="D36" s="2" t="str">
        <f>TEXT(WORK[[#This Row],[Timestamp]], "YYYY")</f>
        <v>2020</v>
      </c>
      <c r="E36" s="2" t="str">
        <f>TEXT(WORK[[#This Row],[Timestamp]],"MMM")</f>
        <v>Mar</v>
      </c>
      <c r="F36" s="6">
        <v>0</v>
      </c>
      <c r="G36" s="1" t="s">
        <v>7</v>
      </c>
      <c r="H36" s="1" t="s">
        <v>14</v>
      </c>
      <c r="I36">
        <f>VLOOKUP(WORK[[#This Row],[User_ID]],Table3[],4,0)</f>
        <v>10</v>
      </c>
      <c r="J36">
        <f>VLOOKUP(WORK[[#This Row],[User_ID]],Table3[],5,0)</f>
        <v>0.65</v>
      </c>
      <c r="K36">
        <f>VLOOKUP(WORK[[#This Row],[User_ID]],Table3[],6,0)</f>
        <v>0.1</v>
      </c>
      <c r="L36">
        <f>VLOOKUP(WORK[[#This Row],[User_ID]],Table3[],7,0)</f>
        <v>7.0000000000000007E-2</v>
      </c>
      <c r="M36">
        <f>VLOOKUP(WORK[[#This Row],[User_ID]],Table4[],4,FALSE)</f>
        <v>1609</v>
      </c>
      <c r="N36">
        <f>VLOOKUP(WORK[[#This Row],[User_ID]],Table4[],5,FALSE)</f>
        <v>19</v>
      </c>
      <c r="O36">
        <f>VLOOKUP(WORK[[#This Row],[User_ID]],Table4[],6,FALSE)</f>
        <v>4</v>
      </c>
      <c r="P36">
        <f>VLOOKUP(WORK[[#This Row],[User_ID]],Table4[],7,FALSE)</f>
        <v>56</v>
      </c>
    </row>
    <row r="37" spans="1:16" ht="12.5" x14ac:dyDescent="0.25">
      <c r="A37" s="1">
        <v>36</v>
      </c>
      <c r="B37" s="1">
        <v>3940</v>
      </c>
      <c r="C37" s="2">
        <v>44234.024039351854</v>
      </c>
      <c r="D37" s="2" t="str">
        <f>TEXT(WORK[[#This Row],[Timestamp]], "YYYY")</f>
        <v>2021</v>
      </c>
      <c r="E37" s="2" t="str">
        <f>TEXT(WORK[[#This Row],[Timestamp]],"MMM")</f>
        <v>Feb</v>
      </c>
      <c r="F37" s="6">
        <v>0</v>
      </c>
      <c r="G37" s="1" t="s">
        <v>7</v>
      </c>
      <c r="H37" s="1" t="s">
        <v>11</v>
      </c>
      <c r="I37">
        <f>VLOOKUP(WORK[[#This Row],[User_ID]],Table3[],4,0)</f>
        <v>5</v>
      </c>
      <c r="J37">
        <f>VLOOKUP(WORK[[#This Row],[User_ID]],Table3[],5,0)</f>
        <v>0.28999999999999998</v>
      </c>
      <c r="K37">
        <f>VLOOKUP(WORK[[#This Row],[User_ID]],Table3[],6,0)</f>
        <v>0.48</v>
      </c>
      <c r="L37">
        <f>VLOOKUP(WORK[[#This Row],[User_ID]],Table3[],7,0)</f>
        <v>0.59</v>
      </c>
      <c r="M37">
        <f>VLOOKUP(WORK[[#This Row],[User_ID]],Table4[],4,FALSE)</f>
        <v>479</v>
      </c>
      <c r="N37">
        <f>VLOOKUP(WORK[[#This Row],[User_ID]],Table4[],5,FALSE)</f>
        <v>8</v>
      </c>
      <c r="O37">
        <f>VLOOKUP(WORK[[#This Row],[User_ID]],Table4[],6,FALSE)</f>
        <v>0</v>
      </c>
      <c r="P37">
        <f>VLOOKUP(WORK[[#This Row],[User_ID]],Table4[],7,FALSE)</f>
        <v>72</v>
      </c>
    </row>
    <row r="38" spans="1:16" ht="12.5" x14ac:dyDescent="0.25">
      <c r="A38" s="1">
        <v>37</v>
      </c>
      <c r="B38" s="1">
        <v>7418</v>
      </c>
      <c r="C38" s="2">
        <v>44535.179814814815</v>
      </c>
      <c r="D38" s="2" t="str">
        <f>TEXT(WORK[[#This Row],[Timestamp]], "YYYY")</f>
        <v>2021</v>
      </c>
      <c r="E38" s="2" t="str">
        <f>TEXT(WORK[[#This Row],[Timestamp]],"MMM")</f>
        <v>Dec</v>
      </c>
      <c r="F38" s="6">
        <v>4</v>
      </c>
      <c r="G38" s="1" t="s">
        <v>7</v>
      </c>
      <c r="H38" s="1" t="s">
        <v>8</v>
      </c>
      <c r="I38">
        <f>VLOOKUP(WORK[[#This Row],[User_ID]],Table3[],4,0)</f>
        <v>3</v>
      </c>
      <c r="J38">
        <f>VLOOKUP(WORK[[#This Row],[User_ID]],Table3[],5,0)</f>
        <v>0.76</v>
      </c>
      <c r="K38">
        <f>VLOOKUP(WORK[[#This Row],[User_ID]],Table3[],6,0)</f>
        <v>0.32</v>
      </c>
      <c r="L38">
        <f>VLOOKUP(WORK[[#This Row],[User_ID]],Table3[],7,0)</f>
        <v>0.01</v>
      </c>
      <c r="M38">
        <f>VLOOKUP(WORK[[#This Row],[User_ID]],Table4[],4,FALSE)</f>
        <v>931</v>
      </c>
      <c r="N38">
        <f>VLOOKUP(WORK[[#This Row],[User_ID]],Table4[],5,FALSE)</f>
        <v>18</v>
      </c>
      <c r="O38">
        <f>VLOOKUP(WORK[[#This Row],[User_ID]],Table4[],6,FALSE)</f>
        <v>5</v>
      </c>
      <c r="P38">
        <f>VLOOKUP(WORK[[#This Row],[User_ID]],Table4[],7,FALSE)</f>
        <v>51</v>
      </c>
    </row>
    <row r="39" spans="1:16" ht="12.5" x14ac:dyDescent="0.25">
      <c r="A39" s="1">
        <v>38</v>
      </c>
      <c r="B39" s="1">
        <v>4589</v>
      </c>
      <c r="C39" s="2">
        <v>43839.190659722219</v>
      </c>
      <c r="D39" s="2" t="str">
        <f>TEXT(WORK[[#This Row],[Timestamp]], "YYYY")</f>
        <v>2020</v>
      </c>
      <c r="E39" s="2" t="str">
        <f>TEXT(WORK[[#This Row],[Timestamp]],"MMM")</f>
        <v>Jan</v>
      </c>
      <c r="F39" s="6">
        <v>4</v>
      </c>
      <c r="G39" s="1" t="s">
        <v>5</v>
      </c>
      <c r="H39" s="1" t="s">
        <v>13</v>
      </c>
      <c r="I39">
        <f>VLOOKUP(WORK[[#This Row],[User_ID]],Table3[],4,0)</f>
        <v>2</v>
      </c>
      <c r="J39">
        <f>VLOOKUP(WORK[[#This Row],[User_ID]],Table3[],5,0)</f>
        <v>0.56000000000000005</v>
      </c>
      <c r="K39">
        <f>VLOOKUP(WORK[[#This Row],[User_ID]],Table3[],6,0)</f>
        <v>0.68</v>
      </c>
      <c r="L39">
        <f>VLOOKUP(WORK[[#This Row],[User_ID]],Table3[],7,0)</f>
        <v>0.06</v>
      </c>
      <c r="M39">
        <f>VLOOKUP(WORK[[#This Row],[User_ID]],Table4[],4,FALSE)</f>
        <v>1496</v>
      </c>
      <c r="N39">
        <f>VLOOKUP(WORK[[#This Row],[User_ID]],Table4[],5,FALSE)</f>
        <v>15</v>
      </c>
      <c r="O39">
        <f>VLOOKUP(WORK[[#This Row],[User_ID]],Table4[],6,FALSE)</f>
        <v>4</v>
      </c>
      <c r="P39">
        <f>VLOOKUP(WORK[[#This Row],[User_ID]],Table4[],7,FALSE)</f>
        <v>64</v>
      </c>
    </row>
    <row r="40" spans="1:16" ht="12.5" x14ac:dyDescent="0.25">
      <c r="A40" s="1">
        <v>39</v>
      </c>
      <c r="B40" s="1">
        <v>5042</v>
      </c>
      <c r="C40" s="2">
        <v>44598.468668981484</v>
      </c>
      <c r="D40" s="2" t="str">
        <f>TEXT(WORK[[#This Row],[Timestamp]], "YYYY")</f>
        <v>2022</v>
      </c>
      <c r="E40" s="2" t="str">
        <f>TEXT(WORK[[#This Row],[Timestamp]],"MMM")</f>
        <v>Feb</v>
      </c>
      <c r="F40" s="6">
        <v>11</v>
      </c>
      <c r="G40" s="1" t="s">
        <v>5</v>
      </c>
      <c r="H40" s="1" t="s">
        <v>17</v>
      </c>
      <c r="I40">
        <f>VLOOKUP(WORK[[#This Row],[User_ID]],Table3[],4,0)</f>
        <v>4</v>
      </c>
      <c r="J40">
        <f>VLOOKUP(WORK[[#This Row],[User_ID]],Table3[],5,0)</f>
        <v>0.68</v>
      </c>
      <c r="K40">
        <f>VLOOKUP(WORK[[#This Row],[User_ID]],Table3[],6,0)</f>
        <v>0.76</v>
      </c>
      <c r="L40">
        <f>VLOOKUP(WORK[[#This Row],[User_ID]],Table3[],7,0)</f>
        <v>0.88</v>
      </c>
      <c r="M40">
        <f>VLOOKUP(WORK[[#This Row],[User_ID]],Table4[],4,FALSE)</f>
        <v>1580</v>
      </c>
      <c r="N40">
        <f>VLOOKUP(WORK[[#This Row],[User_ID]],Table4[],5,FALSE)</f>
        <v>1</v>
      </c>
      <c r="O40">
        <f>VLOOKUP(WORK[[#This Row],[User_ID]],Table4[],6,FALSE)</f>
        <v>1</v>
      </c>
      <c r="P40">
        <f>VLOOKUP(WORK[[#This Row],[User_ID]],Table4[],7,FALSE)</f>
        <v>80</v>
      </c>
    </row>
    <row r="41" spans="1:16" ht="12.5" x14ac:dyDescent="0.25">
      <c r="A41" s="1">
        <v>40</v>
      </c>
      <c r="B41" s="1">
        <v>6243</v>
      </c>
      <c r="C41" s="2">
        <v>44107.688414351855</v>
      </c>
      <c r="D41" s="2" t="str">
        <f>TEXT(WORK[[#This Row],[Timestamp]], "YYYY")</f>
        <v>2020</v>
      </c>
      <c r="E41" s="2" t="str">
        <f>TEXT(WORK[[#This Row],[Timestamp]],"MMM")</f>
        <v>Oct</v>
      </c>
      <c r="F41" s="6">
        <v>16</v>
      </c>
      <c r="G41" s="1" t="s">
        <v>7</v>
      </c>
      <c r="H41" s="1" t="s">
        <v>15</v>
      </c>
      <c r="I41">
        <f>VLOOKUP(WORK[[#This Row],[User_ID]],Table3[],4,0)</f>
        <v>1</v>
      </c>
      <c r="J41">
        <f>VLOOKUP(WORK[[#This Row],[User_ID]],Table3[],5,0)</f>
        <v>0.59</v>
      </c>
      <c r="K41">
        <f>VLOOKUP(WORK[[#This Row],[User_ID]],Table3[],6,0)</f>
        <v>0</v>
      </c>
      <c r="L41">
        <f>VLOOKUP(WORK[[#This Row],[User_ID]],Table3[],7,0)</f>
        <v>0.25</v>
      </c>
      <c r="M41">
        <f>VLOOKUP(WORK[[#This Row],[User_ID]],Table4[],4,FALSE)</f>
        <v>298</v>
      </c>
      <c r="N41">
        <f>VLOOKUP(WORK[[#This Row],[User_ID]],Table4[],5,FALSE)</f>
        <v>12</v>
      </c>
      <c r="O41">
        <f>VLOOKUP(WORK[[#This Row],[User_ID]],Table4[],6,FALSE)</f>
        <v>3</v>
      </c>
      <c r="P41">
        <f>VLOOKUP(WORK[[#This Row],[User_ID]],Table4[],7,FALSE)</f>
        <v>91</v>
      </c>
    </row>
    <row r="42" spans="1:16" ht="12.5" x14ac:dyDescent="0.25">
      <c r="A42" s="1">
        <v>41</v>
      </c>
      <c r="B42" s="1">
        <v>6207</v>
      </c>
      <c r="C42" s="2">
        <v>43978.551805555559</v>
      </c>
      <c r="D42" s="2" t="str">
        <f>TEXT(WORK[[#This Row],[Timestamp]], "YYYY")</f>
        <v>2020</v>
      </c>
      <c r="E42" s="2" t="str">
        <f>TEXT(WORK[[#This Row],[Timestamp]],"MMM")</f>
        <v>May</v>
      </c>
      <c r="F42" s="6">
        <v>13</v>
      </c>
      <c r="G42" s="1" t="s">
        <v>7</v>
      </c>
      <c r="H42" s="1" t="s">
        <v>12</v>
      </c>
      <c r="I42">
        <f>VLOOKUP(WORK[[#This Row],[User_ID]],Table3[],4,0)</f>
        <v>2</v>
      </c>
      <c r="J42">
        <f>VLOOKUP(WORK[[#This Row],[User_ID]],Table3[],5,0)</f>
        <v>0.63</v>
      </c>
      <c r="K42">
        <f>VLOOKUP(WORK[[#This Row],[User_ID]],Table3[],6,0)</f>
        <v>0.51</v>
      </c>
      <c r="L42">
        <f>VLOOKUP(WORK[[#This Row],[User_ID]],Table3[],7,0)</f>
        <v>0.19</v>
      </c>
      <c r="M42">
        <f>VLOOKUP(WORK[[#This Row],[User_ID]],Table4[],4,FALSE)</f>
        <v>677</v>
      </c>
      <c r="N42">
        <f>VLOOKUP(WORK[[#This Row],[User_ID]],Table4[],5,FALSE)</f>
        <v>1</v>
      </c>
      <c r="O42">
        <f>VLOOKUP(WORK[[#This Row],[User_ID]],Table4[],6,FALSE)</f>
        <v>3</v>
      </c>
      <c r="P42">
        <f>VLOOKUP(WORK[[#This Row],[User_ID]],Table4[],7,FALSE)</f>
        <v>63</v>
      </c>
    </row>
    <row r="43" spans="1:16" ht="12.5" x14ac:dyDescent="0.25">
      <c r="A43" s="1">
        <v>42</v>
      </c>
      <c r="B43" s="1">
        <v>4822</v>
      </c>
      <c r="C43" s="2">
        <v>44334.252534722225</v>
      </c>
      <c r="D43" s="2" t="str">
        <f>TEXT(WORK[[#This Row],[Timestamp]], "YYYY")</f>
        <v>2021</v>
      </c>
      <c r="E43" s="2" t="str">
        <f>TEXT(WORK[[#This Row],[Timestamp]],"MMM")</f>
        <v>May</v>
      </c>
      <c r="F43" s="6">
        <v>6</v>
      </c>
      <c r="G43" s="1" t="s">
        <v>9</v>
      </c>
      <c r="H43" s="1" t="s">
        <v>14</v>
      </c>
      <c r="I43">
        <f>VLOOKUP(WORK[[#This Row],[User_ID]],Table3[],4,0)</f>
        <v>1</v>
      </c>
      <c r="J43">
        <f>VLOOKUP(WORK[[#This Row],[User_ID]],Table3[],5,0)</f>
        <v>0.77</v>
      </c>
      <c r="K43">
        <f>VLOOKUP(WORK[[#This Row],[User_ID]],Table3[],6,0)</f>
        <v>0.62</v>
      </c>
      <c r="L43">
        <f>VLOOKUP(WORK[[#This Row],[User_ID]],Table3[],7,0)</f>
        <v>0.69</v>
      </c>
      <c r="M43">
        <f>VLOOKUP(WORK[[#This Row],[User_ID]],Table4[],4,FALSE)</f>
        <v>239</v>
      </c>
      <c r="N43">
        <f>VLOOKUP(WORK[[#This Row],[User_ID]],Table4[],5,FALSE)</f>
        <v>8</v>
      </c>
      <c r="O43">
        <f>VLOOKUP(WORK[[#This Row],[User_ID]],Table4[],6,FALSE)</f>
        <v>4</v>
      </c>
      <c r="P43">
        <f>VLOOKUP(WORK[[#This Row],[User_ID]],Table4[],7,FALSE)</f>
        <v>75</v>
      </c>
    </row>
    <row r="44" spans="1:16" ht="12.5" x14ac:dyDescent="0.25">
      <c r="A44" s="1">
        <v>43</v>
      </c>
      <c r="B44" s="1">
        <v>4848</v>
      </c>
      <c r="C44" s="2">
        <v>44103.921099537038</v>
      </c>
      <c r="D44" s="2" t="str">
        <f>TEXT(WORK[[#This Row],[Timestamp]], "YYYY")</f>
        <v>2020</v>
      </c>
      <c r="E44" s="2" t="str">
        <f>TEXT(WORK[[#This Row],[Timestamp]],"MMM")</f>
        <v>Sep</v>
      </c>
      <c r="F44" s="6">
        <v>22</v>
      </c>
      <c r="G44" s="1" t="s">
        <v>7</v>
      </c>
      <c r="H44" s="1" t="s">
        <v>11</v>
      </c>
      <c r="I44">
        <f>VLOOKUP(WORK[[#This Row],[User_ID]],Table3[],4,0)</f>
        <v>6</v>
      </c>
      <c r="J44">
        <f>VLOOKUP(WORK[[#This Row],[User_ID]],Table3[],5,0)</f>
        <v>0.62</v>
      </c>
      <c r="K44">
        <f>VLOOKUP(WORK[[#This Row],[User_ID]],Table3[],6,0)</f>
        <v>0.64</v>
      </c>
      <c r="L44">
        <f>VLOOKUP(WORK[[#This Row],[User_ID]],Table3[],7,0)</f>
        <v>0.31</v>
      </c>
      <c r="M44">
        <f>VLOOKUP(WORK[[#This Row],[User_ID]],Table4[],4,FALSE)</f>
        <v>1721</v>
      </c>
      <c r="N44">
        <f>VLOOKUP(WORK[[#This Row],[User_ID]],Table4[],5,FALSE)</f>
        <v>16</v>
      </c>
      <c r="O44">
        <f>VLOOKUP(WORK[[#This Row],[User_ID]],Table4[],6,FALSE)</f>
        <v>3</v>
      </c>
      <c r="P44">
        <f>VLOOKUP(WORK[[#This Row],[User_ID]],Table4[],7,FALSE)</f>
        <v>22</v>
      </c>
    </row>
    <row r="45" spans="1:16" ht="12.5" x14ac:dyDescent="0.25">
      <c r="A45" s="1">
        <v>44</v>
      </c>
      <c r="B45" s="1">
        <v>8406</v>
      </c>
      <c r="C45" s="2">
        <v>44302.671412037038</v>
      </c>
      <c r="D45" s="2" t="str">
        <f>TEXT(WORK[[#This Row],[Timestamp]], "YYYY")</f>
        <v>2021</v>
      </c>
      <c r="E45" s="2" t="str">
        <f>TEXT(WORK[[#This Row],[Timestamp]],"MMM")</f>
        <v>Apr</v>
      </c>
      <c r="F45" s="6">
        <v>16</v>
      </c>
      <c r="G45" s="1" t="s">
        <v>5</v>
      </c>
      <c r="H45" s="1" t="s">
        <v>12</v>
      </c>
      <c r="I45">
        <f>VLOOKUP(WORK[[#This Row],[User_ID]],Table3[],4,0)</f>
        <v>3</v>
      </c>
      <c r="J45">
        <f>VLOOKUP(WORK[[#This Row],[User_ID]],Table3[],5,0)</f>
        <v>0.16</v>
      </c>
      <c r="K45">
        <f>VLOOKUP(WORK[[#This Row],[User_ID]],Table3[],6,0)</f>
        <v>0.57999999999999996</v>
      </c>
      <c r="L45">
        <f>VLOOKUP(WORK[[#This Row],[User_ID]],Table3[],7,0)</f>
        <v>0.7</v>
      </c>
      <c r="M45">
        <f>VLOOKUP(WORK[[#This Row],[User_ID]],Table4[],4,FALSE)</f>
        <v>279</v>
      </c>
      <c r="N45">
        <f>VLOOKUP(WORK[[#This Row],[User_ID]],Table4[],5,FALSE)</f>
        <v>9</v>
      </c>
      <c r="O45">
        <f>VLOOKUP(WORK[[#This Row],[User_ID]],Table4[],6,FALSE)</f>
        <v>2</v>
      </c>
      <c r="P45">
        <f>VLOOKUP(WORK[[#This Row],[User_ID]],Table4[],7,FALSE)</f>
        <v>6</v>
      </c>
    </row>
    <row r="46" spans="1:16" ht="12.5" x14ac:dyDescent="0.25">
      <c r="A46" s="1">
        <v>45</v>
      </c>
      <c r="B46" s="1">
        <v>5187</v>
      </c>
      <c r="C46" s="2">
        <v>44239.61886574074</v>
      </c>
      <c r="D46" s="2" t="str">
        <f>TEXT(WORK[[#This Row],[Timestamp]], "YYYY")</f>
        <v>2021</v>
      </c>
      <c r="E46" s="2" t="str">
        <f>TEXT(WORK[[#This Row],[Timestamp]],"MMM")</f>
        <v>Feb</v>
      </c>
      <c r="F46" s="6">
        <v>14</v>
      </c>
      <c r="G46" s="1" t="s">
        <v>5</v>
      </c>
      <c r="H46" s="1" t="s">
        <v>17</v>
      </c>
      <c r="I46">
        <f>VLOOKUP(WORK[[#This Row],[User_ID]],Table3[],4,0)</f>
        <v>9</v>
      </c>
      <c r="J46">
        <f>VLOOKUP(WORK[[#This Row],[User_ID]],Table3[],5,0)</f>
        <v>0.97</v>
      </c>
      <c r="K46">
        <f>VLOOKUP(WORK[[#This Row],[User_ID]],Table3[],6,0)</f>
        <v>0.6</v>
      </c>
      <c r="L46">
        <f>VLOOKUP(WORK[[#This Row],[User_ID]],Table3[],7,0)</f>
        <v>0.96</v>
      </c>
      <c r="M46">
        <f>VLOOKUP(WORK[[#This Row],[User_ID]],Table4[],4,FALSE)</f>
        <v>882</v>
      </c>
      <c r="N46">
        <f>VLOOKUP(WORK[[#This Row],[User_ID]],Table4[],5,FALSE)</f>
        <v>6</v>
      </c>
      <c r="O46">
        <f>VLOOKUP(WORK[[#This Row],[User_ID]],Table4[],6,FALSE)</f>
        <v>3</v>
      </c>
      <c r="P46">
        <f>VLOOKUP(WORK[[#This Row],[User_ID]],Table4[],7,FALSE)</f>
        <v>10</v>
      </c>
    </row>
    <row r="47" spans="1:16" ht="12.5" x14ac:dyDescent="0.25">
      <c r="A47" s="1">
        <v>46</v>
      </c>
      <c r="B47" s="1">
        <v>3656</v>
      </c>
      <c r="C47" s="2">
        <v>44270.647800925923</v>
      </c>
      <c r="D47" s="2" t="str">
        <f>TEXT(WORK[[#This Row],[Timestamp]], "YYYY")</f>
        <v>2021</v>
      </c>
      <c r="E47" s="2" t="str">
        <f>TEXT(WORK[[#This Row],[Timestamp]],"MMM")</f>
        <v>Mar</v>
      </c>
      <c r="F47" s="6">
        <v>15</v>
      </c>
      <c r="G47" s="1" t="s">
        <v>7</v>
      </c>
      <c r="H47" s="1" t="s">
        <v>13</v>
      </c>
      <c r="I47">
        <f>VLOOKUP(WORK[[#This Row],[User_ID]],Table3[],4,0)</f>
        <v>5</v>
      </c>
      <c r="J47">
        <f>VLOOKUP(WORK[[#This Row],[User_ID]],Table3[],5,0)</f>
        <v>0.38</v>
      </c>
      <c r="K47">
        <f>VLOOKUP(WORK[[#This Row],[User_ID]],Table3[],6,0)</f>
        <v>0.28000000000000003</v>
      </c>
      <c r="L47">
        <f>VLOOKUP(WORK[[#This Row],[User_ID]],Table3[],7,0)</f>
        <v>0.71</v>
      </c>
      <c r="M47">
        <f>VLOOKUP(WORK[[#This Row],[User_ID]],Table4[],4,FALSE)</f>
        <v>312</v>
      </c>
      <c r="N47">
        <f>VLOOKUP(WORK[[#This Row],[User_ID]],Table4[],5,FALSE)</f>
        <v>12</v>
      </c>
      <c r="O47">
        <f>VLOOKUP(WORK[[#This Row],[User_ID]],Table4[],6,FALSE)</f>
        <v>2</v>
      </c>
      <c r="P47">
        <f>VLOOKUP(WORK[[#This Row],[User_ID]],Table4[],7,FALSE)</f>
        <v>38</v>
      </c>
    </row>
    <row r="48" spans="1:16" ht="12.5" x14ac:dyDescent="0.25">
      <c r="A48" s="1">
        <v>47</v>
      </c>
      <c r="B48" s="1">
        <v>1523</v>
      </c>
      <c r="C48" s="2">
        <v>44425.022291666668</v>
      </c>
      <c r="D48" s="2" t="str">
        <f>TEXT(WORK[[#This Row],[Timestamp]], "YYYY")</f>
        <v>2021</v>
      </c>
      <c r="E48" s="2" t="str">
        <f>TEXT(WORK[[#This Row],[Timestamp]],"MMM")</f>
        <v>Aug</v>
      </c>
      <c r="F48" s="6">
        <v>0</v>
      </c>
      <c r="G48" s="1" t="s">
        <v>9</v>
      </c>
      <c r="H48" s="1" t="s">
        <v>16</v>
      </c>
      <c r="I48">
        <f>VLOOKUP(WORK[[#This Row],[User_ID]],Table3[],4,0)</f>
        <v>1</v>
      </c>
      <c r="J48">
        <f>VLOOKUP(WORK[[#This Row],[User_ID]],Table3[],5,0)</f>
        <v>0.9</v>
      </c>
      <c r="K48">
        <f>VLOOKUP(WORK[[#This Row],[User_ID]],Table3[],6,0)</f>
        <v>0.82</v>
      </c>
      <c r="L48">
        <f>VLOOKUP(WORK[[#This Row],[User_ID]],Table3[],7,0)</f>
        <v>0.71</v>
      </c>
      <c r="M48">
        <f>VLOOKUP(WORK[[#This Row],[User_ID]],Table4[],4,FALSE)</f>
        <v>1764</v>
      </c>
      <c r="N48">
        <f>VLOOKUP(WORK[[#This Row],[User_ID]],Table4[],5,FALSE)</f>
        <v>9</v>
      </c>
      <c r="O48">
        <f>VLOOKUP(WORK[[#This Row],[User_ID]],Table4[],6,FALSE)</f>
        <v>5</v>
      </c>
      <c r="P48">
        <f>VLOOKUP(WORK[[#This Row],[User_ID]],Table4[],7,FALSE)</f>
        <v>2</v>
      </c>
    </row>
    <row r="49" spans="1:16" ht="12.5" x14ac:dyDescent="0.25">
      <c r="A49" s="1">
        <v>48</v>
      </c>
      <c r="B49" s="1">
        <v>2224</v>
      </c>
      <c r="C49" s="2">
        <v>43963.069884259261</v>
      </c>
      <c r="D49" s="2" t="str">
        <f>TEXT(WORK[[#This Row],[Timestamp]], "YYYY")</f>
        <v>2020</v>
      </c>
      <c r="E49" s="2" t="str">
        <f>TEXT(WORK[[#This Row],[Timestamp]],"MMM")</f>
        <v>May</v>
      </c>
      <c r="F49" s="6">
        <v>1</v>
      </c>
      <c r="G49" s="1" t="s">
        <v>5</v>
      </c>
      <c r="H49" s="1" t="s">
        <v>13</v>
      </c>
      <c r="I49">
        <f>VLOOKUP(WORK[[#This Row],[User_ID]],Table3[],4,0)</f>
        <v>6</v>
      </c>
      <c r="J49">
        <f>VLOOKUP(WORK[[#This Row],[User_ID]],Table3[],5,0)</f>
        <v>0.48</v>
      </c>
      <c r="K49">
        <f>VLOOKUP(WORK[[#This Row],[User_ID]],Table3[],6,0)</f>
        <v>0.89</v>
      </c>
      <c r="L49">
        <f>VLOOKUP(WORK[[#This Row],[User_ID]],Table3[],7,0)</f>
        <v>0.16</v>
      </c>
      <c r="M49">
        <f>VLOOKUP(WORK[[#This Row],[User_ID]],Table4[],4,FALSE)</f>
        <v>850</v>
      </c>
      <c r="N49">
        <f>VLOOKUP(WORK[[#This Row],[User_ID]],Table4[],5,FALSE)</f>
        <v>1</v>
      </c>
      <c r="O49">
        <f>VLOOKUP(WORK[[#This Row],[User_ID]],Table4[],6,FALSE)</f>
        <v>1</v>
      </c>
      <c r="P49">
        <f>VLOOKUP(WORK[[#This Row],[User_ID]],Table4[],7,FALSE)</f>
        <v>10</v>
      </c>
    </row>
    <row r="50" spans="1:16" ht="12.5" x14ac:dyDescent="0.25">
      <c r="A50" s="1">
        <v>49</v>
      </c>
      <c r="B50" s="1">
        <v>4910</v>
      </c>
      <c r="C50" s="2">
        <v>44422.470520833333</v>
      </c>
      <c r="D50" s="2" t="str">
        <f>TEXT(WORK[[#This Row],[Timestamp]], "YYYY")</f>
        <v>2021</v>
      </c>
      <c r="E50" s="2" t="str">
        <f>TEXT(WORK[[#This Row],[Timestamp]],"MMM")</f>
        <v>Aug</v>
      </c>
      <c r="F50" s="6">
        <v>11</v>
      </c>
      <c r="G50" s="1" t="s">
        <v>5</v>
      </c>
      <c r="H50" s="1" t="s">
        <v>17</v>
      </c>
      <c r="I50">
        <f>VLOOKUP(WORK[[#This Row],[User_ID]],Table3[],4,0)</f>
        <v>5</v>
      </c>
      <c r="J50">
        <f>VLOOKUP(WORK[[#This Row],[User_ID]],Table3[],5,0)</f>
        <v>0.47</v>
      </c>
      <c r="K50">
        <f>VLOOKUP(WORK[[#This Row],[User_ID]],Table3[],6,0)</f>
        <v>0</v>
      </c>
      <c r="L50">
        <f>VLOOKUP(WORK[[#This Row],[User_ID]],Table3[],7,0)</f>
        <v>0.89</v>
      </c>
      <c r="M50">
        <f>VLOOKUP(WORK[[#This Row],[User_ID]],Table4[],4,FALSE)</f>
        <v>725</v>
      </c>
      <c r="N50">
        <f>VLOOKUP(WORK[[#This Row],[User_ID]],Table4[],5,FALSE)</f>
        <v>11</v>
      </c>
      <c r="O50">
        <f>VLOOKUP(WORK[[#This Row],[User_ID]],Table4[],6,FALSE)</f>
        <v>3</v>
      </c>
      <c r="P50">
        <f>VLOOKUP(WORK[[#This Row],[User_ID]],Table4[],7,FALSE)</f>
        <v>94</v>
      </c>
    </row>
    <row r="51" spans="1:16" ht="12.5" x14ac:dyDescent="0.25">
      <c r="A51" s="1">
        <v>50</v>
      </c>
      <c r="B51" s="1">
        <v>6775</v>
      </c>
      <c r="C51" s="2">
        <v>45043.186099537037</v>
      </c>
      <c r="D51" s="2" t="str">
        <f>TEXT(WORK[[#This Row],[Timestamp]], "YYYY")</f>
        <v>2023</v>
      </c>
      <c r="E51" s="2" t="str">
        <f>TEXT(WORK[[#This Row],[Timestamp]],"MMM")</f>
        <v>Apr</v>
      </c>
      <c r="F51" s="6">
        <v>4</v>
      </c>
      <c r="G51" s="1" t="s">
        <v>5</v>
      </c>
      <c r="H51" s="1" t="s">
        <v>13</v>
      </c>
      <c r="I51">
        <f>VLOOKUP(WORK[[#This Row],[User_ID]],Table3[],4,0)</f>
        <v>3</v>
      </c>
      <c r="J51">
        <f>VLOOKUP(WORK[[#This Row],[User_ID]],Table3[],5,0)</f>
        <v>0.6</v>
      </c>
      <c r="K51">
        <f>VLOOKUP(WORK[[#This Row],[User_ID]],Table3[],6,0)</f>
        <v>0.95</v>
      </c>
      <c r="L51">
        <f>VLOOKUP(WORK[[#This Row],[User_ID]],Table3[],7,0)</f>
        <v>0.52</v>
      </c>
      <c r="M51">
        <f>VLOOKUP(WORK[[#This Row],[User_ID]],Table4[],4,FALSE)</f>
        <v>206</v>
      </c>
      <c r="N51">
        <f>VLOOKUP(WORK[[#This Row],[User_ID]],Table4[],5,FALSE)</f>
        <v>5</v>
      </c>
      <c r="O51">
        <f>VLOOKUP(WORK[[#This Row],[User_ID]],Table4[],6,FALSE)</f>
        <v>4</v>
      </c>
      <c r="P51">
        <f>VLOOKUP(WORK[[#This Row],[User_ID]],Table4[],7,FALSE)</f>
        <v>57</v>
      </c>
    </row>
    <row r="52" spans="1:16" ht="12.5" x14ac:dyDescent="0.25">
      <c r="A52" s="1">
        <v>51</v>
      </c>
      <c r="B52" s="1">
        <v>8716</v>
      </c>
      <c r="C52" s="2">
        <v>44162.855520833335</v>
      </c>
      <c r="D52" s="2" t="str">
        <f>TEXT(WORK[[#This Row],[Timestamp]], "YYYY")</f>
        <v>2020</v>
      </c>
      <c r="E52" s="2" t="str">
        <f>TEXT(WORK[[#This Row],[Timestamp]],"MMM")</f>
        <v>Nov</v>
      </c>
      <c r="F52" s="6">
        <v>20</v>
      </c>
      <c r="G52" s="1" t="s">
        <v>7</v>
      </c>
      <c r="H52" s="1" t="s">
        <v>13</v>
      </c>
      <c r="I52">
        <f>VLOOKUP(WORK[[#This Row],[User_ID]],Table3[],4,0)</f>
        <v>7</v>
      </c>
      <c r="J52">
        <f>VLOOKUP(WORK[[#This Row],[User_ID]],Table3[],5,0)</f>
        <v>0.56999999999999995</v>
      </c>
      <c r="K52">
        <f>VLOOKUP(WORK[[#This Row],[User_ID]],Table3[],6,0)</f>
        <v>0.44</v>
      </c>
      <c r="L52">
        <f>VLOOKUP(WORK[[#This Row],[User_ID]],Table3[],7,0)</f>
        <v>0.83</v>
      </c>
      <c r="M52">
        <f>VLOOKUP(WORK[[#This Row],[User_ID]],Table4[],4,FALSE)</f>
        <v>752</v>
      </c>
      <c r="N52">
        <f>VLOOKUP(WORK[[#This Row],[User_ID]],Table4[],5,FALSE)</f>
        <v>8</v>
      </c>
      <c r="O52">
        <f>VLOOKUP(WORK[[#This Row],[User_ID]],Table4[],6,FALSE)</f>
        <v>2</v>
      </c>
      <c r="P52">
        <f>VLOOKUP(WORK[[#This Row],[User_ID]],Table4[],7,FALSE)</f>
        <v>50</v>
      </c>
    </row>
    <row r="53" spans="1:16" ht="12.5" x14ac:dyDescent="0.25">
      <c r="A53" s="1">
        <v>52</v>
      </c>
      <c r="B53" s="1">
        <v>5673</v>
      </c>
      <c r="C53" s="2">
        <v>44767.189467592594</v>
      </c>
      <c r="D53" s="2" t="str">
        <f>TEXT(WORK[[#This Row],[Timestamp]], "YYYY")</f>
        <v>2022</v>
      </c>
      <c r="E53" s="2" t="str">
        <f>TEXT(WORK[[#This Row],[Timestamp]],"MMM")</f>
        <v>Jul</v>
      </c>
      <c r="F53" s="6">
        <v>4</v>
      </c>
      <c r="G53" s="1" t="s">
        <v>5</v>
      </c>
      <c r="H53" s="1" t="s">
        <v>11</v>
      </c>
      <c r="I53">
        <f>VLOOKUP(WORK[[#This Row],[User_ID]],Table3[],4,0)</f>
        <v>8</v>
      </c>
      <c r="J53">
        <f>VLOOKUP(WORK[[#This Row],[User_ID]],Table3[],5,0)</f>
        <v>0.72</v>
      </c>
      <c r="K53">
        <f>VLOOKUP(WORK[[#This Row],[User_ID]],Table3[],6,0)</f>
        <v>0.57999999999999996</v>
      </c>
      <c r="L53">
        <f>VLOOKUP(WORK[[#This Row],[User_ID]],Table3[],7,0)</f>
        <v>0.78</v>
      </c>
      <c r="M53">
        <f>VLOOKUP(WORK[[#This Row],[User_ID]],Table4[],4,FALSE)</f>
        <v>614</v>
      </c>
      <c r="N53">
        <f>VLOOKUP(WORK[[#This Row],[User_ID]],Table4[],5,FALSE)</f>
        <v>6</v>
      </c>
      <c r="O53">
        <f>VLOOKUP(WORK[[#This Row],[User_ID]],Table4[],6,FALSE)</f>
        <v>1</v>
      </c>
      <c r="P53">
        <f>VLOOKUP(WORK[[#This Row],[User_ID]],Table4[],7,FALSE)</f>
        <v>10</v>
      </c>
    </row>
    <row r="54" spans="1:16" ht="12.5" x14ac:dyDescent="0.25">
      <c r="A54" s="1">
        <v>53</v>
      </c>
      <c r="B54" s="1">
        <v>6170</v>
      </c>
      <c r="C54" s="2">
        <v>43980.756840277776</v>
      </c>
      <c r="D54" s="2" t="str">
        <f>TEXT(WORK[[#This Row],[Timestamp]], "YYYY")</f>
        <v>2020</v>
      </c>
      <c r="E54" s="2" t="str">
        <f>TEXT(WORK[[#This Row],[Timestamp]],"MMM")</f>
        <v>May</v>
      </c>
      <c r="F54" s="6">
        <v>18</v>
      </c>
      <c r="G54" s="1" t="s">
        <v>9</v>
      </c>
      <c r="H54" s="1" t="s">
        <v>12</v>
      </c>
      <c r="I54">
        <f>VLOOKUP(WORK[[#This Row],[User_ID]],Table3[],4,0)</f>
        <v>3</v>
      </c>
      <c r="J54">
        <f>VLOOKUP(WORK[[#This Row],[User_ID]],Table3[],5,0)</f>
        <v>0.78</v>
      </c>
      <c r="K54">
        <f>VLOOKUP(WORK[[#This Row],[User_ID]],Table3[],6,0)</f>
        <v>0.53</v>
      </c>
      <c r="L54">
        <f>VLOOKUP(WORK[[#This Row],[User_ID]],Table3[],7,0)</f>
        <v>0.97</v>
      </c>
      <c r="M54">
        <f>VLOOKUP(WORK[[#This Row],[User_ID]],Table4[],4,FALSE)</f>
        <v>414</v>
      </c>
      <c r="N54">
        <f>VLOOKUP(WORK[[#This Row],[User_ID]],Table4[],5,FALSE)</f>
        <v>14</v>
      </c>
      <c r="O54">
        <f>VLOOKUP(WORK[[#This Row],[User_ID]],Table4[],6,FALSE)</f>
        <v>4</v>
      </c>
      <c r="P54">
        <f>VLOOKUP(WORK[[#This Row],[User_ID]],Table4[],7,FALSE)</f>
        <v>51</v>
      </c>
    </row>
    <row r="55" spans="1:16" ht="12.5" x14ac:dyDescent="0.25">
      <c r="A55" s="1">
        <v>54</v>
      </c>
      <c r="B55" s="1">
        <v>4999</v>
      </c>
      <c r="C55" s="2">
        <v>44597.699224537035</v>
      </c>
      <c r="D55" s="2" t="str">
        <f>TEXT(WORK[[#This Row],[Timestamp]], "YYYY")</f>
        <v>2022</v>
      </c>
      <c r="E55" s="2" t="str">
        <f>TEXT(WORK[[#This Row],[Timestamp]],"MMM")</f>
        <v>Feb</v>
      </c>
      <c r="F55" s="6">
        <v>16</v>
      </c>
      <c r="G55" s="1" t="s">
        <v>5</v>
      </c>
      <c r="H55" s="1" t="s">
        <v>12</v>
      </c>
      <c r="I55">
        <f>VLOOKUP(WORK[[#This Row],[User_ID]],Table3[],4,0)</f>
        <v>10</v>
      </c>
      <c r="J55">
        <f>VLOOKUP(WORK[[#This Row],[User_ID]],Table3[],5,0)</f>
        <v>0.28000000000000003</v>
      </c>
      <c r="K55">
        <f>VLOOKUP(WORK[[#This Row],[User_ID]],Table3[],6,0)</f>
        <v>0.24</v>
      </c>
      <c r="L55">
        <f>VLOOKUP(WORK[[#This Row],[User_ID]],Table3[],7,0)</f>
        <v>0.73</v>
      </c>
      <c r="M55">
        <f>VLOOKUP(WORK[[#This Row],[User_ID]],Table4[],4,FALSE)</f>
        <v>472</v>
      </c>
      <c r="N55">
        <f>VLOOKUP(WORK[[#This Row],[User_ID]],Table4[],5,FALSE)</f>
        <v>14</v>
      </c>
      <c r="O55">
        <f>VLOOKUP(WORK[[#This Row],[User_ID]],Table4[],6,FALSE)</f>
        <v>2</v>
      </c>
      <c r="P55">
        <f>VLOOKUP(WORK[[#This Row],[User_ID]],Table4[],7,FALSE)</f>
        <v>92</v>
      </c>
    </row>
    <row r="56" spans="1:16" ht="12.5" x14ac:dyDescent="0.25">
      <c r="A56" s="1">
        <v>55</v>
      </c>
      <c r="B56" s="1">
        <v>8675</v>
      </c>
      <c r="C56" s="2">
        <v>44254.378263888888</v>
      </c>
      <c r="D56" s="2" t="str">
        <f>TEXT(WORK[[#This Row],[Timestamp]], "YYYY")</f>
        <v>2021</v>
      </c>
      <c r="E56" s="2" t="str">
        <f>TEXT(WORK[[#This Row],[Timestamp]],"MMM")</f>
        <v>Feb</v>
      </c>
      <c r="F56" s="6">
        <v>9</v>
      </c>
      <c r="G56" s="1" t="s">
        <v>7</v>
      </c>
      <c r="H56" s="1" t="s">
        <v>8</v>
      </c>
      <c r="I56">
        <f>VLOOKUP(WORK[[#This Row],[User_ID]],Table3[],4,0)</f>
        <v>9</v>
      </c>
      <c r="J56">
        <f>VLOOKUP(WORK[[#This Row],[User_ID]],Table3[],5,0)</f>
        <v>0.7</v>
      </c>
      <c r="K56">
        <f>VLOOKUP(WORK[[#This Row],[User_ID]],Table3[],6,0)</f>
        <v>0.85</v>
      </c>
      <c r="L56">
        <f>VLOOKUP(WORK[[#This Row],[User_ID]],Table3[],7,0)</f>
        <v>0.53</v>
      </c>
      <c r="M56">
        <f>VLOOKUP(WORK[[#This Row],[User_ID]],Table4[],4,FALSE)</f>
        <v>1481</v>
      </c>
      <c r="N56">
        <f>VLOOKUP(WORK[[#This Row],[User_ID]],Table4[],5,FALSE)</f>
        <v>19</v>
      </c>
      <c r="O56">
        <f>VLOOKUP(WORK[[#This Row],[User_ID]],Table4[],6,FALSE)</f>
        <v>0</v>
      </c>
      <c r="P56">
        <f>VLOOKUP(WORK[[#This Row],[User_ID]],Table4[],7,FALSE)</f>
        <v>41</v>
      </c>
    </row>
    <row r="57" spans="1:16" ht="12.5" x14ac:dyDescent="0.25">
      <c r="A57" s="1">
        <v>56</v>
      </c>
      <c r="B57" s="1">
        <v>8451</v>
      </c>
      <c r="C57" s="2">
        <v>45088.531111111108</v>
      </c>
      <c r="D57" s="2" t="str">
        <f>TEXT(WORK[[#This Row],[Timestamp]], "YYYY")</f>
        <v>2023</v>
      </c>
      <c r="E57" s="2" t="str">
        <f>TEXT(WORK[[#This Row],[Timestamp]],"MMM")</f>
        <v>Jun</v>
      </c>
      <c r="F57" s="6">
        <v>12</v>
      </c>
      <c r="G57" s="1" t="s">
        <v>7</v>
      </c>
      <c r="H57" s="1" t="s">
        <v>14</v>
      </c>
      <c r="I57">
        <f>VLOOKUP(WORK[[#This Row],[User_ID]],Table3[],4,0)</f>
        <v>3</v>
      </c>
      <c r="J57">
        <f>VLOOKUP(WORK[[#This Row],[User_ID]],Table3[],5,0)</f>
        <v>0.32</v>
      </c>
      <c r="K57">
        <f>VLOOKUP(WORK[[#This Row],[User_ID]],Table3[],6,0)</f>
        <v>0.06</v>
      </c>
      <c r="L57">
        <f>VLOOKUP(WORK[[#This Row],[User_ID]],Table3[],7,0)</f>
        <v>0.12</v>
      </c>
      <c r="M57">
        <f>VLOOKUP(WORK[[#This Row],[User_ID]],Table4[],4,FALSE)</f>
        <v>586</v>
      </c>
      <c r="N57">
        <f>VLOOKUP(WORK[[#This Row],[User_ID]],Table4[],5,FALSE)</f>
        <v>12</v>
      </c>
      <c r="O57">
        <f>VLOOKUP(WORK[[#This Row],[User_ID]],Table4[],6,FALSE)</f>
        <v>3</v>
      </c>
      <c r="P57">
        <f>VLOOKUP(WORK[[#This Row],[User_ID]],Table4[],7,FALSE)</f>
        <v>81</v>
      </c>
    </row>
    <row r="58" spans="1:16" ht="12.5" x14ac:dyDescent="0.25">
      <c r="A58" s="1">
        <v>57</v>
      </c>
      <c r="B58" s="1">
        <v>5489</v>
      </c>
      <c r="C58" s="2">
        <v>44246.547430555554</v>
      </c>
      <c r="D58" s="2" t="str">
        <f>TEXT(WORK[[#This Row],[Timestamp]], "YYYY")</f>
        <v>2021</v>
      </c>
      <c r="E58" s="2" t="str">
        <f>TEXT(WORK[[#This Row],[Timestamp]],"MMM")</f>
        <v>Feb</v>
      </c>
      <c r="F58" s="6">
        <v>13</v>
      </c>
      <c r="G58" s="1" t="s">
        <v>9</v>
      </c>
      <c r="H58" s="1" t="s">
        <v>8</v>
      </c>
      <c r="I58">
        <f>VLOOKUP(WORK[[#This Row],[User_ID]],Table3[],4,0)</f>
        <v>3</v>
      </c>
      <c r="J58">
        <f>VLOOKUP(WORK[[#This Row],[User_ID]],Table3[],5,0)</f>
        <v>0.78</v>
      </c>
      <c r="K58">
        <f>VLOOKUP(WORK[[#This Row],[User_ID]],Table3[],6,0)</f>
        <v>0.08</v>
      </c>
      <c r="L58">
        <f>VLOOKUP(WORK[[#This Row],[User_ID]],Table3[],7,0)</f>
        <v>0.86</v>
      </c>
      <c r="M58">
        <f>VLOOKUP(WORK[[#This Row],[User_ID]],Table4[],4,FALSE)</f>
        <v>1043</v>
      </c>
      <c r="N58">
        <f>VLOOKUP(WORK[[#This Row],[User_ID]],Table4[],5,FALSE)</f>
        <v>17</v>
      </c>
      <c r="O58">
        <f>VLOOKUP(WORK[[#This Row],[User_ID]],Table4[],6,FALSE)</f>
        <v>1</v>
      </c>
      <c r="P58">
        <f>VLOOKUP(WORK[[#This Row],[User_ID]],Table4[],7,FALSE)</f>
        <v>79</v>
      </c>
    </row>
    <row r="59" spans="1:16" ht="12.5" x14ac:dyDescent="0.25">
      <c r="A59" s="1">
        <v>58</v>
      </c>
      <c r="B59" s="1">
        <v>3561</v>
      </c>
      <c r="C59" s="2">
        <v>44512.742164351854</v>
      </c>
      <c r="D59" s="2" t="str">
        <f>TEXT(WORK[[#This Row],[Timestamp]], "YYYY")</f>
        <v>2021</v>
      </c>
      <c r="E59" s="2" t="str">
        <f>TEXT(WORK[[#This Row],[Timestamp]],"MMM")</f>
        <v>Nov</v>
      </c>
      <c r="F59" s="6">
        <v>17</v>
      </c>
      <c r="G59" s="1" t="s">
        <v>9</v>
      </c>
      <c r="H59" s="1" t="s">
        <v>6</v>
      </c>
      <c r="I59">
        <f>VLOOKUP(WORK[[#This Row],[User_ID]],Table3[],4,0)</f>
        <v>1</v>
      </c>
      <c r="J59">
        <f>VLOOKUP(WORK[[#This Row],[User_ID]],Table3[],5,0)</f>
        <v>0.49</v>
      </c>
      <c r="K59">
        <f>VLOOKUP(WORK[[#This Row],[User_ID]],Table3[],6,0)</f>
        <v>0.35</v>
      </c>
      <c r="L59">
        <f>VLOOKUP(WORK[[#This Row],[User_ID]],Table3[],7,0)</f>
        <v>0.12</v>
      </c>
      <c r="M59">
        <f>VLOOKUP(WORK[[#This Row],[User_ID]],Table4[],4,FALSE)</f>
        <v>1422</v>
      </c>
      <c r="N59">
        <f>VLOOKUP(WORK[[#This Row],[User_ID]],Table4[],5,FALSE)</f>
        <v>20</v>
      </c>
      <c r="O59">
        <f>VLOOKUP(WORK[[#This Row],[User_ID]],Table4[],6,FALSE)</f>
        <v>3</v>
      </c>
      <c r="P59">
        <f>VLOOKUP(WORK[[#This Row],[User_ID]],Table4[],7,FALSE)</f>
        <v>82</v>
      </c>
    </row>
    <row r="60" spans="1:16" ht="12.5" x14ac:dyDescent="0.25">
      <c r="A60" s="1">
        <v>59</v>
      </c>
      <c r="B60" s="1">
        <v>8938</v>
      </c>
      <c r="C60" s="2">
        <v>44843.054930555554</v>
      </c>
      <c r="D60" s="2" t="str">
        <f>TEXT(WORK[[#This Row],[Timestamp]], "YYYY")</f>
        <v>2022</v>
      </c>
      <c r="E60" s="2" t="str">
        <f>TEXT(WORK[[#This Row],[Timestamp]],"MMM")</f>
        <v>Oct</v>
      </c>
      <c r="F60" s="6">
        <v>1</v>
      </c>
      <c r="G60" s="1" t="s">
        <v>5</v>
      </c>
      <c r="H60" s="1" t="s">
        <v>8</v>
      </c>
      <c r="I60">
        <f>VLOOKUP(WORK[[#This Row],[User_ID]],Table3[],4,0)</f>
        <v>1</v>
      </c>
      <c r="J60">
        <f>VLOOKUP(WORK[[#This Row],[User_ID]],Table3[],5,0)</f>
        <v>0.64</v>
      </c>
      <c r="K60">
        <f>VLOOKUP(WORK[[#This Row],[User_ID]],Table3[],6,0)</f>
        <v>0.56999999999999995</v>
      </c>
      <c r="L60">
        <f>VLOOKUP(WORK[[#This Row],[User_ID]],Table3[],7,0)</f>
        <v>0.14000000000000001</v>
      </c>
      <c r="M60">
        <f>VLOOKUP(WORK[[#This Row],[User_ID]],Table4[],4,FALSE)</f>
        <v>564</v>
      </c>
      <c r="N60">
        <f>VLOOKUP(WORK[[#This Row],[User_ID]],Table4[],5,FALSE)</f>
        <v>6</v>
      </c>
      <c r="O60">
        <f>VLOOKUP(WORK[[#This Row],[User_ID]],Table4[],6,FALSE)</f>
        <v>5</v>
      </c>
      <c r="P60">
        <f>VLOOKUP(WORK[[#This Row],[User_ID]],Table4[],7,FALSE)</f>
        <v>69</v>
      </c>
    </row>
    <row r="61" spans="1:16" ht="12.5" x14ac:dyDescent="0.25">
      <c r="A61" s="1">
        <v>60</v>
      </c>
      <c r="B61" s="1">
        <v>1966</v>
      </c>
      <c r="C61" s="2">
        <v>44653.289664351854</v>
      </c>
      <c r="D61" s="2" t="str">
        <f>TEXT(WORK[[#This Row],[Timestamp]], "YYYY")</f>
        <v>2022</v>
      </c>
      <c r="E61" s="2" t="str">
        <f>TEXT(WORK[[#This Row],[Timestamp]],"MMM")</f>
        <v>Apr</v>
      </c>
      <c r="F61" s="6">
        <v>6</v>
      </c>
      <c r="G61" s="1" t="s">
        <v>7</v>
      </c>
      <c r="H61" s="1" t="s">
        <v>13</v>
      </c>
      <c r="I61">
        <f>VLOOKUP(WORK[[#This Row],[User_ID]],Table3[],4,0)</f>
        <v>5</v>
      </c>
      <c r="J61">
        <f>VLOOKUP(WORK[[#This Row],[User_ID]],Table3[],5,0)</f>
        <v>0.11</v>
      </c>
      <c r="K61">
        <f>VLOOKUP(WORK[[#This Row],[User_ID]],Table3[],6,0)</f>
        <v>0.89</v>
      </c>
      <c r="L61">
        <f>VLOOKUP(WORK[[#This Row],[User_ID]],Table3[],7,0)</f>
        <v>0.7</v>
      </c>
      <c r="M61">
        <f>VLOOKUP(WORK[[#This Row],[User_ID]],Table4[],4,FALSE)</f>
        <v>154</v>
      </c>
      <c r="N61">
        <f>VLOOKUP(WORK[[#This Row],[User_ID]],Table4[],5,FALSE)</f>
        <v>12</v>
      </c>
      <c r="O61">
        <f>VLOOKUP(WORK[[#This Row],[User_ID]],Table4[],6,FALSE)</f>
        <v>0</v>
      </c>
      <c r="P61">
        <f>VLOOKUP(WORK[[#This Row],[User_ID]],Table4[],7,FALSE)</f>
        <v>4</v>
      </c>
    </row>
    <row r="62" spans="1:16" ht="12.5" x14ac:dyDescent="0.25">
      <c r="A62" s="1">
        <v>61</v>
      </c>
      <c r="B62" s="1">
        <v>9268</v>
      </c>
      <c r="C62" s="2">
        <v>44902.029675925929</v>
      </c>
      <c r="D62" s="2" t="str">
        <f>TEXT(WORK[[#This Row],[Timestamp]], "YYYY")</f>
        <v>2022</v>
      </c>
      <c r="E62" s="2" t="str">
        <f>TEXT(WORK[[#This Row],[Timestamp]],"MMM")</f>
        <v>Dec</v>
      </c>
      <c r="F62" s="6">
        <v>0</v>
      </c>
      <c r="G62" s="1" t="s">
        <v>5</v>
      </c>
      <c r="H62" s="1" t="s">
        <v>17</v>
      </c>
      <c r="I62">
        <f>VLOOKUP(WORK[[#This Row],[User_ID]],Table3[],4,0)</f>
        <v>1</v>
      </c>
      <c r="J62">
        <f>VLOOKUP(WORK[[#This Row],[User_ID]],Table3[],5,0)</f>
        <v>0.79</v>
      </c>
      <c r="K62">
        <f>VLOOKUP(WORK[[#This Row],[User_ID]],Table3[],6,0)</f>
        <v>0.51</v>
      </c>
      <c r="L62">
        <f>VLOOKUP(WORK[[#This Row],[User_ID]],Table3[],7,0)</f>
        <v>0.86</v>
      </c>
      <c r="M62">
        <f>VLOOKUP(WORK[[#This Row],[User_ID]],Table4[],4,FALSE)</f>
        <v>386</v>
      </c>
      <c r="N62">
        <f>VLOOKUP(WORK[[#This Row],[User_ID]],Table4[],5,FALSE)</f>
        <v>18</v>
      </c>
      <c r="O62">
        <f>VLOOKUP(WORK[[#This Row],[User_ID]],Table4[],6,FALSE)</f>
        <v>3</v>
      </c>
      <c r="P62">
        <f>VLOOKUP(WORK[[#This Row],[User_ID]],Table4[],7,FALSE)</f>
        <v>44</v>
      </c>
    </row>
    <row r="63" spans="1:16" ht="12.5" x14ac:dyDescent="0.25">
      <c r="A63" s="1">
        <v>62</v>
      </c>
      <c r="B63" s="1">
        <v>8651</v>
      </c>
      <c r="C63" s="2">
        <v>45081.20621527778</v>
      </c>
      <c r="D63" s="2" t="str">
        <f>TEXT(WORK[[#This Row],[Timestamp]], "YYYY")</f>
        <v>2023</v>
      </c>
      <c r="E63" s="2" t="str">
        <f>TEXT(WORK[[#This Row],[Timestamp]],"MMM")</f>
        <v>Jun</v>
      </c>
      <c r="F63" s="6">
        <v>4</v>
      </c>
      <c r="G63" s="1" t="s">
        <v>5</v>
      </c>
      <c r="H63" s="1" t="s">
        <v>13</v>
      </c>
      <c r="I63">
        <f>VLOOKUP(WORK[[#This Row],[User_ID]],Table3[],4,0)</f>
        <v>7</v>
      </c>
      <c r="J63">
        <f>VLOOKUP(WORK[[#This Row],[User_ID]],Table3[],5,0)</f>
        <v>0.42</v>
      </c>
      <c r="K63">
        <f>VLOOKUP(WORK[[#This Row],[User_ID]],Table3[],6,0)</f>
        <v>0.46</v>
      </c>
      <c r="L63">
        <f>VLOOKUP(WORK[[#This Row],[User_ID]],Table3[],7,0)</f>
        <v>0.57999999999999996</v>
      </c>
      <c r="M63">
        <f>VLOOKUP(WORK[[#This Row],[User_ID]],Table4[],4,FALSE)</f>
        <v>157</v>
      </c>
      <c r="N63">
        <f>VLOOKUP(WORK[[#This Row],[User_ID]],Table4[],5,FALSE)</f>
        <v>5</v>
      </c>
      <c r="O63">
        <f>VLOOKUP(WORK[[#This Row],[User_ID]],Table4[],6,FALSE)</f>
        <v>2</v>
      </c>
      <c r="P63">
        <f>VLOOKUP(WORK[[#This Row],[User_ID]],Table4[],7,FALSE)</f>
        <v>27</v>
      </c>
    </row>
    <row r="64" spans="1:16" ht="12.5" x14ac:dyDescent="0.25">
      <c r="A64" s="1">
        <v>63</v>
      </c>
      <c r="B64" s="1">
        <v>3348</v>
      </c>
      <c r="C64" s="2">
        <v>44469.115185185183</v>
      </c>
      <c r="D64" s="2" t="str">
        <f>TEXT(WORK[[#This Row],[Timestamp]], "YYYY")</f>
        <v>2021</v>
      </c>
      <c r="E64" s="2" t="str">
        <f>TEXT(WORK[[#This Row],[Timestamp]],"MMM")</f>
        <v>Sep</v>
      </c>
      <c r="F64" s="6">
        <v>2</v>
      </c>
      <c r="G64" s="1" t="s">
        <v>7</v>
      </c>
      <c r="H64" s="1" t="s">
        <v>17</v>
      </c>
      <c r="I64">
        <f>VLOOKUP(WORK[[#This Row],[User_ID]],Table3[],4,0)</f>
        <v>6</v>
      </c>
      <c r="J64">
        <f>VLOOKUP(WORK[[#This Row],[User_ID]],Table3[],5,0)</f>
        <v>0.95</v>
      </c>
      <c r="K64">
        <f>VLOOKUP(WORK[[#This Row],[User_ID]],Table3[],6,0)</f>
        <v>0.59</v>
      </c>
      <c r="L64">
        <f>VLOOKUP(WORK[[#This Row],[User_ID]],Table3[],7,0)</f>
        <v>0.27</v>
      </c>
      <c r="M64">
        <f>VLOOKUP(WORK[[#This Row],[User_ID]],Table4[],4,FALSE)</f>
        <v>560</v>
      </c>
      <c r="N64">
        <f>VLOOKUP(WORK[[#This Row],[User_ID]],Table4[],5,FALSE)</f>
        <v>20</v>
      </c>
      <c r="O64">
        <f>VLOOKUP(WORK[[#This Row],[User_ID]],Table4[],6,FALSE)</f>
        <v>0</v>
      </c>
      <c r="P64">
        <f>VLOOKUP(WORK[[#This Row],[User_ID]],Table4[],7,FALSE)</f>
        <v>13</v>
      </c>
    </row>
    <row r="65" spans="1:16" ht="12.5" x14ac:dyDescent="0.25">
      <c r="A65" s="1">
        <v>64</v>
      </c>
      <c r="B65" s="1">
        <v>8084</v>
      </c>
      <c r="C65" s="2">
        <v>44589.545300925929</v>
      </c>
      <c r="D65" s="2" t="str">
        <f>TEXT(WORK[[#This Row],[Timestamp]], "YYYY")</f>
        <v>2022</v>
      </c>
      <c r="E65" s="2" t="str">
        <f>TEXT(WORK[[#This Row],[Timestamp]],"MMM")</f>
        <v>Jan</v>
      </c>
      <c r="F65" s="6">
        <v>13</v>
      </c>
      <c r="G65" s="1" t="s">
        <v>5</v>
      </c>
      <c r="H65" s="1" t="s">
        <v>15</v>
      </c>
      <c r="I65">
        <f>VLOOKUP(WORK[[#This Row],[User_ID]],Table3[],4,0)</f>
        <v>3</v>
      </c>
      <c r="J65">
        <f>VLOOKUP(WORK[[#This Row],[User_ID]],Table3[],5,0)</f>
        <v>0.69</v>
      </c>
      <c r="K65">
        <f>VLOOKUP(WORK[[#This Row],[User_ID]],Table3[],6,0)</f>
        <v>0.43</v>
      </c>
      <c r="L65">
        <f>VLOOKUP(WORK[[#This Row],[User_ID]],Table3[],7,0)</f>
        <v>0.19</v>
      </c>
      <c r="M65">
        <f>VLOOKUP(WORK[[#This Row],[User_ID]],Table4[],4,FALSE)</f>
        <v>1420</v>
      </c>
      <c r="N65">
        <f>VLOOKUP(WORK[[#This Row],[User_ID]],Table4[],5,FALSE)</f>
        <v>9</v>
      </c>
      <c r="O65">
        <f>VLOOKUP(WORK[[#This Row],[User_ID]],Table4[],6,FALSE)</f>
        <v>2</v>
      </c>
      <c r="P65">
        <f>VLOOKUP(WORK[[#This Row],[User_ID]],Table4[],7,FALSE)</f>
        <v>100</v>
      </c>
    </row>
    <row r="66" spans="1:16" ht="12.5" x14ac:dyDescent="0.25">
      <c r="A66" s="1">
        <v>65</v>
      </c>
      <c r="B66" s="1">
        <v>8532</v>
      </c>
      <c r="C66" s="2">
        <v>44648.11383101852</v>
      </c>
      <c r="D66" s="2" t="str">
        <f>TEXT(WORK[[#This Row],[Timestamp]], "YYYY")</f>
        <v>2022</v>
      </c>
      <c r="E66" s="2" t="str">
        <f>TEXT(WORK[[#This Row],[Timestamp]],"MMM")</f>
        <v>Mar</v>
      </c>
      <c r="F66" s="6">
        <v>2</v>
      </c>
      <c r="G66" s="1" t="s">
        <v>7</v>
      </c>
      <c r="H66" s="1" t="s">
        <v>14</v>
      </c>
      <c r="I66">
        <f>VLOOKUP(WORK[[#This Row],[User_ID]],Table3[],4,0)</f>
        <v>8</v>
      </c>
      <c r="J66">
        <f>VLOOKUP(WORK[[#This Row],[User_ID]],Table3[],5,0)</f>
        <v>0.31</v>
      </c>
      <c r="K66">
        <f>VLOOKUP(WORK[[#This Row],[User_ID]],Table3[],6,0)</f>
        <v>0.56000000000000005</v>
      </c>
      <c r="L66">
        <f>VLOOKUP(WORK[[#This Row],[User_ID]],Table3[],7,0)</f>
        <v>0.96</v>
      </c>
      <c r="M66">
        <f>VLOOKUP(WORK[[#This Row],[User_ID]],Table4[],4,FALSE)</f>
        <v>368</v>
      </c>
      <c r="N66">
        <f>VLOOKUP(WORK[[#This Row],[User_ID]],Table4[],5,FALSE)</f>
        <v>9</v>
      </c>
      <c r="O66">
        <f>VLOOKUP(WORK[[#This Row],[User_ID]],Table4[],6,FALSE)</f>
        <v>0</v>
      </c>
      <c r="P66">
        <f>VLOOKUP(WORK[[#This Row],[User_ID]],Table4[],7,FALSE)</f>
        <v>94</v>
      </c>
    </row>
    <row r="67" spans="1:16" ht="12.5" x14ac:dyDescent="0.25">
      <c r="A67" s="1">
        <v>66</v>
      </c>
      <c r="B67" s="1">
        <v>4385</v>
      </c>
      <c r="C67" s="2">
        <v>43844.729004629633</v>
      </c>
      <c r="D67" s="2" t="str">
        <f>TEXT(WORK[[#This Row],[Timestamp]], "YYYY")</f>
        <v>2020</v>
      </c>
      <c r="E67" s="2" t="str">
        <f>TEXT(WORK[[#This Row],[Timestamp]],"MMM")</f>
        <v>Jan</v>
      </c>
      <c r="F67" s="6">
        <v>17</v>
      </c>
      <c r="G67" s="1" t="s">
        <v>9</v>
      </c>
      <c r="H67" s="1" t="s">
        <v>12</v>
      </c>
      <c r="I67">
        <f>VLOOKUP(WORK[[#This Row],[User_ID]],Table3[],4,0)</f>
        <v>10</v>
      </c>
      <c r="J67">
        <f>VLOOKUP(WORK[[#This Row],[User_ID]],Table3[],5,0)</f>
        <v>1</v>
      </c>
      <c r="K67">
        <f>VLOOKUP(WORK[[#This Row],[User_ID]],Table3[],6,0)</f>
        <v>0.68</v>
      </c>
      <c r="L67">
        <f>VLOOKUP(WORK[[#This Row],[User_ID]],Table3[],7,0)</f>
        <v>0.39</v>
      </c>
      <c r="M67">
        <f>VLOOKUP(WORK[[#This Row],[User_ID]],Table4[],4,FALSE)</f>
        <v>1472</v>
      </c>
      <c r="N67">
        <f>VLOOKUP(WORK[[#This Row],[User_ID]],Table4[],5,FALSE)</f>
        <v>18</v>
      </c>
      <c r="O67">
        <f>VLOOKUP(WORK[[#This Row],[User_ID]],Table4[],6,FALSE)</f>
        <v>3</v>
      </c>
      <c r="P67">
        <f>VLOOKUP(WORK[[#This Row],[User_ID]],Table4[],7,FALSE)</f>
        <v>5</v>
      </c>
    </row>
    <row r="68" spans="1:16" ht="12.5" x14ac:dyDescent="0.25">
      <c r="A68" s="1">
        <v>67</v>
      </c>
      <c r="B68" s="1">
        <v>9213</v>
      </c>
      <c r="C68" s="2">
        <v>44943.774062500001</v>
      </c>
      <c r="D68" s="2" t="str">
        <f>TEXT(WORK[[#This Row],[Timestamp]], "YYYY")</f>
        <v>2023</v>
      </c>
      <c r="E68" s="2" t="str">
        <f>TEXT(WORK[[#This Row],[Timestamp]],"MMM")</f>
        <v>Jan</v>
      </c>
      <c r="F68" s="6">
        <v>18</v>
      </c>
      <c r="G68" s="1" t="s">
        <v>9</v>
      </c>
      <c r="H68" s="1" t="s">
        <v>16</v>
      </c>
      <c r="I68">
        <f>VLOOKUP(WORK[[#This Row],[User_ID]],Table3[],4,0)</f>
        <v>10</v>
      </c>
      <c r="J68">
        <f>VLOOKUP(WORK[[#This Row],[User_ID]],Table3[],5,0)</f>
        <v>0.67</v>
      </c>
      <c r="K68">
        <f>VLOOKUP(WORK[[#This Row],[User_ID]],Table3[],6,0)</f>
        <v>0.28000000000000003</v>
      </c>
      <c r="L68">
        <f>VLOOKUP(WORK[[#This Row],[User_ID]],Table3[],7,0)</f>
        <v>0.99</v>
      </c>
      <c r="M68">
        <f>VLOOKUP(WORK[[#This Row],[User_ID]],Table4[],4,FALSE)</f>
        <v>651</v>
      </c>
      <c r="N68">
        <f>VLOOKUP(WORK[[#This Row],[User_ID]],Table4[],5,FALSE)</f>
        <v>5</v>
      </c>
      <c r="O68">
        <f>VLOOKUP(WORK[[#This Row],[User_ID]],Table4[],6,FALSE)</f>
        <v>1</v>
      </c>
      <c r="P68">
        <f>VLOOKUP(WORK[[#This Row],[User_ID]],Table4[],7,FALSE)</f>
        <v>36</v>
      </c>
    </row>
    <row r="69" spans="1:16" ht="12.5" x14ac:dyDescent="0.25">
      <c r="A69" s="1">
        <v>68</v>
      </c>
      <c r="B69" s="1">
        <v>2893</v>
      </c>
      <c r="C69" s="2">
        <v>45142.443969907406</v>
      </c>
      <c r="D69" s="2" t="str">
        <f>TEXT(WORK[[#This Row],[Timestamp]], "YYYY")</f>
        <v>2023</v>
      </c>
      <c r="E69" s="2" t="str">
        <f>TEXT(WORK[[#This Row],[Timestamp]],"MMM")</f>
        <v>Aug</v>
      </c>
      <c r="F69" s="6">
        <v>10</v>
      </c>
      <c r="G69" s="1" t="s">
        <v>7</v>
      </c>
      <c r="H69" s="1" t="s">
        <v>13</v>
      </c>
      <c r="I69">
        <f>VLOOKUP(WORK[[#This Row],[User_ID]],Table3[],4,0)</f>
        <v>3</v>
      </c>
      <c r="J69">
        <f>VLOOKUP(WORK[[#This Row],[User_ID]],Table3[],5,0)</f>
        <v>0.56000000000000005</v>
      </c>
      <c r="K69">
        <f>VLOOKUP(WORK[[#This Row],[User_ID]],Table3[],6,0)</f>
        <v>0.47</v>
      </c>
      <c r="L69">
        <f>VLOOKUP(WORK[[#This Row],[User_ID]],Table3[],7,0)</f>
        <v>1</v>
      </c>
      <c r="M69">
        <f>VLOOKUP(WORK[[#This Row],[User_ID]],Table4[],4,FALSE)</f>
        <v>1475</v>
      </c>
      <c r="N69">
        <f>VLOOKUP(WORK[[#This Row],[User_ID]],Table4[],5,FALSE)</f>
        <v>20</v>
      </c>
      <c r="O69">
        <f>VLOOKUP(WORK[[#This Row],[User_ID]],Table4[],6,FALSE)</f>
        <v>1</v>
      </c>
      <c r="P69">
        <f>VLOOKUP(WORK[[#This Row],[User_ID]],Table4[],7,FALSE)</f>
        <v>71</v>
      </c>
    </row>
    <row r="70" spans="1:16" ht="12.5" x14ac:dyDescent="0.25">
      <c r="A70" s="1">
        <v>69</v>
      </c>
      <c r="B70" s="1">
        <v>1499</v>
      </c>
      <c r="C70" s="2">
        <v>44819.353576388887</v>
      </c>
      <c r="D70" s="2" t="str">
        <f>TEXT(WORK[[#This Row],[Timestamp]], "YYYY")</f>
        <v>2022</v>
      </c>
      <c r="E70" s="2" t="str">
        <f>TEXT(WORK[[#This Row],[Timestamp]],"MMM")</f>
        <v>Sep</v>
      </c>
      <c r="F70" s="6">
        <v>8</v>
      </c>
      <c r="G70" s="1" t="s">
        <v>5</v>
      </c>
      <c r="H70" s="1" t="s">
        <v>8</v>
      </c>
      <c r="I70">
        <f>VLOOKUP(WORK[[#This Row],[User_ID]],Table3[],4,0)</f>
        <v>8</v>
      </c>
      <c r="J70">
        <f>VLOOKUP(WORK[[#This Row],[User_ID]],Table3[],5,0)</f>
        <v>0.98</v>
      </c>
      <c r="K70">
        <f>VLOOKUP(WORK[[#This Row],[User_ID]],Table3[],6,0)</f>
        <v>0.85</v>
      </c>
      <c r="L70">
        <f>VLOOKUP(WORK[[#This Row],[User_ID]],Table3[],7,0)</f>
        <v>0.18</v>
      </c>
      <c r="M70">
        <f>VLOOKUP(WORK[[#This Row],[User_ID]],Table4[],4,FALSE)</f>
        <v>1086</v>
      </c>
      <c r="N70">
        <f>VLOOKUP(WORK[[#This Row],[User_ID]],Table4[],5,FALSE)</f>
        <v>1</v>
      </c>
      <c r="O70">
        <f>VLOOKUP(WORK[[#This Row],[User_ID]],Table4[],6,FALSE)</f>
        <v>3</v>
      </c>
      <c r="P70">
        <f>VLOOKUP(WORK[[#This Row],[User_ID]],Table4[],7,FALSE)</f>
        <v>83</v>
      </c>
    </row>
    <row r="71" spans="1:16" ht="12.5" x14ac:dyDescent="0.25">
      <c r="A71" s="1">
        <v>70</v>
      </c>
      <c r="B71" s="1">
        <v>3086</v>
      </c>
      <c r="C71" s="2">
        <v>45122.697094907409</v>
      </c>
      <c r="D71" s="2" t="str">
        <f>TEXT(WORK[[#This Row],[Timestamp]], "YYYY")</f>
        <v>2023</v>
      </c>
      <c r="E71" s="2" t="str">
        <f>TEXT(WORK[[#This Row],[Timestamp]],"MMM")</f>
        <v>Jul</v>
      </c>
      <c r="F71" s="6">
        <v>16</v>
      </c>
      <c r="G71" s="1" t="s">
        <v>7</v>
      </c>
      <c r="H71" s="1" t="s">
        <v>16</v>
      </c>
      <c r="I71">
        <f>VLOOKUP(WORK[[#This Row],[User_ID]],Table3[],4,0)</f>
        <v>10</v>
      </c>
      <c r="J71">
        <f>VLOOKUP(WORK[[#This Row],[User_ID]],Table3[],5,0)</f>
        <v>0.11</v>
      </c>
      <c r="K71">
        <f>VLOOKUP(WORK[[#This Row],[User_ID]],Table3[],6,0)</f>
        <v>0.82</v>
      </c>
      <c r="L71">
        <f>VLOOKUP(WORK[[#This Row],[User_ID]],Table3[],7,0)</f>
        <v>0.34</v>
      </c>
      <c r="M71">
        <f>VLOOKUP(WORK[[#This Row],[User_ID]],Table4[],4,FALSE)</f>
        <v>620</v>
      </c>
      <c r="N71">
        <f>VLOOKUP(WORK[[#This Row],[User_ID]],Table4[],5,FALSE)</f>
        <v>1</v>
      </c>
      <c r="O71">
        <f>VLOOKUP(WORK[[#This Row],[User_ID]],Table4[],6,FALSE)</f>
        <v>3</v>
      </c>
      <c r="P71">
        <f>VLOOKUP(WORK[[#This Row],[User_ID]],Table4[],7,FALSE)</f>
        <v>72</v>
      </c>
    </row>
    <row r="72" spans="1:16" ht="12.5" x14ac:dyDescent="0.25">
      <c r="A72" s="1">
        <v>71</v>
      </c>
      <c r="B72" s="1">
        <v>6354</v>
      </c>
      <c r="C72" s="2">
        <v>43957.976215277777</v>
      </c>
      <c r="D72" s="2" t="str">
        <f>TEXT(WORK[[#This Row],[Timestamp]], "YYYY")</f>
        <v>2020</v>
      </c>
      <c r="E72" s="2" t="str">
        <f>TEXT(WORK[[#This Row],[Timestamp]],"MMM")</f>
        <v>May</v>
      </c>
      <c r="F72" s="6">
        <v>23</v>
      </c>
      <c r="G72" s="1" t="s">
        <v>7</v>
      </c>
      <c r="H72" s="1" t="s">
        <v>11</v>
      </c>
      <c r="I72">
        <f>VLOOKUP(WORK[[#This Row],[User_ID]],Table3[],4,0)</f>
        <v>5</v>
      </c>
      <c r="J72">
        <f>VLOOKUP(WORK[[#This Row],[User_ID]],Table3[],5,0)</f>
        <v>0.67</v>
      </c>
      <c r="K72">
        <f>VLOOKUP(WORK[[#This Row],[User_ID]],Table3[],6,0)</f>
        <v>0.71</v>
      </c>
      <c r="L72">
        <f>VLOOKUP(WORK[[#This Row],[User_ID]],Table3[],7,0)</f>
        <v>0.85</v>
      </c>
      <c r="M72">
        <f>VLOOKUP(WORK[[#This Row],[User_ID]],Table4[],4,FALSE)</f>
        <v>938</v>
      </c>
      <c r="N72">
        <f>VLOOKUP(WORK[[#This Row],[User_ID]],Table4[],5,FALSE)</f>
        <v>15</v>
      </c>
      <c r="O72">
        <f>VLOOKUP(WORK[[#This Row],[User_ID]],Table4[],6,FALSE)</f>
        <v>0</v>
      </c>
      <c r="P72">
        <f>VLOOKUP(WORK[[#This Row],[User_ID]],Table4[],7,FALSE)</f>
        <v>68</v>
      </c>
    </row>
    <row r="73" spans="1:16" ht="12.5" x14ac:dyDescent="0.25">
      <c r="A73" s="1">
        <v>72</v>
      </c>
      <c r="B73" s="1">
        <v>1147</v>
      </c>
      <c r="C73" s="2">
        <v>44698.106145833335</v>
      </c>
      <c r="D73" s="2" t="str">
        <f>TEXT(WORK[[#This Row],[Timestamp]], "YYYY")</f>
        <v>2022</v>
      </c>
      <c r="E73" s="2" t="str">
        <f>TEXT(WORK[[#This Row],[Timestamp]],"MMM")</f>
        <v>May</v>
      </c>
      <c r="F73" s="6">
        <v>2</v>
      </c>
      <c r="G73" s="1" t="s">
        <v>7</v>
      </c>
      <c r="H73" s="1" t="s">
        <v>13</v>
      </c>
      <c r="I73">
        <f>VLOOKUP(WORK[[#This Row],[User_ID]],Table3[],4,0)</f>
        <v>1</v>
      </c>
      <c r="J73">
        <f>VLOOKUP(WORK[[#This Row],[User_ID]],Table3[],5,0)</f>
        <v>0.11</v>
      </c>
      <c r="K73">
        <f>VLOOKUP(WORK[[#This Row],[User_ID]],Table3[],6,0)</f>
        <v>0.71</v>
      </c>
      <c r="L73">
        <f>VLOOKUP(WORK[[#This Row],[User_ID]],Table3[],7,0)</f>
        <v>0.09</v>
      </c>
      <c r="M73">
        <f>VLOOKUP(WORK[[#This Row],[User_ID]],Table4[],4,FALSE)</f>
        <v>886</v>
      </c>
      <c r="N73">
        <f>VLOOKUP(WORK[[#This Row],[User_ID]],Table4[],5,FALSE)</f>
        <v>7</v>
      </c>
      <c r="O73">
        <f>VLOOKUP(WORK[[#This Row],[User_ID]],Table4[],6,FALSE)</f>
        <v>1</v>
      </c>
      <c r="P73">
        <f>VLOOKUP(WORK[[#This Row],[User_ID]],Table4[],7,FALSE)</f>
        <v>51</v>
      </c>
    </row>
    <row r="74" spans="1:16" ht="12.5" x14ac:dyDescent="0.25">
      <c r="A74" s="1">
        <v>73</v>
      </c>
      <c r="B74" s="1">
        <v>1807</v>
      </c>
      <c r="C74" s="2">
        <v>44347.005173611113</v>
      </c>
      <c r="D74" s="2" t="str">
        <f>TEXT(WORK[[#This Row],[Timestamp]], "YYYY")</f>
        <v>2021</v>
      </c>
      <c r="E74" s="2" t="str">
        <f>TEXT(WORK[[#This Row],[Timestamp]],"MMM")</f>
        <v>May</v>
      </c>
      <c r="F74" s="6">
        <v>0</v>
      </c>
      <c r="G74" s="1" t="s">
        <v>5</v>
      </c>
      <c r="H74" s="1" t="s">
        <v>6</v>
      </c>
      <c r="I74">
        <f>VLOOKUP(WORK[[#This Row],[User_ID]],Table3[],4,0)</f>
        <v>2</v>
      </c>
      <c r="J74">
        <f>VLOOKUP(WORK[[#This Row],[User_ID]],Table3[],5,0)</f>
        <v>0.79</v>
      </c>
      <c r="K74">
        <f>VLOOKUP(WORK[[#This Row],[User_ID]],Table3[],6,0)</f>
        <v>0.03</v>
      </c>
      <c r="L74">
        <f>VLOOKUP(WORK[[#This Row],[User_ID]],Table3[],7,0)</f>
        <v>0.23</v>
      </c>
      <c r="M74">
        <f>VLOOKUP(WORK[[#This Row],[User_ID]],Table4[],4,FALSE)</f>
        <v>1322</v>
      </c>
      <c r="N74">
        <f>VLOOKUP(WORK[[#This Row],[User_ID]],Table4[],5,FALSE)</f>
        <v>10</v>
      </c>
      <c r="O74">
        <f>VLOOKUP(WORK[[#This Row],[User_ID]],Table4[],6,FALSE)</f>
        <v>0</v>
      </c>
      <c r="P74">
        <f>VLOOKUP(WORK[[#This Row],[User_ID]],Table4[],7,FALSE)</f>
        <v>23</v>
      </c>
    </row>
    <row r="75" spans="1:16" ht="12.5" x14ac:dyDescent="0.25">
      <c r="A75" s="1">
        <v>74</v>
      </c>
      <c r="B75" s="1">
        <v>3523</v>
      </c>
      <c r="C75" s="2">
        <v>45069.255428240744</v>
      </c>
      <c r="D75" s="2" t="str">
        <f>TEXT(WORK[[#This Row],[Timestamp]], "YYYY")</f>
        <v>2023</v>
      </c>
      <c r="E75" s="2" t="str">
        <f>TEXT(WORK[[#This Row],[Timestamp]],"MMM")</f>
        <v>May</v>
      </c>
      <c r="F75" s="6">
        <v>6</v>
      </c>
      <c r="G75" s="1" t="s">
        <v>5</v>
      </c>
      <c r="H75" s="1" t="s">
        <v>16</v>
      </c>
      <c r="I75">
        <f>VLOOKUP(WORK[[#This Row],[User_ID]],Table3[],4,0)</f>
        <v>6</v>
      </c>
      <c r="J75">
        <f>VLOOKUP(WORK[[#This Row],[User_ID]],Table3[],5,0)</f>
        <v>0.47</v>
      </c>
      <c r="K75">
        <f>VLOOKUP(WORK[[#This Row],[User_ID]],Table3[],6,0)</f>
        <v>0.23</v>
      </c>
      <c r="L75">
        <f>VLOOKUP(WORK[[#This Row],[User_ID]],Table3[],7,0)</f>
        <v>0.43</v>
      </c>
      <c r="M75">
        <f>VLOOKUP(WORK[[#This Row],[User_ID]],Table4[],4,FALSE)</f>
        <v>876</v>
      </c>
      <c r="N75">
        <f>VLOOKUP(WORK[[#This Row],[User_ID]],Table4[],5,FALSE)</f>
        <v>5</v>
      </c>
      <c r="O75">
        <f>VLOOKUP(WORK[[#This Row],[User_ID]],Table4[],6,FALSE)</f>
        <v>1</v>
      </c>
      <c r="P75">
        <f>VLOOKUP(WORK[[#This Row],[User_ID]],Table4[],7,FALSE)</f>
        <v>82</v>
      </c>
    </row>
    <row r="76" spans="1:16" ht="12.5" x14ac:dyDescent="0.25">
      <c r="A76" s="1">
        <v>75</v>
      </c>
      <c r="B76" s="1">
        <v>6973</v>
      </c>
      <c r="C76" s="2">
        <v>44813.329791666663</v>
      </c>
      <c r="D76" s="2" t="str">
        <f>TEXT(WORK[[#This Row],[Timestamp]], "YYYY")</f>
        <v>2022</v>
      </c>
      <c r="E76" s="2" t="str">
        <f>TEXT(WORK[[#This Row],[Timestamp]],"MMM")</f>
        <v>Sep</v>
      </c>
      <c r="F76" s="6">
        <v>7</v>
      </c>
      <c r="G76" s="1" t="s">
        <v>9</v>
      </c>
      <c r="H76" s="1" t="s">
        <v>16</v>
      </c>
      <c r="I76">
        <f>VLOOKUP(WORK[[#This Row],[User_ID]],Table3[],4,0)</f>
        <v>8</v>
      </c>
      <c r="J76">
        <f>VLOOKUP(WORK[[#This Row],[User_ID]],Table3[],5,0)</f>
        <v>0.3</v>
      </c>
      <c r="K76">
        <f>VLOOKUP(WORK[[#This Row],[User_ID]],Table3[],6,0)</f>
        <v>0.18</v>
      </c>
      <c r="L76">
        <f>VLOOKUP(WORK[[#This Row],[User_ID]],Table3[],7,0)</f>
        <v>0.79</v>
      </c>
      <c r="M76">
        <f>VLOOKUP(WORK[[#This Row],[User_ID]],Table4[],4,FALSE)</f>
        <v>885</v>
      </c>
      <c r="N76">
        <f>VLOOKUP(WORK[[#This Row],[User_ID]],Table4[],5,FALSE)</f>
        <v>10</v>
      </c>
      <c r="O76">
        <f>VLOOKUP(WORK[[#This Row],[User_ID]],Table4[],6,FALSE)</f>
        <v>3</v>
      </c>
      <c r="P76">
        <f>VLOOKUP(WORK[[#This Row],[User_ID]],Table4[],7,FALSE)</f>
        <v>76</v>
      </c>
    </row>
    <row r="77" spans="1:16" ht="12.5" x14ac:dyDescent="0.25">
      <c r="A77" s="1">
        <v>76</v>
      </c>
      <c r="B77" s="1">
        <v>1467</v>
      </c>
      <c r="C77" s="2">
        <v>45088.386053240742</v>
      </c>
      <c r="D77" s="2" t="str">
        <f>TEXT(WORK[[#This Row],[Timestamp]], "YYYY")</f>
        <v>2023</v>
      </c>
      <c r="E77" s="2" t="str">
        <f>TEXT(WORK[[#This Row],[Timestamp]],"MMM")</f>
        <v>Jun</v>
      </c>
      <c r="F77" s="6">
        <v>9</v>
      </c>
      <c r="G77" s="1" t="s">
        <v>7</v>
      </c>
      <c r="H77" s="1" t="s">
        <v>15</v>
      </c>
      <c r="I77">
        <f>VLOOKUP(WORK[[#This Row],[User_ID]],Table3[],4,0)</f>
        <v>6</v>
      </c>
      <c r="J77">
        <f>VLOOKUP(WORK[[#This Row],[User_ID]],Table3[],5,0)</f>
        <v>0.25</v>
      </c>
      <c r="K77">
        <f>VLOOKUP(WORK[[#This Row],[User_ID]],Table3[],6,0)</f>
        <v>0.62</v>
      </c>
      <c r="L77">
        <f>VLOOKUP(WORK[[#This Row],[User_ID]],Table3[],7,0)</f>
        <v>0.97</v>
      </c>
      <c r="M77">
        <f>VLOOKUP(WORK[[#This Row],[User_ID]],Table4[],4,FALSE)</f>
        <v>1569</v>
      </c>
      <c r="N77">
        <f>VLOOKUP(WORK[[#This Row],[User_ID]],Table4[],5,FALSE)</f>
        <v>3</v>
      </c>
      <c r="O77">
        <f>VLOOKUP(WORK[[#This Row],[User_ID]],Table4[],6,FALSE)</f>
        <v>5</v>
      </c>
      <c r="P77">
        <f>VLOOKUP(WORK[[#This Row],[User_ID]],Table4[],7,FALSE)</f>
        <v>94</v>
      </c>
    </row>
    <row r="78" spans="1:16" ht="12.5" x14ac:dyDescent="0.25">
      <c r="A78" s="1">
        <v>77</v>
      </c>
      <c r="B78" s="1">
        <v>8639</v>
      </c>
      <c r="C78" s="2">
        <v>44441.060115740744</v>
      </c>
      <c r="D78" s="2" t="str">
        <f>TEXT(WORK[[#This Row],[Timestamp]], "YYYY")</f>
        <v>2021</v>
      </c>
      <c r="E78" s="2" t="str">
        <f>TEXT(WORK[[#This Row],[Timestamp]],"MMM")</f>
        <v>Sep</v>
      </c>
      <c r="F78" s="6">
        <v>1</v>
      </c>
      <c r="G78" s="1" t="s">
        <v>9</v>
      </c>
      <c r="H78" s="1" t="s">
        <v>12</v>
      </c>
      <c r="I78">
        <f>VLOOKUP(WORK[[#This Row],[User_ID]],Table3[],4,0)</f>
        <v>9</v>
      </c>
      <c r="J78">
        <f>VLOOKUP(WORK[[#This Row],[User_ID]],Table3[],5,0)</f>
        <v>0.12</v>
      </c>
      <c r="K78">
        <f>VLOOKUP(WORK[[#This Row],[User_ID]],Table3[],6,0)</f>
        <v>0.12</v>
      </c>
      <c r="L78">
        <f>VLOOKUP(WORK[[#This Row],[User_ID]],Table3[],7,0)</f>
        <v>0.01</v>
      </c>
      <c r="M78">
        <f>VLOOKUP(WORK[[#This Row],[User_ID]],Table4[],4,FALSE)</f>
        <v>1729</v>
      </c>
      <c r="N78">
        <f>VLOOKUP(WORK[[#This Row],[User_ID]],Table4[],5,FALSE)</f>
        <v>11</v>
      </c>
      <c r="O78">
        <f>VLOOKUP(WORK[[#This Row],[User_ID]],Table4[],6,FALSE)</f>
        <v>4</v>
      </c>
      <c r="P78">
        <f>VLOOKUP(WORK[[#This Row],[User_ID]],Table4[],7,FALSE)</f>
        <v>89</v>
      </c>
    </row>
    <row r="79" spans="1:16" ht="12.5" x14ac:dyDescent="0.25">
      <c r="A79" s="1">
        <v>78</v>
      </c>
      <c r="B79" s="1">
        <v>7701</v>
      </c>
      <c r="C79" s="2">
        <v>45181.432905092595</v>
      </c>
      <c r="D79" s="2" t="str">
        <f>TEXT(WORK[[#This Row],[Timestamp]], "YYYY")</f>
        <v>2023</v>
      </c>
      <c r="E79" s="2" t="str">
        <f>TEXT(WORK[[#This Row],[Timestamp]],"MMM")</f>
        <v>Sep</v>
      </c>
      <c r="F79" s="6">
        <v>10</v>
      </c>
      <c r="G79" s="1" t="s">
        <v>7</v>
      </c>
      <c r="H79" s="1" t="s">
        <v>11</v>
      </c>
      <c r="I79">
        <f>VLOOKUP(WORK[[#This Row],[User_ID]],Table3[],4,0)</f>
        <v>3</v>
      </c>
      <c r="J79">
        <f>VLOOKUP(WORK[[#This Row],[User_ID]],Table3[],5,0)</f>
        <v>0.18</v>
      </c>
      <c r="K79">
        <f>VLOOKUP(WORK[[#This Row],[User_ID]],Table3[],6,0)</f>
        <v>0.25</v>
      </c>
      <c r="L79">
        <f>VLOOKUP(WORK[[#This Row],[User_ID]],Table3[],7,0)</f>
        <v>0.71</v>
      </c>
      <c r="M79">
        <f>VLOOKUP(WORK[[#This Row],[User_ID]],Table4[],4,FALSE)</f>
        <v>761</v>
      </c>
      <c r="N79">
        <f>VLOOKUP(WORK[[#This Row],[User_ID]],Table4[],5,FALSE)</f>
        <v>3</v>
      </c>
      <c r="O79">
        <f>VLOOKUP(WORK[[#This Row],[User_ID]],Table4[],6,FALSE)</f>
        <v>4</v>
      </c>
      <c r="P79">
        <f>VLOOKUP(WORK[[#This Row],[User_ID]],Table4[],7,FALSE)</f>
        <v>7</v>
      </c>
    </row>
    <row r="80" spans="1:16" ht="12.5" x14ac:dyDescent="0.25">
      <c r="A80" s="1">
        <v>79</v>
      </c>
      <c r="B80" s="1">
        <v>9526</v>
      </c>
      <c r="C80" s="2">
        <v>43887.62909722222</v>
      </c>
      <c r="D80" s="2" t="str">
        <f>TEXT(WORK[[#This Row],[Timestamp]], "YYYY")</f>
        <v>2020</v>
      </c>
      <c r="E80" s="2" t="str">
        <f>TEXT(WORK[[#This Row],[Timestamp]],"MMM")</f>
        <v>Feb</v>
      </c>
      <c r="F80" s="6">
        <v>15</v>
      </c>
      <c r="G80" s="1" t="s">
        <v>9</v>
      </c>
      <c r="H80" s="1" t="s">
        <v>16</v>
      </c>
      <c r="I80">
        <f>VLOOKUP(WORK[[#This Row],[User_ID]],Table3[],4,0)</f>
        <v>9</v>
      </c>
      <c r="J80">
        <f>VLOOKUP(WORK[[#This Row],[User_ID]],Table3[],5,0)</f>
        <v>0.97</v>
      </c>
      <c r="K80">
        <f>VLOOKUP(WORK[[#This Row],[User_ID]],Table3[],6,0)</f>
        <v>0.39</v>
      </c>
      <c r="L80">
        <f>VLOOKUP(WORK[[#This Row],[User_ID]],Table3[],7,0)</f>
        <v>0.6</v>
      </c>
      <c r="M80">
        <f>VLOOKUP(WORK[[#This Row],[User_ID]],Table4[],4,FALSE)</f>
        <v>374</v>
      </c>
      <c r="N80">
        <f>VLOOKUP(WORK[[#This Row],[User_ID]],Table4[],5,FALSE)</f>
        <v>2</v>
      </c>
      <c r="O80">
        <f>VLOOKUP(WORK[[#This Row],[User_ID]],Table4[],6,FALSE)</f>
        <v>4</v>
      </c>
      <c r="P80">
        <f>VLOOKUP(WORK[[#This Row],[User_ID]],Table4[],7,FALSE)</f>
        <v>57</v>
      </c>
    </row>
    <row r="81" spans="1:16" ht="12.5" x14ac:dyDescent="0.25">
      <c r="A81" s="1">
        <v>80</v>
      </c>
      <c r="B81" s="1">
        <v>6810</v>
      </c>
      <c r="C81" s="2">
        <v>44071.608391203707</v>
      </c>
      <c r="D81" s="2" t="str">
        <f>TEXT(WORK[[#This Row],[Timestamp]], "YYYY")</f>
        <v>2020</v>
      </c>
      <c r="E81" s="2" t="str">
        <f>TEXT(WORK[[#This Row],[Timestamp]],"MMM")</f>
        <v>Aug</v>
      </c>
      <c r="F81" s="6">
        <v>14</v>
      </c>
      <c r="G81" s="1" t="s">
        <v>9</v>
      </c>
      <c r="H81" s="1" t="s">
        <v>10</v>
      </c>
      <c r="I81">
        <f>VLOOKUP(WORK[[#This Row],[User_ID]],Table3[],4,0)</f>
        <v>10</v>
      </c>
      <c r="J81">
        <f>VLOOKUP(WORK[[#This Row],[User_ID]],Table3[],5,0)</f>
        <v>0</v>
      </c>
      <c r="K81">
        <f>VLOOKUP(WORK[[#This Row],[User_ID]],Table3[],6,0)</f>
        <v>0.39</v>
      </c>
      <c r="L81">
        <f>VLOOKUP(WORK[[#This Row],[User_ID]],Table3[],7,0)</f>
        <v>0.67</v>
      </c>
      <c r="M81">
        <f>VLOOKUP(WORK[[#This Row],[User_ID]],Table4[],4,FALSE)</f>
        <v>157</v>
      </c>
      <c r="N81">
        <f>VLOOKUP(WORK[[#This Row],[User_ID]],Table4[],5,FALSE)</f>
        <v>5</v>
      </c>
      <c r="O81">
        <f>VLOOKUP(WORK[[#This Row],[User_ID]],Table4[],6,FALSE)</f>
        <v>4</v>
      </c>
      <c r="P81">
        <f>VLOOKUP(WORK[[#This Row],[User_ID]],Table4[],7,FALSE)</f>
        <v>10</v>
      </c>
    </row>
    <row r="82" spans="1:16" ht="12.5" x14ac:dyDescent="0.25">
      <c r="A82" s="1">
        <v>81</v>
      </c>
      <c r="B82" s="1">
        <v>8370</v>
      </c>
      <c r="C82" s="2">
        <v>43859.12290509259</v>
      </c>
      <c r="D82" s="2" t="str">
        <f>TEXT(WORK[[#This Row],[Timestamp]], "YYYY")</f>
        <v>2020</v>
      </c>
      <c r="E82" s="2" t="str">
        <f>TEXT(WORK[[#This Row],[Timestamp]],"MMM")</f>
        <v>Jan</v>
      </c>
      <c r="F82" s="6">
        <v>2</v>
      </c>
      <c r="G82" s="1" t="s">
        <v>5</v>
      </c>
      <c r="H82" s="1" t="s">
        <v>8</v>
      </c>
      <c r="I82">
        <f>VLOOKUP(WORK[[#This Row],[User_ID]],Table3[],4,0)</f>
        <v>1</v>
      </c>
      <c r="J82">
        <f>VLOOKUP(WORK[[#This Row],[User_ID]],Table3[],5,0)</f>
        <v>0.67</v>
      </c>
      <c r="K82">
        <f>VLOOKUP(WORK[[#This Row],[User_ID]],Table3[],6,0)</f>
        <v>0.51</v>
      </c>
      <c r="L82">
        <f>VLOOKUP(WORK[[#This Row],[User_ID]],Table3[],7,0)</f>
        <v>0.05</v>
      </c>
      <c r="M82">
        <f>VLOOKUP(WORK[[#This Row],[User_ID]],Table4[],4,FALSE)</f>
        <v>1122</v>
      </c>
      <c r="N82">
        <f>VLOOKUP(WORK[[#This Row],[User_ID]],Table4[],5,FALSE)</f>
        <v>18</v>
      </c>
      <c r="O82">
        <f>VLOOKUP(WORK[[#This Row],[User_ID]],Table4[],6,FALSE)</f>
        <v>2</v>
      </c>
      <c r="P82">
        <f>VLOOKUP(WORK[[#This Row],[User_ID]],Table4[],7,FALSE)</f>
        <v>60</v>
      </c>
    </row>
    <row r="83" spans="1:16" ht="12.5" x14ac:dyDescent="0.25">
      <c r="A83" s="1">
        <v>82</v>
      </c>
      <c r="B83" s="1">
        <v>4356</v>
      </c>
      <c r="C83" s="2">
        <v>44019.251238425924</v>
      </c>
      <c r="D83" s="2" t="str">
        <f>TEXT(WORK[[#This Row],[Timestamp]], "YYYY")</f>
        <v>2020</v>
      </c>
      <c r="E83" s="2" t="str">
        <f>TEXT(WORK[[#This Row],[Timestamp]],"MMM")</f>
        <v>Jul</v>
      </c>
      <c r="F83" s="6">
        <v>6</v>
      </c>
      <c r="G83" s="1" t="s">
        <v>5</v>
      </c>
      <c r="H83" s="1" t="s">
        <v>16</v>
      </c>
      <c r="I83">
        <f>VLOOKUP(WORK[[#This Row],[User_ID]],Table3[],4,0)</f>
        <v>2</v>
      </c>
      <c r="J83">
        <f>VLOOKUP(WORK[[#This Row],[User_ID]],Table3[],5,0)</f>
        <v>0.1</v>
      </c>
      <c r="K83">
        <f>VLOOKUP(WORK[[#This Row],[User_ID]],Table3[],6,0)</f>
        <v>0.49</v>
      </c>
      <c r="L83">
        <f>VLOOKUP(WORK[[#This Row],[User_ID]],Table3[],7,0)</f>
        <v>0.71</v>
      </c>
      <c r="M83">
        <f>VLOOKUP(WORK[[#This Row],[User_ID]],Table4[],4,FALSE)</f>
        <v>1083</v>
      </c>
      <c r="N83">
        <f>VLOOKUP(WORK[[#This Row],[User_ID]],Table4[],5,FALSE)</f>
        <v>3</v>
      </c>
      <c r="O83">
        <f>VLOOKUP(WORK[[#This Row],[User_ID]],Table4[],6,FALSE)</f>
        <v>0</v>
      </c>
      <c r="P83">
        <f>VLOOKUP(WORK[[#This Row],[User_ID]],Table4[],7,FALSE)</f>
        <v>79</v>
      </c>
    </row>
    <row r="84" spans="1:16" ht="12.5" x14ac:dyDescent="0.25">
      <c r="A84" s="1">
        <v>83</v>
      </c>
      <c r="B84" s="1">
        <v>9937</v>
      </c>
      <c r="C84" s="2">
        <v>44344.644201388888</v>
      </c>
      <c r="D84" s="2" t="str">
        <f>TEXT(WORK[[#This Row],[Timestamp]], "YYYY")</f>
        <v>2021</v>
      </c>
      <c r="E84" s="2" t="str">
        <f>TEXT(WORK[[#This Row],[Timestamp]],"MMM")</f>
        <v>May</v>
      </c>
      <c r="F84" s="6">
        <v>15</v>
      </c>
      <c r="G84" s="1" t="s">
        <v>5</v>
      </c>
      <c r="H84" s="1" t="s">
        <v>11</v>
      </c>
      <c r="I84">
        <f>VLOOKUP(WORK[[#This Row],[User_ID]],Table3[],4,0)</f>
        <v>4</v>
      </c>
      <c r="J84">
        <f>VLOOKUP(WORK[[#This Row],[User_ID]],Table3[],5,0)</f>
        <v>0.01</v>
      </c>
      <c r="K84">
        <f>VLOOKUP(WORK[[#This Row],[User_ID]],Table3[],6,0)</f>
        <v>0.27</v>
      </c>
      <c r="L84">
        <f>VLOOKUP(WORK[[#This Row],[User_ID]],Table3[],7,0)</f>
        <v>0.9</v>
      </c>
      <c r="M84">
        <f>VLOOKUP(WORK[[#This Row],[User_ID]],Table4[],4,FALSE)</f>
        <v>1334</v>
      </c>
      <c r="N84">
        <f>VLOOKUP(WORK[[#This Row],[User_ID]],Table4[],5,FALSE)</f>
        <v>15</v>
      </c>
      <c r="O84">
        <f>VLOOKUP(WORK[[#This Row],[User_ID]],Table4[],6,FALSE)</f>
        <v>1</v>
      </c>
      <c r="P84">
        <f>VLOOKUP(WORK[[#This Row],[User_ID]],Table4[],7,FALSE)</f>
        <v>5</v>
      </c>
    </row>
    <row r="85" spans="1:16" ht="12.5" x14ac:dyDescent="0.25">
      <c r="A85" s="1">
        <v>84</v>
      </c>
      <c r="B85" s="1">
        <v>5553</v>
      </c>
      <c r="C85" s="2">
        <v>44045.411678240744</v>
      </c>
      <c r="D85" s="2" t="str">
        <f>TEXT(WORK[[#This Row],[Timestamp]], "YYYY")</f>
        <v>2020</v>
      </c>
      <c r="E85" s="2" t="str">
        <f>TEXT(WORK[[#This Row],[Timestamp]],"MMM")</f>
        <v>Aug</v>
      </c>
      <c r="F85" s="6">
        <v>9</v>
      </c>
      <c r="G85" s="1" t="s">
        <v>9</v>
      </c>
      <c r="H85" s="1" t="s">
        <v>10</v>
      </c>
      <c r="I85">
        <f>VLOOKUP(WORK[[#This Row],[User_ID]],Table3[],4,0)</f>
        <v>1</v>
      </c>
      <c r="J85">
        <f>VLOOKUP(WORK[[#This Row],[User_ID]],Table3[],5,0)</f>
        <v>0.47</v>
      </c>
      <c r="K85">
        <f>VLOOKUP(WORK[[#This Row],[User_ID]],Table3[],6,0)</f>
        <v>0.3</v>
      </c>
      <c r="L85">
        <f>VLOOKUP(WORK[[#This Row],[User_ID]],Table3[],7,0)</f>
        <v>0.84</v>
      </c>
      <c r="M85">
        <f>VLOOKUP(WORK[[#This Row],[User_ID]],Table4[],4,FALSE)</f>
        <v>1423</v>
      </c>
      <c r="N85">
        <f>VLOOKUP(WORK[[#This Row],[User_ID]],Table4[],5,FALSE)</f>
        <v>12</v>
      </c>
      <c r="O85">
        <f>VLOOKUP(WORK[[#This Row],[User_ID]],Table4[],6,FALSE)</f>
        <v>5</v>
      </c>
      <c r="P85">
        <f>VLOOKUP(WORK[[#This Row],[User_ID]],Table4[],7,FALSE)</f>
        <v>68</v>
      </c>
    </row>
    <row r="86" spans="1:16" ht="12.5" x14ac:dyDescent="0.25">
      <c r="A86" s="1">
        <v>85</v>
      </c>
      <c r="B86" s="1">
        <v>7087</v>
      </c>
      <c r="C86" s="2">
        <v>44717.823171296295</v>
      </c>
      <c r="D86" s="2" t="str">
        <f>TEXT(WORK[[#This Row],[Timestamp]], "YYYY")</f>
        <v>2022</v>
      </c>
      <c r="E86" s="2" t="str">
        <f>TEXT(WORK[[#This Row],[Timestamp]],"MMM")</f>
        <v>Jun</v>
      </c>
      <c r="F86" s="6">
        <v>19</v>
      </c>
      <c r="G86" s="1" t="s">
        <v>5</v>
      </c>
      <c r="H86" s="1" t="s">
        <v>10</v>
      </c>
      <c r="I86">
        <f>VLOOKUP(WORK[[#This Row],[User_ID]],Table3[],4,0)</f>
        <v>5</v>
      </c>
      <c r="J86">
        <f>VLOOKUP(WORK[[#This Row],[User_ID]],Table3[],5,0)</f>
        <v>0.61</v>
      </c>
      <c r="K86">
        <f>VLOOKUP(WORK[[#This Row],[User_ID]],Table3[],6,0)</f>
        <v>0.36</v>
      </c>
      <c r="L86">
        <f>VLOOKUP(WORK[[#This Row],[User_ID]],Table3[],7,0)</f>
        <v>0.97</v>
      </c>
      <c r="M86">
        <f>VLOOKUP(WORK[[#This Row],[User_ID]],Table4[],4,FALSE)</f>
        <v>1386</v>
      </c>
      <c r="N86">
        <f>VLOOKUP(WORK[[#This Row],[User_ID]],Table4[],5,FALSE)</f>
        <v>4</v>
      </c>
      <c r="O86">
        <f>VLOOKUP(WORK[[#This Row],[User_ID]],Table4[],6,FALSE)</f>
        <v>2</v>
      </c>
      <c r="P86">
        <f>VLOOKUP(WORK[[#This Row],[User_ID]],Table4[],7,FALSE)</f>
        <v>11</v>
      </c>
    </row>
    <row r="87" spans="1:16" ht="12.5" x14ac:dyDescent="0.25">
      <c r="A87" s="1">
        <v>86</v>
      </c>
      <c r="B87" s="1">
        <v>6412</v>
      </c>
      <c r="C87" s="2">
        <v>43842.047048611108</v>
      </c>
      <c r="D87" s="2" t="str">
        <f>TEXT(WORK[[#This Row],[Timestamp]], "YYYY")</f>
        <v>2020</v>
      </c>
      <c r="E87" s="2" t="str">
        <f>TEXT(WORK[[#This Row],[Timestamp]],"MMM")</f>
        <v>Jan</v>
      </c>
      <c r="F87" s="6">
        <v>1</v>
      </c>
      <c r="G87" s="1" t="s">
        <v>5</v>
      </c>
      <c r="H87" s="1" t="s">
        <v>12</v>
      </c>
      <c r="I87">
        <f>VLOOKUP(WORK[[#This Row],[User_ID]],Table3[],4,0)</f>
        <v>5</v>
      </c>
      <c r="J87">
        <f>VLOOKUP(WORK[[#This Row],[User_ID]],Table3[],5,0)</f>
        <v>0.39</v>
      </c>
      <c r="K87">
        <f>VLOOKUP(WORK[[#This Row],[User_ID]],Table3[],6,0)</f>
        <v>0.48</v>
      </c>
      <c r="L87">
        <f>VLOOKUP(WORK[[#This Row],[User_ID]],Table3[],7,0)</f>
        <v>0.32</v>
      </c>
      <c r="M87">
        <f>VLOOKUP(WORK[[#This Row],[User_ID]],Table4[],4,FALSE)</f>
        <v>1584</v>
      </c>
      <c r="N87">
        <f>VLOOKUP(WORK[[#This Row],[User_ID]],Table4[],5,FALSE)</f>
        <v>17</v>
      </c>
      <c r="O87">
        <f>VLOOKUP(WORK[[#This Row],[User_ID]],Table4[],6,FALSE)</f>
        <v>4</v>
      </c>
      <c r="P87">
        <f>VLOOKUP(WORK[[#This Row],[User_ID]],Table4[],7,FALSE)</f>
        <v>85</v>
      </c>
    </row>
    <row r="88" spans="1:16" ht="12.5" x14ac:dyDescent="0.25">
      <c r="A88" s="1">
        <v>87</v>
      </c>
      <c r="B88" s="1">
        <v>9373</v>
      </c>
      <c r="C88" s="2">
        <v>44434.586516203701</v>
      </c>
      <c r="D88" s="2" t="str">
        <f>TEXT(WORK[[#This Row],[Timestamp]], "YYYY")</f>
        <v>2021</v>
      </c>
      <c r="E88" s="2" t="str">
        <f>TEXT(WORK[[#This Row],[Timestamp]],"MMM")</f>
        <v>Aug</v>
      </c>
      <c r="F88" s="6">
        <v>14</v>
      </c>
      <c r="G88" s="1" t="s">
        <v>9</v>
      </c>
      <c r="H88" s="1" t="s">
        <v>8</v>
      </c>
      <c r="I88">
        <f>VLOOKUP(WORK[[#This Row],[User_ID]],Table3[],4,0)</f>
        <v>7</v>
      </c>
      <c r="J88">
        <f>VLOOKUP(WORK[[#This Row],[User_ID]],Table3[],5,0)</f>
        <v>0.05</v>
      </c>
      <c r="K88">
        <f>VLOOKUP(WORK[[#This Row],[User_ID]],Table3[],6,0)</f>
        <v>0.71</v>
      </c>
      <c r="L88">
        <f>VLOOKUP(WORK[[#This Row],[User_ID]],Table3[],7,0)</f>
        <v>0.48</v>
      </c>
      <c r="M88">
        <f>VLOOKUP(WORK[[#This Row],[User_ID]],Table4[],4,FALSE)</f>
        <v>235</v>
      </c>
      <c r="N88">
        <f>VLOOKUP(WORK[[#This Row],[User_ID]],Table4[],5,FALSE)</f>
        <v>5</v>
      </c>
      <c r="O88">
        <f>VLOOKUP(WORK[[#This Row],[User_ID]],Table4[],6,FALSE)</f>
        <v>4</v>
      </c>
      <c r="P88">
        <f>VLOOKUP(WORK[[#This Row],[User_ID]],Table4[],7,FALSE)</f>
        <v>41</v>
      </c>
    </row>
    <row r="89" spans="1:16" ht="12.5" x14ac:dyDescent="0.25">
      <c r="A89" s="1">
        <v>88</v>
      </c>
      <c r="B89" s="1">
        <v>4035</v>
      </c>
      <c r="C89" s="2">
        <v>44729.236481481479</v>
      </c>
      <c r="D89" s="2" t="str">
        <f>TEXT(WORK[[#This Row],[Timestamp]], "YYYY")</f>
        <v>2022</v>
      </c>
      <c r="E89" s="2" t="str">
        <f>TEXT(WORK[[#This Row],[Timestamp]],"MMM")</f>
        <v>Jun</v>
      </c>
      <c r="F89" s="6">
        <v>5</v>
      </c>
      <c r="G89" s="1" t="s">
        <v>5</v>
      </c>
      <c r="H89" s="1" t="s">
        <v>14</v>
      </c>
      <c r="I89">
        <f>VLOOKUP(WORK[[#This Row],[User_ID]],Table3[],4,0)</f>
        <v>2</v>
      </c>
      <c r="J89">
        <f>VLOOKUP(WORK[[#This Row],[User_ID]],Table3[],5,0)</f>
        <v>0.97</v>
      </c>
      <c r="K89">
        <f>VLOOKUP(WORK[[#This Row],[User_ID]],Table3[],6,0)</f>
        <v>0.05</v>
      </c>
      <c r="L89">
        <f>VLOOKUP(WORK[[#This Row],[User_ID]],Table3[],7,0)</f>
        <v>0.88</v>
      </c>
      <c r="M89">
        <f>VLOOKUP(WORK[[#This Row],[User_ID]],Table4[],4,FALSE)</f>
        <v>181</v>
      </c>
      <c r="N89">
        <f>VLOOKUP(WORK[[#This Row],[User_ID]],Table4[],5,FALSE)</f>
        <v>3</v>
      </c>
      <c r="O89">
        <f>VLOOKUP(WORK[[#This Row],[User_ID]],Table4[],6,FALSE)</f>
        <v>2</v>
      </c>
      <c r="P89">
        <f>VLOOKUP(WORK[[#This Row],[User_ID]],Table4[],7,FALSE)</f>
        <v>50</v>
      </c>
    </row>
    <row r="90" spans="1:16" ht="12.5" x14ac:dyDescent="0.25">
      <c r="A90" s="1">
        <v>89</v>
      </c>
      <c r="B90" s="1">
        <v>6729</v>
      </c>
      <c r="C90" s="2">
        <v>45136.3515162037</v>
      </c>
      <c r="D90" s="2" t="str">
        <f>TEXT(WORK[[#This Row],[Timestamp]], "YYYY")</f>
        <v>2023</v>
      </c>
      <c r="E90" s="2" t="str">
        <f>TEXT(WORK[[#This Row],[Timestamp]],"MMM")</f>
        <v>Jul</v>
      </c>
      <c r="F90" s="6">
        <v>8</v>
      </c>
      <c r="G90" s="1" t="s">
        <v>9</v>
      </c>
      <c r="H90" s="1" t="s">
        <v>14</v>
      </c>
      <c r="I90">
        <f>VLOOKUP(WORK[[#This Row],[User_ID]],Table3[],4,0)</f>
        <v>7</v>
      </c>
      <c r="J90">
        <f>VLOOKUP(WORK[[#This Row],[User_ID]],Table3[],5,0)</f>
        <v>0.53</v>
      </c>
      <c r="K90">
        <f>VLOOKUP(WORK[[#This Row],[User_ID]],Table3[],6,0)</f>
        <v>0.14000000000000001</v>
      </c>
      <c r="L90">
        <f>VLOOKUP(WORK[[#This Row],[User_ID]],Table3[],7,0)</f>
        <v>0.24</v>
      </c>
      <c r="M90">
        <f>VLOOKUP(WORK[[#This Row],[User_ID]],Table4[],4,FALSE)</f>
        <v>81</v>
      </c>
      <c r="N90">
        <f>VLOOKUP(WORK[[#This Row],[User_ID]],Table4[],5,FALSE)</f>
        <v>6</v>
      </c>
      <c r="O90">
        <f>VLOOKUP(WORK[[#This Row],[User_ID]],Table4[],6,FALSE)</f>
        <v>0</v>
      </c>
      <c r="P90">
        <f>VLOOKUP(WORK[[#This Row],[User_ID]],Table4[],7,FALSE)</f>
        <v>100</v>
      </c>
    </row>
    <row r="91" spans="1:16" ht="12.5" x14ac:dyDescent="0.25">
      <c r="A91" s="1">
        <v>90</v>
      </c>
      <c r="B91" s="1">
        <v>3744</v>
      </c>
      <c r="C91" s="2">
        <v>44384.412152777775</v>
      </c>
      <c r="D91" s="2" t="str">
        <f>TEXT(WORK[[#This Row],[Timestamp]], "YYYY")</f>
        <v>2021</v>
      </c>
      <c r="E91" s="2" t="str">
        <f>TEXT(WORK[[#This Row],[Timestamp]],"MMM")</f>
        <v>Jul</v>
      </c>
      <c r="F91" s="6">
        <v>9</v>
      </c>
      <c r="G91" s="1" t="s">
        <v>9</v>
      </c>
      <c r="H91" s="1" t="s">
        <v>10</v>
      </c>
      <c r="I91">
        <f>VLOOKUP(WORK[[#This Row],[User_ID]],Table3[],4,0)</f>
        <v>3</v>
      </c>
      <c r="J91">
        <f>VLOOKUP(WORK[[#This Row],[User_ID]],Table3[],5,0)</f>
        <v>0.78</v>
      </c>
      <c r="K91">
        <f>VLOOKUP(WORK[[#This Row],[User_ID]],Table3[],6,0)</f>
        <v>0.03</v>
      </c>
      <c r="L91">
        <f>VLOOKUP(WORK[[#This Row],[User_ID]],Table3[],7,0)</f>
        <v>0.62</v>
      </c>
      <c r="M91">
        <f>VLOOKUP(WORK[[#This Row],[User_ID]],Table4[],4,FALSE)</f>
        <v>1475</v>
      </c>
      <c r="N91">
        <f>VLOOKUP(WORK[[#This Row],[User_ID]],Table4[],5,FALSE)</f>
        <v>17</v>
      </c>
      <c r="O91">
        <f>VLOOKUP(WORK[[#This Row],[User_ID]],Table4[],6,FALSE)</f>
        <v>5</v>
      </c>
      <c r="P91">
        <f>VLOOKUP(WORK[[#This Row],[User_ID]],Table4[],7,FALSE)</f>
        <v>61</v>
      </c>
    </row>
    <row r="92" spans="1:16" ht="12.5" x14ac:dyDescent="0.25">
      <c r="A92" s="1">
        <v>91</v>
      </c>
      <c r="B92" s="1">
        <v>5354</v>
      </c>
      <c r="C92" s="2">
        <v>43848.378819444442</v>
      </c>
      <c r="D92" s="2" t="str">
        <f>TEXT(WORK[[#This Row],[Timestamp]], "YYYY")</f>
        <v>2020</v>
      </c>
      <c r="E92" s="2" t="str">
        <f>TEXT(WORK[[#This Row],[Timestamp]],"MMM")</f>
        <v>Jan</v>
      </c>
      <c r="F92" s="6">
        <v>9</v>
      </c>
      <c r="G92" s="1" t="s">
        <v>9</v>
      </c>
      <c r="H92" s="1" t="s">
        <v>17</v>
      </c>
      <c r="I92">
        <f>VLOOKUP(WORK[[#This Row],[User_ID]],Table3[],4,0)</f>
        <v>7</v>
      </c>
      <c r="J92">
        <f>VLOOKUP(WORK[[#This Row],[User_ID]],Table3[],5,0)</f>
        <v>0.62</v>
      </c>
      <c r="K92">
        <f>VLOOKUP(WORK[[#This Row],[User_ID]],Table3[],6,0)</f>
        <v>0.63</v>
      </c>
      <c r="L92">
        <f>VLOOKUP(WORK[[#This Row],[User_ID]],Table3[],7,0)</f>
        <v>0.69</v>
      </c>
      <c r="M92">
        <f>VLOOKUP(WORK[[#This Row],[User_ID]],Table4[],4,FALSE)</f>
        <v>1446</v>
      </c>
      <c r="N92">
        <f>VLOOKUP(WORK[[#This Row],[User_ID]],Table4[],5,FALSE)</f>
        <v>7</v>
      </c>
      <c r="O92">
        <f>VLOOKUP(WORK[[#This Row],[User_ID]],Table4[],6,FALSE)</f>
        <v>3</v>
      </c>
      <c r="P92">
        <f>VLOOKUP(WORK[[#This Row],[User_ID]],Table4[],7,FALSE)</f>
        <v>0</v>
      </c>
    </row>
    <row r="93" spans="1:16" ht="12.5" x14ac:dyDescent="0.25">
      <c r="A93" s="1">
        <v>92</v>
      </c>
      <c r="B93" s="1">
        <v>2588</v>
      </c>
      <c r="C93" s="2">
        <v>44969.411921296298</v>
      </c>
      <c r="D93" s="2" t="str">
        <f>TEXT(WORK[[#This Row],[Timestamp]], "YYYY")</f>
        <v>2023</v>
      </c>
      <c r="E93" s="2" t="str">
        <f>TEXT(WORK[[#This Row],[Timestamp]],"MMM")</f>
        <v>Feb</v>
      </c>
      <c r="F93" s="6">
        <v>9</v>
      </c>
      <c r="G93" s="1" t="s">
        <v>9</v>
      </c>
      <c r="H93" s="1" t="s">
        <v>17</v>
      </c>
      <c r="I93">
        <f>VLOOKUP(WORK[[#This Row],[User_ID]],Table3[],4,0)</f>
        <v>3</v>
      </c>
      <c r="J93">
        <f>VLOOKUP(WORK[[#This Row],[User_ID]],Table3[],5,0)</f>
        <v>0.76</v>
      </c>
      <c r="K93">
        <f>VLOOKUP(WORK[[#This Row],[User_ID]],Table3[],6,0)</f>
        <v>0.55000000000000004</v>
      </c>
      <c r="L93">
        <f>VLOOKUP(WORK[[#This Row],[User_ID]],Table3[],7,0)</f>
        <v>0.56999999999999995</v>
      </c>
      <c r="M93">
        <f>VLOOKUP(WORK[[#This Row],[User_ID]],Table4[],4,FALSE)</f>
        <v>1479</v>
      </c>
      <c r="N93">
        <f>VLOOKUP(WORK[[#This Row],[User_ID]],Table4[],5,FALSE)</f>
        <v>11</v>
      </c>
      <c r="O93">
        <f>VLOOKUP(WORK[[#This Row],[User_ID]],Table4[],6,FALSE)</f>
        <v>0</v>
      </c>
      <c r="P93">
        <f>VLOOKUP(WORK[[#This Row],[User_ID]],Table4[],7,FALSE)</f>
        <v>20</v>
      </c>
    </row>
    <row r="94" spans="1:16" ht="12.5" x14ac:dyDescent="0.25">
      <c r="A94" s="1">
        <v>93</v>
      </c>
      <c r="B94" s="1">
        <v>4055</v>
      </c>
      <c r="C94" s="2">
        <v>44794.963379629633</v>
      </c>
      <c r="D94" s="2" t="str">
        <f>TEXT(WORK[[#This Row],[Timestamp]], "YYYY")</f>
        <v>2022</v>
      </c>
      <c r="E94" s="2" t="str">
        <f>TEXT(WORK[[#This Row],[Timestamp]],"MMM")</f>
        <v>Aug</v>
      </c>
      <c r="F94" s="6">
        <v>23</v>
      </c>
      <c r="G94" s="1" t="s">
        <v>9</v>
      </c>
      <c r="H94" s="1" t="s">
        <v>12</v>
      </c>
      <c r="I94">
        <f>VLOOKUP(WORK[[#This Row],[User_ID]],Table3[],4,0)</f>
        <v>6</v>
      </c>
      <c r="J94">
        <f>VLOOKUP(WORK[[#This Row],[User_ID]],Table3[],5,0)</f>
        <v>0.25</v>
      </c>
      <c r="K94">
        <f>VLOOKUP(WORK[[#This Row],[User_ID]],Table3[],6,0)</f>
        <v>0.67</v>
      </c>
      <c r="L94">
        <f>VLOOKUP(WORK[[#This Row],[User_ID]],Table3[],7,0)</f>
        <v>0.6</v>
      </c>
      <c r="M94">
        <f>VLOOKUP(WORK[[#This Row],[User_ID]],Table4[],4,FALSE)</f>
        <v>544</v>
      </c>
      <c r="N94">
        <f>VLOOKUP(WORK[[#This Row],[User_ID]],Table4[],5,FALSE)</f>
        <v>2</v>
      </c>
      <c r="O94">
        <f>VLOOKUP(WORK[[#This Row],[User_ID]],Table4[],6,FALSE)</f>
        <v>3</v>
      </c>
      <c r="P94">
        <f>VLOOKUP(WORK[[#This Row],[User_ID]],Table4[],7,FALSE)</f>
        <v>2</v>
      </c>
    </row>
    <row r="95" spans="1:16" ht="12.5" x14ac:dyDescent="0.25">
      <c r="A95" s="1">
        <v>94</v>
      </c>
      <c r="B95" s="1">
        <v>7100</v>
      </c>
      <c r="C95" s="2">
        <v>44167.867037037038</v>
      </c>
      <c r="D95" s="2" t="str">
        <f>TEXT(WORK[[#This Row],[Timestamp]], "YYYY")</f>
        <v>2020</v>
      </c>
      <c r="E95" s="2" t="str">
        <f>TEXT(WORK[[#This Row],[Timestamp]],"MMM")</f>
        <v>Dec</v>
      </c>
      <c r="F95" s="6">
        <v>20</v>
      </c>
      <c r="G95" s="1" t="s">
        <v>5</v>
      </c>
      <c r="H95" s="1" t="s">
        <v>11</v>
      </c>
      <c r="I95">
        <f>VLOOKUP(WORK[[#This Row],[User_ID]],Table3[],4,0)</f>
        <v>9</v>
      </c>
      <c r="J95">
        <f>VLOOKUP(WORK[[#This Row],[User_ID]],Table3[],5,0)</f>
        <v>0.18</v>
      </c>
      <c r="K95">
        <f>VLOOKUP(WORK[[#This Row],[User_ID]],Table3[],6,0)</f>
        <v>0.15</v>
      </c>
      <c r="L95">
        <f>VLOOKUP(WORK[[#This Row],[User_ID]],Table3[],7,0)</f>
        <v>0.38</v>
      </c>
      <c r="M95">
        <f>VLOOKUP(WORK[[#This Row],[User_ID]],Table4[],4,FALSE)</f>
        <v>163</v>
      </c>
      <c r="N95">
        <f>VLOOKUP(WORK[[#This Row],[User_ID]],Table4[],5,FALSE)</f>
        <v>8</v>
      </c>
      <c r="O95">
        <f>VLOOKUP(WORK[[#This Row],[User_ID]],Table4[],6,FALSE)</f>
        <v>2</v>
      </c>
      <c r="P95">
        <f>VLOOKUP(WORK[[#This Row],[User_ID]],Table4[],7,FALSE)</f>
        <v>17</v>
      </c>
    </row>
    <row r="96" spans="1:16" ht="12.5" x14ac:dyDescent="0.25">
      <c r="A96" s="1">
        <v>95</v>
      </c>
      <c r="B96" s="1">
        <v>8150</v>
      </c>
      <c r="C96" s="2">
        <v>44674.756712962961</v>
      </c>
      <c r="D96" s="2" t="str">
        <f>TEXT(WORK[[#This Row],[Timestamp]], "YYYY")</f>
        <v>2022</v>
      </c>
      <c r="E96" s="2" t="str">
        <f>TEXT(WORK[[#This Row],[Timestamp]],"MMM")</f>
        <v>Apr</v>
      </c>
      <c r="F96" s="6">
        <v>18</v>
      </c>
      <c r="G96" s="1" t="s">
        <v>7</v>
      </c>
      <c r="H96" s="1" t="s">
        <v>6</v>
      </c>
      <c r="I96">
        <f>VLOOKUP(WORK[[#This Row],[User_ID]],Table3[],4,0)</f>
        <v>10</v>
      </c>
      <c r="J96">
        <f>VLOOKUP(WORK[[#This Row],[User_ID]],Table3[],5,0)</f>
        <v>0.85</v>
      </c>
      <c r="K96">
        <f>VLOOKUP(WORK[[#This Row],[User_ID]],Table3[],6,0)</f>
        <v>0.47</v>
      </c>
      <c r="L96">
        <f>VLOOKUP(WORK[[#This Row],[User_ID]],Table3[],7,0)</f>
        <v>0.28999999999999998</v>
      </c>
      <c r="M96">
        <f>VLOOKUP(WORK[[#This Row],[User_ID]],Table4[],4,FALSE)</f>
        <v>1328</v>
      </c>
      <c r="N96">
        <f>VLOOKUP(WORK[[#This Row],[User_ID]],Table4[],5,FALSE)</f>
        <v>9</v>
      </c>
      <c r="O96">
        <f>VLOOKUP(WORK[[#This Row],[User_ID]],Table4[],6,FALSE)</f>
        <v>2</v>
      </c>
      <c r="P96">
        <f>VLOOKUP(WORK[[#This Row],[User_ID]],Table4[],7,FALSE)</f>
        <v>91</v>
      </c>
    </row>
    <row r="97" spans="1:16" ht="12.5" x14ac:dyDescent="0.25">
      <c r="A97" s="1">
        <v>96</v>
      </c>
      <c r="B97" s="1">
        <v>7817</v>
      </c>
      <c r="C97" s="2">
        <v>44411.749583333331</v>
      </c>
      <c r="D97" s="2" t="str">
        <f>TEXT(WORK[[#This Row],[Timestamp]], "YYYY")</f>
        <v>2021</v>
      </c>
      <c r="E97" s="2" t="str">
        <f>TEXT(WORK[[#This Row],[Timestamp]],"MMM")</f>
        <v>Aug</v>
      </c>
      <c r="F97" s="6">
        <v>17</v>
      </c>
      <c r="G97" s="1" t="s">
        <v>5</v>
      </c>
      <c r="H97" s="1" t="s">
        <v>12</v>
      </c>
      <c r="I97">
        <f>VLOOKUP(WORK[[#This Row],[User_ID]],Table3[],4,0)</f>
        <v>1</v>
      </c>
      <c r="J97">
        <f>VLOOKUP(WORK[[#This Row],[User_ID]],Table3[],5,0)</f>
        <v>0.25</v>
      </c>
      <c r="K97">
        <f>VLOOKUP(WORK[[#This Row],[User_ID]],Table3[],6,0)</f>
        <v>0.37</v>
      </c>
      <c r="L97">
        <f>VLOOKUP(WORK[[#This Row],[User_ID]],Table3[],7,0)</f>
        <v>0.67</v>
      </c>
      <c r="M97">
        <f>VLOOKUP(WORK[[#This Row],[User_ID]],Table4[],4,FALSE)</f>
        <v>1752</v>
      </c>
      <c r="N97">
        <f>VLOOKUP(WORK[[#This Row],[User_ID]],Table4[],5,FALSE)</f>
        <v>10</v>
      </c>
      <c r="O97">
        <f>VLOOKUP(WORK[[#This Row],[User_ID]],Table4[],6,FALSE)</f>
        <v>5</v>
      </c>
      <c r="P97">
        <f>VLOOKUP(WORK[[#This Row],[User_ID]],Table4[],7,FALSE)</f>
        <v>26</v>
      </c>
    </row>
    <row r="98" spans="1:16" ht="12.5" x14ac:dyDescent="0.25">
      <c r="A98" s="1">
        <v>97</v>
      </c>
      <c r="B98" s="1">
        <v>6794</v>
      </c>
      <c r="C98" s="2">
        <v>44725.036377314813</v>
      </c>
      <c r="D98" s="2" t="str">
        <f>TEXT(WORK[[#This Row],[Timestamp]], "YYYY")</f>
        <v>2022</v>
      </c>
      <c r="E98" s="2" t="str">
        <f>TEXT(WORK[[#This Row],[Timestamp]],"MMM")</f>
        <v>Jun</v>
      </c>
      <c r="F98" s="6">
        <v>0</v>
      </c>
      <c r="G98" s="1" t="s">
        <v>5</v>
      </c>
      <c r="H98" s="1" t="s">
        <v>15</v>
      </c>
      <c r="I98">
        <f>VLOOKUP(WORK[[#This Row],[User_ID]],Table3[],4,0)</f>
        <v>1</v>
      </c>
      <c r="J98">
        <f>VLOOKUP(WORK[[#This Row],[User_ID]],Table3[],5,0)</f>
        <v>0.64</v>
      </c>
      <c r="K98">
        <f>VLOOKUP(WORK[[#This Row],[User_ID]],Table3[],6,0)</f>
        <v>0.27</v>
      </c>
      <c r="L98">
        <f>VLOOKUP(WORK[[#This Row],[User_ID]],Table3[],7,0)</f>
        <v>0.17</v>
      </c>
      <c r="M98">
        <f>VLOOKUP(WORK[[#This Row],[User_ID]],Table4[],4,FALSE)</f>
        <v>726</v>
      </c>
      <c r="N98">
        <f>VLOOKUP(WORK[[#This Row],[User_ID]],Table4[],5,FALSE)</f>
        <v>17</v>
      </c>
      <c r="O98">
        <f>VLOOKUP(WORK[[#This Row],[User_ID]],Table4[],6,FALSE)</f>
        <v>5</v>
      </c>
      <c r="P98">
        <f>VLOOKUP(WORK[[#This Row],[User_ID]],Table4[],7,FALSE)</f>
        <v>74</v>
      </c>
    </row>
    <row r="99" spans="1:16" ht="12.5" x14ac:dyDescent="0.25">
      <c r="A99" s="1">
        <v>98</v>
      </c>
      <c r="B99" s="1">
        <v>7860</v>
      </c>
      <c r="C99" s="2">
        <v>44946.232488425929</v>
      </c>
      <c r="D99" s="2" t="str">
        <f>TEXT(WORK[[#This Row],[Timestamp]], "YYYY")</f>
        <v>2023</v>
      </c>
      <c r="E99" s="2" t="str">
        <f>TEXT(WORK[[#This Row],[Timestamp]],"MMM")</f>
        <v>Jan</v>
      </c>
      <c r="F99" s="6">
        <v>5</v>
      </c>
      <c r="G99" s="1" t="s">
        <v>9</v>
      </c>
      <c r="H99" s="1" t="s">
        <v>11</v>
      </c>
      <c r="I99">
        <f>VLOOKUP(WORK[[#This Row],[User_ID]],Table3[],4,0)</f>
        <v>10</v>
      </c>
      <c r="J99">
        <f>VLOOKUP(WORK[[#This Row],[User_ID]],Table3[],5,0)</f>
        <v>0.21</v>
      </c>
      <c r="K99">
        <f>VLOOKUP(WORK[[#This Row],[User_ID]],Table3[],6,0)</f>
        <v>0.6</v>
      </c>
      <c r="L99">
        <f>VLOOKUP(WORK[[#This Row],[User_ID]],Table3[],7,0)</f>
        <v>0.77</v>
      </c>
      <c r="M99">
        <f>VLOOKUP(WORK[[#This Row],[User_ID]],Table4[],4,FALSE)</f>
        <v>885</v>
      </c>
      <c r="N99">
        <f>VLOOKUP(WORK[[#This Row],[User_ID]],Table4[],5,FALSE)</f>
        <v>18</v>
      </c>
      <c r="O99">
        <f>VLOOKUP(WORK[[#This Row],[User_ID]],Table4[],6,FALSE)</f>
        <v>4</v>
      </c>
      <c r="P99">
        <f>VLOOKUP(WORK[[#This Row],[User_ID]],Table4[],7,FALSE)</f>
        <v>9</v>
      </c>
    </row>
    <row r="100" spans="1:16" ht="12.5" x14ac:dyDescent="0.25">
      <c r="A100" s="1">
        <v>99</v>
      </c>
      <c r="B100" s="1">
        <v>3318</v>
      </c>
      <c r="C100" s="2">
        <v>44773.991759259261</v>
      </c>
      <c r="D100" s="2" t="str">
        <f>TEXT(WORK[[#This Row],[Timestamp]], "YYYY")</f>
        <v>2022</v>
      </c>
      <c r="E100" s="2" t="str">
        <f>TEXT(WORK[[#This Row],[Timestamp]],"MMM")</f>
        <v>Jul</v>
      </c>
      <c r="F100" s="6">
        <v>23</v>
      </c>
      <c r="G100" s="1" t="s">
        <v>7</v>
      </c>
      <c r="H100" s="1" t="s">
        <v>15</v>
      </c>
      <c r="I100">
        <f>VLOOKUP(WORK[[#This Row],[User_ID]],Table3[],4,0)</f>
        <v>10</v>
      </c>
      <c r="J100">
        <f>VLOOKUP(WORK[[#This Row],[User_ID]],Table3[],5,0)</f>
        <v>0.06</v>
      </c>
      <c r="K100">
        <f>VLOOKUP(WORK[[#This Row],[User_ID]],Table3[],6,0)</f>
        <v>0.08</v>
      </c>
      <c r="L100">
        <f>VLOOKUP(WORK[[#This Row],[User_ID]],Table3[],7,0)</f>
        <v>0.8</v>
      </c>
      <c r="M100">
        <f>VLOOKUP(WORK[[#This Row],[User_ID]],Table4[],4,FALSE)</f>
        <v>375</v>
      </c>
      <c r="N100">
        <f>VLOOKUP(WORK[[#This Row],[User_ID]],Table4[],5,FALSE)</f>
        <v>10</v>
      </c>
      <c r="O100">
        <f>VLOOKUP(WORK[[#This Row],[User_ID]],Table4[],6,FALSE)</f>
        <v>4</v>
      </c>
      <c r="P100">
        <f>VLOOKUP(WORK[[#This Row],[User_ID]],Table4[],7,FALSE)</f>
        <v>48</v>
      </c>
    </row>
    <row r="101" spans="1:16" ht="12.5" x14ac:dyDescent="0.25">
      <c r="A101" s="1">
        <v>100</v>
      </c>
      <c r="B101" s="1">
        <v>5730</v>
      </c>
      <c r="C101" s="2">
        <v>44625.634305555555</v>
      </c>
      <c r="D101" s="2" t="str">
        <f>TEXT(WORK[[#This Row],[Timestamp]], "YYYY")</f>
        <v>2022</v>
      </c>
      <c r="E101" s="2" t="str">
        <f>TEXT(WORK[[#This Row],[Timestamp]],"MMM")</f>
        <v>Mar</v>
      </c>
      <c r="F101" s="6">
        <v>15</v>
      </c>
      <c r="G101" s="1" t="s">
        <v>7</v>
      </c>
      <c r="H101" s="1" t="s">
        <v>8</v>
      </c>
      <c r="I101">
        <f>VLOOKUP(WORK[[#This Row],[User_ID]],Table3[],4,0)</f>
        <v>7</v>
      </c>
      <c r="J101">
        <f>VLOOKUP(WORK[[#This Row],[User_ID]],Table3[],5,0)</f>
        <v>0.94</v>
      </c>
      <c r="K101">
        <f>VLOOKUP(WORK[[#This Row],[User_ID]],Table3[],6,0)</f>
        <v>0.72</v>
      </c>
      <c r="L101">
        <f>VLOOKUP(WORK[[#This Row],[User_ID]],Table3[],7,0)</f>
        <v>0.54</v>
      </c>
      <c r="M101">
        <f>VLOOKUP(WORK[[#This Row],[User_ID]],Table4[],4,FALSE)</f>
        <v>440</v>
      </c>
      <c r="N101">
        <f>VLOOKUP(WORK[[#This Row],[User_ID]],Table4[],5,FALSE)</f>
        <v>1</v>
      </c>
      <c r="O101">
        <f>VLOOKUP(WORK[[#This Row],[User_ID]],Table4[],6,FALSE)</f>
        <v>4</v>
      </c>
      <c r="P101">
        <f>VLOOKUP(WORK[[#This Row],[User_ID]],Table4[],7,FALSE)</f>
        <v>17</v>
      </c>
    </row>
    <row r="102" spans="1:16" ht="12.5" x14ac:dyDescent="0.25">
      <c r="A102" s="1">
        <v>101</v>
      </c>
      <c r="B102" s="1">
        <v>1647</v>
      </c>
      <c r="C102" s="2">
        <v>44243.593541666669</v>
      </c>
      <c r="D102" s="2" t="str">
        <f>TEXT(WORK[[#This Row],[Timestamp]], "YYYY")</f>
        <v>2021</v>
      </c>
      <c r="E102" s="2" t="str">
        <f>TEXT(WORK[[#This Row],[Timestamp]],"MMM")</f>
        <v>Feb</v>
      </c>
      <c r="F102" s="6">
        <v>14</v>
      </c>
      <c r="G102" s="1" t="s">
        <v>9</v>
      </c>
      <c r="H102" s="1" t="s">
        <v>14</v>
      </c>
      <c r="I102">
        <f>VLOOKUP(WORK[[#This Row],[User_ID]],Table3[],4,0)</f>
        <v>7</v>
      </c>
      <c r="J102">
        <f>VLOOKUP(WORK[[#This Row],[User_ID]],Table3[],5,0)</f>
        <v>0.24</v>
      </c>
      <c r="K102">
        <f>VLOOKUP(WORK[[#This Row],[User_ID]],Table3[],6,0)</f>
        <v>0.08</v>
      </c>
      <c r="L102">
        <f>VLOOKUP(WORK[[#This Row],[User_ID]],Table3[],7,0)</f>
        <v>0.81</v>
      </c>
      <c r="M102">
        <f>VLOOKUP(WORK[[#This Row],[User_ID]],Table4[],4,FALSE)</f>
        <v>647</v>
      </c>
      <c r="N102">
        <f>VLOOKUP(WORK[[#This Row],[User_ID]],Table4[],5,FALSE)</f>
        <v>6</v>
      </c>
      <c r="O102">
        <f>VLOOKUP(WORK[[#This Row],[User_ID]],Table4[],6,FALSE)</f>
        <v>3</v>
      </c>
      <c r="P102">
        <f>VLOOKUP(WORK[[#This Row],[User_ID]],Table4[],7,FALSE)</f>
        <v>54</v>
      </c>
    </row>
    <row r="103" spans="1:16" ht="12.5" x14ac:dyDescent="0.25">
      <c r="A103" s="1">
        <v>102</v>
      </c>
      <c r="B103" s="1">
        <v>3820</v>
      </c>
      <c r="C103" s="2">
        <v>44120.857812499999</v>
      </c>
      <c r="D103" s="2" t="str">
        <f>TEXT(WORK[[#This Row],[Timestamp]], "YYYY")</f>
        <v>2020</v>
      </c>
      <c r="E103" s="2" t="str">
        <f>TEXT(WORK[[#This Row],[Timestamp]],"MMM")</f>
        <v>Oct</v>
      </c>
      <c r="F103" s="6">
        <v>20</v>
      </c>
      <c r="G103" s="1" t="s">
        <v>7</v>
      </c>
      <c r="H103" s="1" t="s">
        <v>12</v>
      </c>
      <c r="I103">
        <f>VLOOKUP(WORK[[#This Row],[User_ID]],Table3[],4,0)</f>
        <v>5</v>
      </c>
      <c r="J103">
        <f>VLOOKUP(WORK[[#This Row],[User_ID]],Table3[],5,0)</f>
        <v>0.44</v>
      </c>
      <c r="K103">
        <f>VLOOKUP(WORK[[#This Row],[User_ID]],Table3[],6,0)</f>
        <v>0.52</v>
      </c>
      <c r="L103">
        <f>VLOOKUP(WORK[[#This Row],[User_ID]],Table3[],7,0)</f>
        <v>0.89</v>
      </c>
      <c r="M103">
        <f>VLOOKUP(WORK[[#This Row],[User_ID]],Table4[],4,FALSE)</f>
        <v>71</v>
      </c>
      <c r="N103">
        <f>VLOOKUP(WORK[[#This Row],[User_ID]],Table4[],5,FALSE)</f>
        <v>7</v>
      </c>
      <c r="O103">
        <f>VLOOKUP(WORK[[#This Row],[User_ID]],Table4[],6,FALSE)</f>
        <v>1</v>
      </c>
      <c r="P103">
        <f>VLOOKUP(WORK[[#This Row],[User_ID]],Table4[],7,FALSE)</f>
        <v>69</v>
      </c>
    </row>
    <row r="104" spans="1:16" ht="12.5" x14ac:dyDescent="0.25">
      <c r="A104" s="1">
        <v>103</v>
      </c>
      <c r="B104" s="1">
        <v>1559</v>
      </c>
      <c r="C104" s="2">
        <v>44895.198784722219</v>
      </c>
      <c r="D104" s="2" t="str">
        <f>TEXT(WORK[[#This Row],[Timestamp]], "YYYY")</f>
        <v>2022</v>
      </c>
      <c r="E104" s="2" t="str">
        <f>TEXT(WORK[[#This Row],[Timestamp]],"MMM")</f>
        <v>Nov</v>
      </c>
      <c r="F104" s="6">
        <v>4</v>
      </c>
      <c r="G104" s="1" t="s">
        <v>9</v>
      </c>
      <c r="H104" s="1" t="s">
        <v>11</v>
      </c>
      <c r="I104">
        <f>VLOOKUP(WORK[[#This Row],[User_ID]],Table3[],4,0)</f>
        <v>3</v>
      </c>
      <c r="J104">
        <f>VLOOKUP(WORK[[#This Row],[User_ID]],Table3[],5,0)</f>
        <v>0.2</v>
      </c>
      <c r="K104">
        <f>VLOOKUP(WORK[[#This Row],[User_ID]],Table3[],6,0)</f>
        <v>0.4</v>
      </c>
      <c r="L104">
        <f>VLOOKUP(WORK[[#This Row],[User_ID]],Table3[],7,0)</f>
        <v>0.51</v>
      </c>
      <c r="M104">
        <f>VLOOKUP(WORK[[#This Row],[User_ID]],Table4[],4,FALSE)</f>
        <v>1457</v>
      </c>
      <c r="N104">
        <f>VLOOKUP(WORK[[#This Row],[User_ID]],Table4[],5,FALSE)</f>
        <v>15</v>
      </c>
      <c r="O104">
        <f>VLOOKUP(WORK[[#This Row],[User_ID]],Table4[],6,FALSE)</f>
        <v>1</v>
      </c>
      <c r="P104">
        <f>VLOOKUP(WORK[[#This Row],[User_ID]],Table4[],7,FALSE)</f>
        <v>60</v>
      </c>
    </row>
    <row r="105" spans="1:16" ht="12.5" x14ac:dyDescent="0.25">
      <c r="A105" s="1">
        <v>104</v>
      </c>
      <c r="B105" s="1">
        <v>4666</v>
      </c>
      <c r="C105" s="2">
        <v>44453.541863425926</v>
      </c>
      <c r="D105" s="2" t="str">
        <f>TEXT(WORK[[#This Row],[Timestamp]], "YYYY")</f>
        <v>2021</v>
      </c>
      <c r="E105" s="2" t="str">
        <f>TEXT(WORK[[#This Row],[Timestamp]],"MMM")</f>
        <v>Sep</v>
      </c>
      <c r="F105" s="6">
        <v>13</v>
      </c>
      <c r="G105" s="1" t="s">
        <v>9</v>
      </c>
      <c r="H105" s="1" t="s">
        <v>12</v>
      </c>
      <c r="I105">
        <f>VLOOKUP(WORK[[#This Row],[User_ID]],Table3[],4,0)</f>
        <v>2</v>
      </c>
      <c r="J105">
        <f>VLOOKUP(WORK[[#This Row],[User_ID]],Table3[],5,0)</f>
        <v>0.45</v>
      </c>
      <c r="K105">
        <f>VLOOKUP(WORK[[#This Row],[User_ID]],Table3[],6,0)</f>
        <v>0.22</v>
      </c>
      <c r="L105">
        <f>VLOOKUP(WORK[[#This Row],[User_ID]],Table3[],7,0)</f>
        <v>0.76</v>
      </c>
      <c r="M105">
        <f>VLOOKUP(WORK[[#This Row],[User_ID]],Table4[],4,FALSE)</f>
        <v>881</v>
      </c>
      <c r="N105">
        <f>VLOOKUP(WORK[[#This Row],[User_ID]],Table4[],5,FALSE)</f>
        <v>3</v>
      </c>
      <c r="O105">
        <f>VLOOKUP(WORK[[#This Row],[User_ID]],Table4[],6,FALSE)</f>
        <v>3</v>
      </c>
      <c r="P105">
        <f>VLOOKUP(WORK[[#This Row],[User_ID]],Table4[],7,FALSE)</f>
        <v>54</v>
      </c>
    </row>
    <row r="106" spans="1:16" ht="12.5" x14ac:dyDescent="0.25">
      <c r="A106" s="1">
        <v>105</v>
      </c>
      <c r="B106" s="1">
        <v>9831</v>
      </c>
      <c r="C106" s="2">
        <v>44850.439386574071</v>
      </c>
      <c r="D106" s="2" t="str">
        <f>TEXT(WORK[[#This Row],[Timestamp]], "YYYY")</f>
        <v>2022</v>
      </c>
      <c r="E106" s="2" t="str">
        <f>TEXT(WORK[[#This Row],[Timestamp]],"MMM")</f>
        <v>Oct</v>
      </c>
      <c r="F106" s="6">
        <v>10</v>
      </c>
      <c r="G106" s="1" t="s">
        <v>5</v>
      </c>
      <c r="H106" s="1" t="s">
        <v>13</v>
      </c>
      <c r="I106">
        <f>VLOOKUP(WORK[[#This Row],[User_ID]],Table3[],4,0)</f>
        <v>10</v>
      </c>
      <c r="J106">
        <f>VLOOKUP(WORK[[#This Row],[User_ID]],Table3[],5,0)</f>
        <v>0.64</v>
      </c>
      <c r="K106">
        <f>VLOOKUP(WORK[[#This Row],[User_ID]],Table3[],6,0)</f>
        <v>0.11</v>
      </c>
      <c r="L106">
        <f>VLOOKUP(WORK[[#This Row],[User_ID]],Table3[],7,0)</f>
        <v>0.26</v>
      </c>
      <c r="M106">
        <f>VLOOKUP(WORK[[#This Row],[User_ID]],Table4[],4,FALSE)</f>
        <v>1439</v>
      </c>
      <c r="N106">
        <f>VLOOKUP(WORK[[#This Row],[User_ID]],Table4[],5,FALSE)</f>
        <v>10</v>
      </c>
      <c r="O106">
        <f>VLOOKUP(WORK[[#This Row],[User_ID]],Table4[],6,FALSE)</f>
        <v>3</v>
      </c>
      <c r="P106">
        <f>VLOOKUP(WORK[[#This Row],[User_ID]],Table4[],7,FALSE)</f>
        <v>71</v>
      </c>
    </row>
    <row r="107" spans="1:16" ht="12.5" x14ac:dyDescent="0.25">
      <c r="A107" s="1">
        <v>106</v>
      </c>
      <c r="B107" s="1">
        <v>5786</v>
      </c>
      <c r="C107" s="2">
        <v>44275.997048611112</v>
      </c>
      <c r="D107" s="2" t="str">
        <f>TEXT(WORK[[#This Row],[Timestamp]], "YYYY")</f>
        <v>2021</v>
      </c>
      <c r="E107" s="2" t="str">
        <f>TEXT(WORK[[#This Row],[Timestamp]],"MMM")</f>
        <v>Mar</v>
      </c>
      <c r="F107" s="6">
        <v>23</v>
      </c>
      <c r="G107" s="1" t="s">
        <v>5</v>
      </c>
      <c r="H107" s="1" t="s">
        <v>12</v>
      </c>
      <c r="I107">
        <f>VLOOKUP(WORK[[#This Row],[User_ID]],Table3[],4,0)</f>
        <v>10</v>
      </c>
      <c r="J107">
        <f>VLOOKUP(WORK[[#This Row],[User_ID]],Table3[],5,0)</f>
        <v>0.59</v>
      </c>
      <c r="K107">
        <f>VLOOKUP(WORK[[#This Row],[User_ID]],Table3[],6,0)</f>
        <v>0.52</v>
      </c>
      <c r="L107">
        <f>VLOOKUP(WORK[[#This Row],[User_ID]],Table3[],7,0)</f>
        <v>0.15</v>
      </c>
      <c r="M107">
        <f>VLOOKUP(WORK[[#This Row],[User_ID]],Table4[],4,FALSE)</f>
        <v>535</v>
      </c>
      <c r="N107">
        <f>VLOOKUP(WORK[[#This Row],[User_ID]],Table4[],5,FALSE)</f>
        <v>1</v>
      </c>
      <c r="O107">
        <f>VLOOKUP(WORK[[#This Row],[User_ID]],Table4[],6,FALSE)</f>
        <v>3</v>
      </c>
      <c r="P107">
        <f>VLOOKUP(WORK[[#This Row],[User_ID]],Table4[],7,FALSE)</f>
        <v>44</v>
      </c>
    </row>
    <row r="108" spans="1:16" ht="12.5" x14ac:dyDescent="0.25">
      <c r="A108" s="1">
        <v>107</v>
      </c>
      <c r="B108" s="1">
        <v>3240</v>
      </c>
      <c r="C108" s="2">
        <v>44560.104722222219</v>
      </c>
      <c r="D108" s="2" t="str">
        <f>TEXT(WORK[[#This Row],[Timestamp]], "YYYY")</f>
        <v>2021</v>
      </c>
      <c r="E108" s="2" t="str">
        <f>TEXT(WORK[[#This Row],[Timestamp]],"MMM")</f>
        <v>Dec</v>
      </c>
      <c r="F108" s="6">
        <v>2</v>
      </c>
      <c r="G108" s="1" t="s">
        <v>9</v>
      </c>
      <c r="H108" s="1" t="s">
        <v>6</v>
      </c>
      <c r="I108">
        <f>VLOOKUP(WORK[[#This Row],[User_ID]],Table3[],4,0)</f>
        <v>1</v>
      </c>
      <c r="J108">
        <f>VLOOKUP(WORK[[#This Row],[User_ID]],Table3[],5,0)</f>
        <v>0.49</v>
      </c>
      <c r="K108">
        <f>VLOOKUP(WORK[[#This Row],[User_ID]],Table3[],6,0)</f>
        <v>0.9</v>
      </c>
      <c r="L108">
        <f>VLOOKUP(WORK[[#This Row],[User_ID]],Table3[],7,0)</f>
        <v>0.98</v>
      </c>
      <c r="M108">
        <f>VLOOKUP(WORK[[#This Row],[User_ID]],Table4[],4,FALSE)</f>
        <v>723</v>
      </c>
      <c r="N108">
        <f>VLOOKUP(WORK[[#This Row],[User_ID]],Table4[],5,FALSE)</f>
        <v>8</v>
      </c>
      <c r="O108">
        <f>VLOOKUP(WORK[[#This Row],[User_ID]],Table4[],6,FALSE)</f>
        <v>2</v>
      </c>
      <c r="P108">
        <f>VLOOKUP(WORK[[#This Row],[User_ID]],Table4[],7,FALSE)</f>
        <v>10</v>
      </c>
    </row>
    <row r="109" spans="1:16" ht="12.5" x14ac:dyDescent="0.25">
      <c r="A109" s="1">
        <v>108</v>
      </c>
      <c r="B109" s="1">
        <v>4473</v>
      </c>
      <c r="C109" s="2">
        <v>44089.054976851854</v>
      </c>
      <c r="D109" s="2" t="str">
        <f>TEXT(WORK[[#This Row],[Timestamp]], "YYYY")</f>
        <v>2020</v>
      </c>
      <c r="E109" s="2" t="str">
        <f>TEXT(WORK[[#This Row],[Timestamp]],"MMM")</f>
        <v>Sep</v>
      </c>
      <c r="F109" s="6">
        <v>1</v>
      </c>
      <c r="G109" s="1" t="s">
        <v>7</v>
      </c>
      <c r="H109" s="1" t="s">
        <v>14</v>
      </c>
      <c r="I109">
        <f>VLOOKUP(WORK[[#This Row],[User_ID]],Table3[],4,0)</f>
        <v>7</v>
      </c>
      <c r="J109">
        <f>VLOOKUP(WORK[[#This Row],[User_ID]],Table3[],5,0)</f>
        <v>0.78</v>
      </c>
      <c r="K109">
        <f>VLOOKUP(WORK[[#This Row],[User_ID]],Table3[],6,0)</f>
        <v>0.86</v>
      </c>
      <c r="L109">
        <f>VLOOKUP(WORK[[#This Row],[User_ID]],Table3[],7,0)</f>
        <v>0.27</v>
      </c>
      <c r="M109">
        <f>VLOOKUP(WORK[[#This Row],[User_ID]],Table4[],4,FALSE)</f>
        <v>1026</v>
      </c>
      <c r="N109">
        <f>VLOOKUP(WORK[[#This Row],[User_ID]],Table4[],5,FALSE)</f>
        <v>18</v>
      </c>
      <c r="O109">
        <f>VLOOKUP(WORK[[#This Row],[User_ID]],Table4[],6,FALSE)</f>
        <v>3</v>
      </c>
      <c r="P109">
        <f>VLOOKUP(WORK[[#This Row],[User_ID]],Table4[],7,FALSE)</f>
        <v>20</v>
      </c>
    </row>
    <row r="110" spans="1:16" ht="12.5" x14ac:dyDescent="0.25">
      <c r="A110" s="1">
        <v>109</v>
      </c>
      <c r="B110" s="1">
        <v>8686</v>
      </c>
      <c r="C110" s="2">
        <v>44504.401423611111</v>
      </c>
      <c r="D110" s="2" t="str">
        <f>TEXT(WORK[[#This Row],[Timestamp]], "YYYY")</f>
        <v>2021</v>
      </c>
      <c r="E110" s="2" t="str">
        <f>TEXT(WORK[[#This Row],[Timestamp]],"MMM")</f>
        <v>Nov</v>
      </c>
      <c r="F110" s="6">
        <v>9</v>
      </c>
      <c r="G110" s="1" t="s">
        <v>5</v>
      </c>
      <c r="H110" s="1" t="s">
        <v>11</v>
      </c>
      <c r="I110">
        <f>VLOOKUP(WORK[[#This Row],[User_ID]],Table3[],4,0)</f>
        <v>8</v>
      </c>
      <c r="J110">
        <f>VLOOKUP(WORK[[#This Row],[User_ID]],Table3[],5,0)</f>
        <v>0.21</v>
      </c>
      <c r="K110">
        <f>VLOOKUP(WORK[[#This Row],[User_ID]],Table3[],6,0)</f>
        <v>0.64</v>
      </c>
      <c r="L110">
        <f>VLOOKUP(WORK[[#This Row],[User_ID]],Table3[],7,0)</f>
        <v>0.67</v>
      </c>
      <c r="M110">
        <f>VLOOKUP(WORK[[#This Row],[User_ID]],Table4[],4,FALSE)</f>
        <v>904</v>
      </c>
      <c r="N110">
        <f>VLOOKUP(WORK[[#This Row],[User_ID]],Table4[],5,FALSE)</f>
        <v>16</v>
      </c>
      <c r="O110">
        <f>VLOOKUP(WORK[[#This Row],[User_ID]],Table4[],6,FALSE)</f>
        <v>0</v>
      </c>
      <c r="P110">
        <f>VLOOKUP(WORK[[#This Row],[User_ID]],Table4[],7,FALSE)</f>
        <v>91</v>
      </c>
    </row>
    <row r="111" spans="1:16" ht="12.5" x14ac:dyDescent="0.25">
      <c r="A111" s="1">
        <v>110</v>
      </c>
      <c r="B111" s="1">
        <v>7005</v>
      </c>
      <c r="C111" s="2">
        <v>44461.677939814814</v>
      </c>
      <c r="D111" s="2" t="str">
        <f>TEXT(WORK[[#This Row],[Timestamp]], "YYYY")</f>
        <v>2021</v>
      </c>
      <c r="E111" s="2" t="str">
        <f>TEXT(WORK[[#This Row],[Timestamp]],"MMM")</f>
        <v>Sep</v>
      </c>
      <c r="F111" s="6">
        <v>16</v>
      </c>
      <c r="G111" s="1" t="s">
        <v>7</v>
      </c>
      <c r="H111" s="1" t="s">
        <v>8</v>
      </c>
      <c r="I111">
        <f>VLOOKUP(WORK[[#This Row],[User_ID]],Table3[],4,0)</f>
        <v>6</v>
      </c>
      <c r="J111">
        <f>VLOOKUP(WORK[[#This Row],[User_ID]],Table3[],5,0)</f>
        <v>0.61</v>
      </c>
      <c r="K111">
        <f>VLOOKUP(WORK[[#This Row],[User_ID]],Table3[],6,0)</f>
        <v>0.16</v>
      </c>
      <c r="L111">
        <f>VLOOKUP(WORK[[#This Row],[User_ID]],Table3[],7,0)</f>
        <v>0.53</v>
      </c>
      <c r="M111">
        <f>VLOOKUP(WORK[[#This Row],[User_ID]],Table4[],4,FALSE)</f>
        <v>244</v>
      </c>
      <c r="N111">
        <f>VLOOKUP(WORK[[#This Row],[User_ID]],Table4[],5,FALSE)</f>
        <v>3</v>
      </c>
      <c r="O111">
        <f>VLOOKUP(WORK[[#This Row],[User_ID]],Table4[],6,FALSE)</f>
        <v>3</v>
      </c>
      <c r="P111">
        <f>VLOOKUP(WORK[[#This Row],[User_ID]],Table4[],7,FALSE)</f>
        <v>20</v>
      </c>
    </row>
    <row r="112" spans="1:16" ht="12.5" x14ac:dyDescent="0.25">
      <c r="A112" s="1">
        <v>111</v>
      </c>
      <c r="B112" s="1">
        <v>3277</v>
      </c>
      <c r="C112" s="2">
        <v>44148.493437500001</v>
      </c>
      <c r="D112" s="2" t="str">
        <f>TEXT(WORK[[#This Row],[Timestamp]], "YYYY")</f>
        <v>2020</v>
      </c>
      <c r="E112" s="2" t="str">
        <f>TEXT(WORK[[#This Row],[Timestamp]],"MMM")</f>
        <v>Nov</v>
      </c>
      <c r="F112" s="6">
        <v>11</v>
      </c>
      <c r="G112" s="1" t="s">
        <v>9</v>
      </c>
      <c r="H112" s="1" t="s">
        <v>12</v>
      </c>
      <c r="I112">
        <f>VLOOKUP(WORK[[#This Row],[User_ID]],Table3[],4,0)</f>
        <v>6</v>
      </c>
      <c r="J112">
        <f>VLOOKUP(WORK[[#This Row],[User_ID]],Table3[],5,0)</f>
        <v>0.27</v>
      </c>
      <c r="K112">
        <f>VLOOKUP(WORK[[#This Row],[User_ID]],Table3[],6,0)</f>
        <v>0.49</v>
      </c>
      <c r="L112">
        <f>VLOOKUP(WORK[[#This Row],[User_ID]],Table3[],7,0)</f>
        <v>0.77</v>
      </c>
      <c r="M112">
        <f>VLOOKUP(WORK[[#This Row],[User_ID]],Table4[],4,FALSE)</f>
        <v>263</v>
      </c>
      <c r="N112">
        <f>VLOOKUP(WORK[[#This Row],[User_ID]],Table4[],5,FALSE)</f>
        <v>5</v>
      </c>
      <c r="O112">
        <f>VLOOKUP(WORK[[#This Row],[User_ID]],Table4[],6,FALSE)</f>
        <v>0</v>
      </c>
      <c r="P112">
        <f>VLOOKUP(WORK[[#This Row],[User_ID]],Table4[],7,FALSE)</f>
        <v>59</v>
      </c>
    </row>
    <row r="113" spans="1:16" ht="12.5" x14ac:dyDescent="0.25">
      <c r="A113" s="1">
        <v>112</v>
      </c>
      <c r="B113" s="1">
        <v>6338</v>
      </c>
      <c r="C113" s="2">
        <v>44494.055902777778</v>
      </c>
      <c r="D113" s="2" t="str">
        <f>TEXT(WORK[[#This Row],[Timestamp]], "YYYY")</f>
        <v>2021</v>
      </c>
      <c r="E113" s="2" t="str">
        <f>TEXT(WORK[[#This Row],[Timestamp]],"MMM")</f>
        <v>Oct</v>
      </c>
      <c r="F113" s="6">
        <v>1</v>
      </c>
      <c r="G113" s="1" t="s">
        <v>9</v>
      </c>
      <c r="H113" s="1" t="s">
        <v>6</v>
      </c>
      <c r="I113">
        <f>VLOOKUP(WORK[[#This Row],[User_ID]],Table3[],4,0)</f>
        <v>8</v>
      </c>
      <c r="J113">
        <f>VLOOKUP(WORK[[#This Row],[User_ID]],Table3[],5,0)</f>
        <v>0.05</v>
      </c>
      <c r="K113">
        <f>VLOOKUP(WORK[[#This Row],[User_ID]],Table3[],6,0)</f>
        <v>0.73</v>
      </c>
      <c r="L113">
        <f>VLOOKUP(WORK[[#This Row],[User_ID]],Table3[],7,0)</f>
        <v>0.1</v>
      </c>
      <c r="M113">
        <f>VLOOKUP(WORK[[#This Row],[User_ID]],Table4[],4,FALSE)</f>
        <v>750</v>
      </c>
      <c r="N113">
        <f>VLOOKUP(WORK[[#This Row],[User_ID]],Table4[],5,FALSE)</f>
        <v>2</v>
      </c>
      <c r="O113">
        <f>VLOOKUP(WORK[[#This Row],[User_ID]],Table4[],6,FALSE)</f>
        <v>0</v>
      </c>
      <c r="P113">
        <f>VLOOKUP(WORK[[#This Row],[User_ID]],Table4[],7,FALSE)</f>
        <v>95</v>
      </c>
    </row>
    <row r="114" spans="1:16" ht="12.5" x14ac:dyDescent="0.25">
      <c r="A114" s="1">
        <v>113</v>
      </c>
      <c r="B114" s="1">
        <v>1376</v>
      </c>
      <c r="C114" s="2">
        <v>44826.011273148149</v>
      </c>
      <c r="D114" s="2" t="str">
        <f>TEXT(WORK[[#This Row],[Timestamp]], "YYYY")</f>
        <v>2022</v>
      </c>
      <c r="E114" s="2" t="str">
        <f>TEXT(WORK[[#This Row],[Timestamp]],"MMM")</f>
        <v>Sep</v>
      </c>
      <c r="F114" s="6">
        <v>0</v>
      </c>
      <c r="G114" s="1" t="s">
        <v>9</v>
      </c>
      <c r="H114" s="1" t="s">
        <v>15</v>
      </c>
      <c r="I114">
        <f>VLOOKUP(WORK[[#This Row],[User_ID]],Table3[],4,0)</f>
        <v>3</v>
      </c>
      <c r="J114">
        <f>VLOOKUP(WORK[[#This Row],[User_ID]],Table3[],5,0)</f>
        <v>0.97</v>
      </c>
      <c r="K114">
        <f>VLOOKUP(WORK[[#This Row],[User_ID]],Table3[],6,0)</f>
        <v>0.56999999999999995</v>
      </c>
      <c r="L114">
        <f>VLOOKUP(WORK[[#This Row],[User_ID]],Table3[],7,0)</f>
        <v>0.19</v>
      </c>
      <c r="M114">
        <f>VLOOKUP(WORK[[#This Row],[User_ID]],Table4[],4,FALSE)</f>
        <v>1346</v>
      </c>
      <c r="N114">
        <f>VLOOKUP(WORK[[#This Row],[User_ID]],Table4[],5,FALSE)</f>
        <v>6</v>
      </c>
      <c r="O114">
        <f>VLOOKUP(WORK[[#This Row],[User_ID]],Table4[],6,FALSE)</f>
        <v>3</v>
      </c>
      <c r="P114">
        <f>VLOOKUP(WORK[[#This Row],[User_ID]],Table4[],7,FALSE)</f>
        <v>66</v>
      </c>
    </row>
    <row r="115" spans="1:16" ht="12.5" x14ac:dyDescent="0.25">
      <c r="A115" s="1">
        <v>114</v>
      </c>
      <c r="B115" s="1">
        <v>3581</v>
      </c>
      <c r="C115" s="2">
        <v>44552.853958333333</v>
      </c>
      <c r="D115" s="2" t="str">
        <f>TEXT(WORK[[#This Row],[Timestamp]], "YYYY")</f>
        <v>2021</v>
      </c>
      <c r="E115" s="2" t="str">
        <f>TEXT(WORK[[#This Row],[Timestamp]],"MMM")</f>
        <v>Dec</v>
      </c>
      <c r="F115" s="6">
        <v>20</v>
      </c>
      <c r="G115" s="1" t="s">
        <v>7</v>
      </c>
      <c r="H115" s="1" t="s">
        <v>8</v>
      </c>
      <c r="I115">
        <f>VLOOKUP(WORK[[#This Row],[User_ID]],Table3[],4,0)</f>
        <v>1</v>
      </c>
      <c r="J115">
        <f>VLOOKUP(WORK[[#This Row],[User_ID]],Table3[],5,0)</f>
        <v>0.48</v>
      </c>
      <c r="K115">
        <f>VLOOKUP(WORK[[#This Row],[User_ID]],Table3[],6,0)</f>
        <v>0.82</v>
      </c>
      <c r="L115">
        <f>VLOOKUP(WORK[[#This Row],[User_ID]],Table3[],7,0)</f>
        <v>0.1</v>
      </c>
      <c r="M115">
        <f>VLOOKUP(WORK[[#This Row],[User_ID]],Table4[],4,FALSE)</f>
        <v>1606</v>
      </c>
      <c r="N115">
        <f>VLOOKUP(WORK[[#This Row],[User_ID]],Table4[],5,FALSE)</f>
        <v>6</v>
      </c>
      <c r="O115">
        <f>VLOOKUP(WORK[[#This Row],[User_ID]],Table4[],6,FALSE)</f>
        <v>5</v>
      </c>
      <c r="P115">
        <f>VLOOKUP(WORK[[#This Row],[User_ID]],Table4[],7,FALSE)</f>
        <v>63</v>
      </c>
    </row>
    <row r="116" spans="1:16" ht="12.5" x14ac:dyDescent="0.25">
      <c r="A116" s="1">
        <v>115</v>
      </c>
      <c r="B116" s="1">
        <v>1822</v>
      </c>
      <c r="C116" s="2">
        <v>44903.206944444442</v>
      </c>
      <c r="D116" s="2" t="str">
        <f>TEXT(WORK[[#This Row],[Timestamp]], "YYYY")</f>
        <v>2022</v>
      </c>
      <c r="E116" s="2" t="str">
        <f>TEXT(WORK[[#This Row],[Timestamp]],"MMM")</f>
        <v>Dec</v>
      </c>
      <c r="F116" s="6">
        <v>4</v>
      </c>
      <c r="G116" s="1" t="s">
        <v>5</v>
      </c>
      <c r="H116" s="1" t="s">
        <v>8</v>
      </c>
      <c r="I116">
        <f>VLOOKUP(WORK[[#This Row],[User_ID]],Table3[],4,0)</f>
        <v>5</v>
      </c>
      <c r="J116">
        <f>VLOOKUP(WORK[[#This Row],[User_ID]],Table3[],5,0)</f>
        <v>0.34</v>
      </c>
      <c r="K116">
        <f>VLOOKUP(WORK[[#This Row],[User_ID]],Table3[],6,0)</f>
        <v>7.0000000000000007E-2</v>
      </c>
      <c r="L116">
        <f>VLOOKUP(WORK[[#This Row],[User_ID]],Table3[],7,0)</f>
        <v>0.4</v>
      </c>
      <c r="M116">
        <f>VLOOKUP(WORK[[#This Row],[User_ID]],Table4[],4,FALSE)</f>
        <v>1786</v>
      </c>
      <c r="N116">
        <f>VLOOKUP(WORK[[#This Row],[User_ID]],Table4[],5,FALSE)</f>
        <v>16</v>
      </c>
      <c r="O116">
        <f>VLOOKUP(WORK[[#This Row],[User_ID]],Table4[],6,FALSE)</f>
        <v>2</v>
      </c>
      <c r="P116">
        <f>VLOOKUP(WORK[[#This Row],[User_ID]],Table4[],7,FALSE)</f>
        <v>30</v>
      </c>
    </row>
    <row r="117" spans="1:16" ht="12.5" x14ac:dyDescent="0.25">
      <c r="A117" s="1">
        <v>116</v>
      </c>
      <c r="B117" s="1">
        <v>2083</v>
      </c>
      <c r="C117" s="2">
        <v>44963.362199074072</v>
      </c>
      <c r="D117" s="2" t="str">
        <f>TEXT(WORK[[#This Row],[Timestamp]], "YYYY")</f>
        <v>2023</v>
      </c>
      <c r="E117" s="2" t="str">
        <f>TEXT(WORK[[#This Row],[Timestamp]],"MMM")</f>
        <v>Feb</v>
      </c>
      <c r="F117" s="6">
        <v>8</v>
      </c>
      <c r="G117" s="1" t="s">
        <v>5</v>
      </c>
      <c r="H117" s="1" t="s">
        <v>8</v>
      </c>
      <c r="I117">
        <f>VLOOKUP(WORK[[#This Row],[User_ID]],Table3[],4,0)</f>
        <v>10</v>
      </c>
      <c r="J117">
        <f>VLOOKUP(WORK[[#This Row],[User_ID]],Table3[],5,0)</f>
        <v>0.1</v>
      </c>
      <c r="K117">
        <f>VLOOKUP(WORK[[#This Row],[User_ID]],Table3[],6,0)</f>
        <v>0.85</v>
      </c>
      <c r="L117">
        <f>VLOOKUP(WORK[[#This Row],[User_ID]],Table3[],7,0)</f>
        <v>0.94</v>
      </c>
      <c r="M117">
        <f>VLOOKUP(WORK[[#This Row],[User_ID]],Table4[],4,FALSE)</f>
        <v>853</v>
      </c>
      <c r="N117">
        <f>VLOOKUP(WORK[[#This Row],[User_ID]],Table4[],5,FALSE)</f>
        <v>8</v>
      </c>
      <c r="O117">
        <f>VLOOKUP(WORK[[#This Row],[User_ID]],Table4[],6,FALSE)</f>
        <v>0</v>
      </c>
      <c r="P117">
        <f>VLOOKUP(WORK[[#This Row],[User_ID]],Table4[],7,FALSE)</f>
        <v>6</v>
      </c>
    </row>
    <row r="118" spans="1:16" ht="12.5" x14ac:dyDescent="0.25">
      <c r="A118" s="1">
        <v>117</v>
      </c>
      <c r="B118" s="1">
        <v>9528</v>
      </c>
      <c r="C118" s="2">
        <v>44594.830729166664</v>
      </c>
      <c r="D118" s="2" t="str">
        <f>TEXT(WORK[[#This Row],[Timestamp]], "YYYY")</f>
        <v>2022</v>
      </c>
      <c r="E118" s="2" t="str">
        <f>TEXT(WORK[[#This Row],[Timestamp]],"MMM")</f>
        <v>Feb</v>
      </c>
      <c r="F118" s="6">
        <v>19</v>
      </c>
      <c r="G118" s="1" t="s">
        <v>9</v>
      </c>
      <c r="H118" s="1" t="s">
        <v>12</v>
      </c>
      <c r="I118">
        <f>VLOOKUP(WORK[[#This Row],[User_ID]],Table3[],4,0)</f>
        <v>4</v>
      </c>
      <c r="J118">
        <f>VLOOKUP(WORK[[#This Row],[User_ID]],Table3[],5,0)</f>
        <v>0.3</v>
      </c>
      <c r="K118">
        <f>VLOOKUP(WORK[[#This Row],[User_ID]],Table3[],6,0)</f>
        <v>0.89</v>
      </c>
      <c r="L118">
        <f>VLOOKUP(WORK[[#This Row],[User_ID]],Table3[],7,0)</f>
        <v>0.19</v>
      </c>
      <c r="M118">
        <f>VLOOKUP(WORK[[#This Row],[User_ID]],Table4[],4,FALSE)</f>
        <v>1355</v>
      </c>
      <c r="N118">
        <f>VLOOKUP(WORK[[#This Row],[User_ID]],Table4[],5,FALSE)</f>
        <v>10</v>
      </c>
      <c r="O118">
        <f>VLOOKUP(WORK[[#This Row],[User_ID]],Table4[],6,FALSE)</f>
        <v>3</v>
      </c>
      <c r="P118">
        <f>VLOOKUP(WORK[[#This Row],[User_ID]],Table4[],7,FALSE)</f>
        <v>85</v>
      </c>
    </row>
    <row r="119" spans="1:16" ht="12.5" x14ac:dyDescent="0.25">
      <c r="A119" s="1">
        <v>118</v>
      </c>
      <c r="B119" s="1">
        <v>3813</v>
      </c>
      <c r="C119" s="2">
        <v>44443.835127314815</v>
      </c>
      <c r="D119" s="2" t="str">
        <f>TEXT(WORK[[#This Row],[Timestamp]], "YYYY")</f>
        <v>2021</v>
      </c>
      <c r="E119" s="2" t="str">
        <f>TEXT(WORK[[#This Row],[Timestamp]],"MMM")</f>
        <v>Sep</v>
      </c>
      <c r="F119" s="6">
        <v>20</v>
      </c>
      <c r="G119" s="1" t="s">
        <v>9</v>
      </c>
      <c r="H119" s="1" t="s">
        <v>16</v>
      </c>
      <c r="I119">
        <f>VLOOKUP(WORK[[#This Row],[User_ID]],Table3[],4,0)</f>
        <v>7</v>
      </c>
      <c r="J119">
        <f>VLOOKUP(WORK[[#This Row],[User_ID]],Table3[],5,0)</f>
        <v>0.04</v>
      </c>
      <c r="K119">
        <f>VLOOKUP(WORK[[#This Row],[User_ID]],Table3[],6,0)</f>
        <v>0.33</v>
      </c>
      <c r="L119">
        <f>VLOOKUP(WORK[[#This Row],[User_ID]],Table3[],7,0)</f>
        <v>0.32</v>
      </c>
      <c r="M119">
        <f>VLOOKUP(WORK[[#This Row],[User_ID]],Table4[],4,FALSE)</f>
        <v>321</v>
      </c>
      <c r="N119">
        <f>VLOOKUP(WORK[[#This Row],[User_ID]],Table4[],5,FALSE)</f>
        <v>12</v>
      </c>
      <c r="O119">
        <f>VLOOKUP(WORK[[#This Row],[User_ID]],Table4[],6,FALSE)</f>
        <v>3</v>
      </c>
      <c r="P119">
        <f>VLOOKUP(WORK[[#This Row],[User_ID]],Table4[],7,FALSE)</f>
        <v>68</v>
      </c>
    </row>
    <row r="120" spans="1:16" ht="12.5" x14ac:dyDescent="0.25">
      <c r="A120" s="1">
        <v>119</v>
      </c>
      <c r="B120" s="1">
        <v>9431</v>
      </c>
      <c r="C120" s="2">
        <v>43929.849560185183</v>
      </c>
      <c r="D120" s="2" t="str">
        <f>TEXT(WORK[[#This Row],[Timestamp]], "YYYY")</f>
        <v>2020</v>
      </c>
      <c r="E120" s="2" t="str">
        <f>TEXT(WORK[[#This Row],[Timestamp]],"MMM")</f>
        <v>Apr</v>
      </c>
      <c r="F120" s="6">
        <v>20</v>
      </c>
      <c r="G120" s="1" t="s">
        <v>7</v>
      </c>
      <c r="H120" s="1" t="s">
        <v>8</v>
      </c>
      <c r="I120">
        <f>VLOOKUP(WORK[[#This Row],[User_ID]],Table3[],4,0)</f>
        <v>7</v>
      </c>
      <c r="J120">
        <f>VLOOKUP(WORK[[#This Row],[User_ID]],Table3[],5,0)</f>
        <v>0.96</v>
      </c>
      <c r="K120">
        <f>VLOOKUP(WORK[[#This Row],[User_ID]],Table3[],6,0)</f>
        <v>0.23</v>
      </c>
      <c r="L120">
        <f>VLOOKUP(WORK[[#This Row],[User_ID]],Table3[],7,0)</f>
        <v>0.39</v>
      </c>
      <c r="M120">
        <f>VLOOKUP(WORK[[#This Row],[User_ID]],Table4[],4,FALSE)</f>
        <v>761</v>
      </c>
      <c r="N120">
        <f>VLOOKUP(WORK[[#This Row],[User_ID]],Table4[],5,FALSE)</f>
        <v>18</v>
      </c>
      <c r="O120">
        <f>VLOOKUP(WORK[[#This Row],[User_ID]],Table4[],6,FALSE)</f>
        <v>0</v>
      </c>
      <c r="P120">
        <f>VLOOKUP(WORK[[#This Row],[User_ID]],Table4[],7,FALSE)</f>
        <v>87</v>
      </c>
    </row>
    <row r="121" spans="1:16" ht="12.5" x14ac:dyDescent="0.25">
      <c r="A121" s="1">
        <v>120</v>
      </c>
      <c r="B121" s="1">
        <v>1503</v>
      </c>
      <c r="C121" s="2">
        <v>44130.126203703701</v>
      </c>
      <c r="D121" s="2" t="str">
        <f>TEXT(WORK[[#This Row],[Timestamp]], "YYYY")</f>
        <v>2020</v>
      </c>
      <c r="E121" s="2" t="str">
        <f>TEXT(WORK[[#This Row],[Timestamp]],"MMM")</f>
        <v>Oct</v>
      </c>
      <c r="F121" s="6">
        <v>3</v>
      </c>
      <c r="G121" s="1" t="s">
        <v>5</v>
      </c>
      <c r="H121" s="1" t="s">
        <v>14</v>
      </c>
      <c r="I121">
        <f>VLOOKUP(WORK[[#This Row],[User_ID]],Table3[],4,0)</f>
        <v>6</v>
      </c>
      <c r="J121">
        <f>VLOOKUP(WORK[[#This Row],[User_ID]],Table3[],5,0)</f>
        <v>0.65</v>
      </c>
      <c r="K121">
        <f>VLOOKUP(WORK[[#This Row],[User_ID]],Table3[],6,0)</f>
        <v>0.02</v>
      </c>
      <c r="L121">
        <f>VLOOKUP(WORK[[#This Row],[User_ID]],Table3[],7,0)</f>
        <v>0.93</v>
      </c>
      <c r="M121">
        <f>VLOOKUP(WORK[[#This Row],[User_ID]],Table4[],4,FALSE)</f>
        <v>134</v>
      </c>
      <c r="N121">
        <f>VLOOKUP(WORK[[#This Row],[User_ID]],Table4[],5,FALSE)</f>
        <v>2</v>
      </c>
      <c r="O121">
        <f>VLOOKUP(WORK[[#This Row],[User_ID]],Table4[],6,FALSE)</f>
        <v>5</v>
      </c>
      <c r="P121">
        <f>VLOOKUP(WORK[[#This Row],[User_ID]],Table4[],7,FALSE)</f>
        <v>39</v>
      </c>
    </row>
    <row r="122" spans="1:16" ht="12.5" x14ac:dyDescent="0.25">
      <c r="A122" s="1">
        <v>121</v>
      </c>
      <c r="B122" s="1">
        <v>3280</v>
      </c>
      <c r="C122" s="2">
        <v>44731.922962962963</v>
      </c>
      <c r="D122" s="2" t="str">
        <f>TEXT(WORK[[#This Row],[Timestamp]], "YYYY")</f>
        <v>2022</v>
      </c>
      <c r="E122" s="2" t="str">
        <f>TEXT(WORK[[#This Row],[Timestamp]],"MMM")</f>
        <v>Jun</v>
      </c>
      <c r="F122" s="6">
        <v>22</v>
      </c>
      <c r="G122" s="1" t="s">
        <v>5</v>
      </c>
      <c r="H122" s="1" t="s">
        <v>6</v>
      </c>
      <c r="I122">
        <f>VLOOKUP(WORK[[#This Row],[User_ID]],Table3[],4,0)</f>
        <v>6</v>
      </c>
      <c r="J122">
        <f>VLOOKUP(WORK[[#This Row],[User_ID]],Table3[],5,0)</f>
        <v>0.96</v>
      </c>
      <c r="K122">
        <f>VLOOKUP(WORK[[#This Row],[User_ID]],Table3[],6,0)</f>
        <v>0.86</v>
      </c>
      <c r="L122">
        <f>VLOOKUP(WORK[[#This Row],[User_ID]],Table3[],7,0)</f>
        <v>0.1</v>
      </c>
      <c r="M122">
        <f>VLOOKUP(WORK[[#This Row],[User_ID]],Table4[],4,FALSE)</f>
        <v>331</v>
      </c>
      <c r="N122">
        <f>VLOOKUP(WORK[[#This Row],[User_ID]],Table4[],5,FALSE)</f>
        <v>2</v>
      </c>
      <c r="O122">
        <f>VLOOKUP(WORK[[#This Row],[User_ID]],Table4[],6,FALSE)</f>
        <v>5</v>
      </c>
      <c r="P122">
        <f>VLOOKUP(WORK[[#This Row],[User_ID]],Table4[],7,FALSE)</f>
        <v>76</v>
      </c>
    </row>
    <row r="123" spans="1:16" ht="12.5" x14ac:dyDescent="0.25">
      <c r="A123" s="1">
        <v>122</v>
      </c>
      <c r="B123" s="1">
        <v>1934</v>
      </c>
      <c r="C123" s="2">
        <v>44479.412546296298</v>
      </c>
      <c r="D123" s="2" t="str">
        <f>TEXT(WORK[[#This Row],[Timestamp]], "YYYY")</f>
        <v>2021</v>
      </c>
      <c r="E123" s="2" t="str">
        <f>TEXT(WORK[[#This Row],[Timestamp]],"MMM")</f>
        <v>Oct</v>
      </c>
      <c r="F123" s="6">
        <v>9</v>
      </c>
      <c r="G123" s="1" t="s">
        <v>7</v>
      </c>
      <c r="H123" s="1" t="s">
        <v>16</v>
      </c>
      <c r="I123">
        <f>VLOOKUP(WORK[[#This Row],[User_ID]],Table3[],4,0)</f>
        <v>7</v>
      </c>
      <c r="J123">
        <f>VLOOKUP(WORK[[#This Row],[User_ID]],Table3[],5,0)</f>
        <v>0.73</v>
      </c>
      <c r="K123">
        <f>VLOOKUP(WORK[[#This Row],[User_ID]],Table3[],6,0)</f>
        <v>0.4</v>
      </c>
      <c r="L123">
        <f>VLOOKUP(WORK[[#This Row],[User_ID]],Table3[],7,0)</f>
        <v>0.23</v>
      </c>
      <c r="M123">
        <f>VLOOKUP(WORK[[#This Row],[User_ID]],Table4[],4,FALSE)</f>
        <v>1246</v>
      </c>
      <c r="N123">
        <f>VLOOKUP(WORK[[#This Row],[User_ID]],Table4[],5,FALSE)</f>
        <v>5</v>
      </c>
      <c r="O123">
        <f>VLOOKUP(WORK[[#This Row],[User_ID]],Table4[],6,FALSE)</f>
        <v>0</v>
      </c>
      <c r="P123">
        <f>VLOOKUP(WORK[[#This Row],[User_ID]],Table4[],7,FALSE)</f>
        <v>16</v>
      </c>
    </row>
    <row r="124" spans="1:16" ht="12.5" x14ac:dyDescent="0.25">
      <c r="A124" s="1">
        <v>123</v>
      </c>
      <c r="B124" s="1">
        <v>2882</v>
      </c>
      <c r="C124" s="2">
        <v>44353.30809027778</v>
      </c>
      <c r="D124" s="2" t="str">
        <f>TEXT(WORK[[#This Row],[Timestamp]], "YYYY")</f>
        <v>2021</v>
      </c>
      <c r="E124" s="2" t="str">
        <f>TEXT(WORK[[#This Row],[Timestamp]],"MMM")</f>
        <v>Jun</v>
      </c>
      <c r="F124" s="6">
        <v>7</v>
      </c>
      <c r="G124" s="1" t="s">
        <v>7</v>
      </c>
      <c r="H124" s="1" t="s">
        <v>8</v>
      </c>
      <c r="I124">
        <f>VLOOKUP(WORK[[#This Row],[User_ID]],Table3[],4,0)</f>
        <v>10</v>
      </c>
      <c r="J124">
        <f>VLOOKUP(WORK[[#This Row],[User_ID]],Table3[],5,0)</f>
        <v>0.16</v>
      </c>
      <c r="K124">
        <f>VLOOKUP(WORK[[#This Row],[User_ID]],Table3[],6,0)</f>
        <v>0.48</v>
      </c>
      <c r="L124">
        <f>VLOOKUP(WORK[[#This Row],[User_ID]],Table3[],7,0)</f>
        <v>0.87</v>
      </c>
      <c r="M124">
        <f>VLOOKUP(WORK[[#This Row],[User_ID]],Table4[],4,FALSE)</f>
        <v>1709</v>
      </c>
      <c r="N124">
        <f>VLOOKUP(WORK[[#This Row],[User_ID]],Table4[],5,FALSE)</f>
        <v>14</v>
      </c>
      <c r="O124">
        <f>VLOOKUP(WORK[[#This Row],[User_ID]],Table4[],6,FALSE)</f>
        <v>2</v>
      </c>
      <c r="P124">
        <f>VLOOKUP(WORK[[#This Row],[User_ID]],Table4[],7,FALSE)</f>
        <v>86</v>
      </c>
    </row>
    <row r="125" spans="1:16" ht="12.5" x14ac:dyDescent="0.25">
      <c r="A125" s="1">
        <v>124</v>
      </c>
      <c r="B125" s="1">
        <v>6343</v>
      </c>
      <c r="C125" s="2">
        <v>45021.848229166666</v>
      </c>
      <c r="D125" s="2" t="str">
        <f>TEXT(WORK[[#This Row],[Timestamp]], "YYYY")</f>
        <v>2023</v>
      </c>
      <c r="E125" s="2" t="str">
        <f>TEXT(WORK[[#This Row],[Timestamp]],"MMM")</f>
        <v>Apr</v>
      </c>
      <c r="F125" s="6">
        <v>20</v>
      </c>
      <c r="G125" s="1" t="s">
        <v>7</v>
      </c>
      <c r="H125" s="1" t="s">
        <v>6</v>
      </c>
      <c r="I125">
        <f>VLOOKUP(WORK[[#This Row],[User_ID]],Table3[],4,0)</f>
        <v>9</v>
      </c>
      <c r="J125">
        <f>VLOOKUP(WORK[[#This Row],[User_ID]],Table3[],5,0)</f>
        <v>0.61</v>
      </c>
      <c r="K125">
        <f>VLOOKUP(WORK[[#This Row],[User_ID]],Table3[],6,0)</f>
        <v>0.92</v>
      </c>
      <c r="L125">
        <f>VLOOKUP(WORK[[#This Row],[User_ID]],Table3[],7,0)</f>
        <v>7.0000000000000007E-2</v>
      </c>
      <c r="M125">
        <f>VLOOKUP(WORK[[#This Row],[User_ID]],Table4[],4,FALSE)</f>
        <v>1033</v>
      </c>
      <c r="N125">
        <f>VLOOKUP(WORK[[#This Row],[User_ID]],Table4[],5,FALSE)</f>
        <v>3</v>
      </c>
      <c r="O125">
        <f>VLOOKUP(WORK[[#This Row],[User_ID]],Table4[],6,FALSE)</f>
        <v>2</v>
      </c>
      <c r="P125">
        <f>VLOOKUP(WORK[[#This Row],[User_ID]],Table4[],7,FALSE)</f>
        <v>38</v>
      </c>
    </row>
    <row r="126" spans="1:16" ht="12.5" x14ac:dyDescent="0.25">
      <c r="A126" s="1">
        <v>125</v>
      </c>
      <c r="B126" s="1">
        <v>3501</v>
      </c>
      <c r="C126" s="2">
        <v>44746.788217592592</v>
      </c>
      <c r="D126" s="2" t="str">
        <f>TEXT(WORK[[#This Row],[Timestamp]], "YYYY")</f>
        <v>2022</v>
      </c>
      <c r="E126" s="2" t="str">
        <f>TEXT(WORK[[#This Row],[Timestamp]],"MMM")</f>
        <v>Jul</v>
      </c>
      <c r="F126" s="6">
        <v>18</v>
      </c>
      <c r="G126" s="1" t="s">
        <v>5</v>
      </c>
      <c r="H126" s="1" t="s">
        <v>17</v>
      </c>
      <c r="I126">
        <f>VLOOKUP(WORK[[#This Row],[User_ID]],Table3[],4,0)</f>
        <v>3</v>
      </c>
      <c r="J126">
        <f>VLOOKUP(WORK[[#This Row],[User_ID]],Table3[],5,0)</f>
        <v>0.08</v>
      </c>
      <c r="K126">
        <f>VLOOKUP(WORK[[#This Row],[User_ID]],Table3[],6,0)</f>
        <v>0.21</v>
      </c>
      <c r="L126">
        <f>VLOOKUP(WORK[[#This Row],[User_ID]],Table3[],7,0)</f>
        <v>0.98</v>
      </c>
      <c r="M126">
        <f>VLOOKUP(WORK[[#This Row],[User_ID]],Table4[],4,FALSE)</f>
        <v>987</v>
      </c>
      <c r="N126">
        <f>VLOOKUP(WORK[[#This Row],[User_ID]],Table4[],5,FALSE)</f>
        <v>11</v>
      </c>
      <c r="O126">
        <f>VLOOKUP(WORK[[#This Row],[User_ID]],Table4[],6,FALSE)</f>
        <v>3</v>
      </c>
      <c r="P126">
        <f>VLOOKUP(WORK[[#This Row],[User_ID]],Table4[],7,FALSE)</f>
        <v>18</v>
      </c>
    </row>
    <row r="127" spans="1:16" ht="12.5" x14ac:dyDescent="0.25">
      <c r="A127" s="1">
        <v>126</v>
      </c>
      <c r="B127" s="1">
        <v>1378</v>
      </c>
      <c r="C127" s="2">
        <v>44516.774560185186</v>
      </c>
      <c r="D127" s="2" t="str">
        <f>TEXT(WORK[[#This Row],[Timestamp]], "YYYY")</f>
        <v>2021</v>
      </c>
      <c r="E127" s="2" t="str">
        <f>TEXT(WORK[[#This Row],[Timestamp]],"MMM")</f>
        <v>Nov</v>
      </c>
      <c r="F127" s="6">
        <v>18</v>
      </c>
      <c r="G127" s="1" t="s">
        <v>9</v>
      </c>
      <c r="H127" s="1" t="s">
        <v>15</v>
      </c>
      <c r="I127">
        <f>VLOOKUP(WORK[[#This Row],[User_ID]],Table3[],4,0)</f>
        <v>4</v>
      </c>
      <c r="J127">
        <f>VLOOKUP(WORK[[#This Row],[User_ID]],Table3[],5,0)</f>
        <v>0.28000000000000003</v>
      </c>
      <c r="K127">
        <f>VLOOKUP(WORK[[#This Row],[User_ID]],Table3[],6,0)</f>
        <v>0.89</v>
      </c>
      <c r="L127">
        <f>VLOOKUP(WORK[[#This Row],[User_ID]],Table3[],7,0)</f>
        <v>0.74</v>
      </c>
      <c r="M127">
        <f>VLOOKUP(WORK[[#This Row],[User_ID]],Table4[],4,FALSE)</f>
        <v>1552</v>
      </c>
      <c r="N127">
        <f>VLOOKUP(WORK[[#This Row],[User_ID]],Table4[],5,FALSE)</f>
        <v>17</v>
      </c>
      <c r="O127">
        <f>VLOOKUP(WORK[[#This Row],[User_ID]],Table4[],6,FALSE)</f>
        <v>0</v>
      </c>
      <c r="P127">
        <f>VLOOKUP(WORK[[#This Row],[User_ID]],Table4[],7,FALSE)</f>
        <v>14</v>
      </c>
    </row>
    <row r="128" spans="1:16" ht="12.5" x14ac:dyDescent="0.25">
      <c r="A128" s="1">
        <v>127</v>
      </c>
      <c r="B128" s="1">
        <v>3974</v>
      </c>
      <c r="C128" s="2">
        <v>44480.115335648145</v>
      </c>
      <c r="D128" s="2" t="str">
        <f>TEXT(WORK[[#This Row],[Timestamp]], "YYYY")</f>
        <v>2021</v>
      </c>
      <c r="E128" s="2" t="str">
        <f>TEXT(WORK[[#This Row],[Timestamp]],"MMM")</f>
        <v>Oct</v>
      </c>
      <c r="F128" s="6">
        <v>2</v>
      </c>
      <c r="G128" s="1" t="s">
        <v>5</v>
      </c>
      <c r="H128" s="1" t="s">
        <v>6</v>
      </c>
      <c r="I128">
        <f>VLOOKUP(WORK[[#This Row],[User_ID]],Table3[],4,0)</f>
        <v>10</v>
      </c>
      <c r="J128">
        <f>VLOOKUP(WORK[[#This Row],[User_ID]],Table3[],5,0)</f>
        <v>0.43</v>
      </c>
      <c r="K128">
        <f>VLOOKUP(WORK[[#This Row],[User_ID]],Table3[],6,0)</f>
        <v>0.75</v>
      </c>
      <c r="L128">
        <f>VLOOKUP(WORK[[#This Row],[User_ID]],Table3[],7,0)</f>
        <v>0.54</v>
      </c>
      <c r="M128">
        <f>VLOOKUP(WORK[[#This Row],[User_ID]],Table4[],4,FALSE)</f>
        <v>447</v>
      </c>
      <c r="N128">
        <f>VLOOKUP(WORK[[#This Row],[User_ID]],Table4[],5,FALSE)</f>
        <v>5</v>
      </c>
      <c r="O128">
        <f>VLOOKUP(WORK[[#This Row],[User_ID]],Table4[],6,FALSE)</f>
        <v>3</v>
      </c>
      <c r="P128">
        <f>VLOOKUP(WORK[[#This Row],[User_ID]],Table4[],7,FALSE)</f>
        <v>16</v>
      </c>
    </row>
    <row r="129" spans="1:16" ht="12.5" x14ac:dyDescent="0.25">
      <c r="A129" s="1">
        <v>128</v>
      </c>
      <c r="B129" s="1">
        <v>9419</v>
      </c>
      <c r="C129" s="2">
        <v>44892.22824074074</v>
      </c>
      <c r="D129" s="2" t="str">
        <f>TEXT(WORK[[#This Row],[Timestamp]], "YYYY")</f>
        <v>2022</v>
      </c>
      <c r="E129" s="2" t="str">
        <f>TEXT(WORK[[#This Row],[Timestamp]],"MMM")</f>
        <v>Nov</v>
      </c>
      <c r="F129" s="6">
        <v>5</v>
      </c>
      <c r="G129" s="1" t="s">
        <v>9</v>
      </c>
      <c r="H129" s="1" t="s">
        <v>14</v>
      </c>
      <c r="I129">
        <f>VLOOKUP(WORK[[#This Row],[User_ID]],Table3[],4,0)</f>
        <v>7</v>
      </c>
      <c r="J129">
        <f>VLOOKUP(WORK[[#This Row],[User_ID]],Table3[],5,0)</f>
        <v>0.3</v>
      </c>
      <c r="K129">
        <f>VLOOKUP(WORK[[#This Row],[User_ID]],Table3[],6,0)</f>
        <v>0.35</v>
      </c>
      <c r="L129">
        <f>VLOOKUP(WORK[[#This Row],[User_ID]],Table3[],7,0)</f>
        <v>0.47</v>
      </c>
      <c r="M129">
        <f>VLOOKUP(WORK[[#This Row],[User_ID]],Table4[],4,FALSE)</f>
        <v>31</v>
      </c>
      <c r="N129">
        <f>VLOOKUP(WORK[[#This Row],[User_ID]],Table4[],5,FALSE)</f>
        <v>7</v>
      </c>
      <c r="O129">
        <f>VLOOKUP(WORK[[#This Row],[User_ID]],Table4[],6,FALSE)</f>
        <v>0</v>
      </c>
      <c r="P129">
        <f>VLOOKUP(WORK[[#This Row],[User_ID]],Table4[],7,FALSE)</f>
        <v>90</v>
      </c>
    </row>
    <row r="130" spans="1:16" ht="12.5" x14ac:dyDescent="0.25">
      <c r="A130" s="1">
        <v>129</v>
      </c>
      <c r="B130" s="1">
        <v>7886</v>
      </c>
      <c r="C130" s="2">
        <v>44621.696828703702</v>
      </c>
      <c r="D130" s="2" t="str">
        <f>TEXT(WORK[[#This Row],[Timestamp]], "YYYY")</f>
        <v>2022</v>
      </c>
      <c r="E130" s="2" t="str">
        <f>TEXT(WORK[[#This Row],[Timestamp]],"MMM")</f>
        <v>Mar</v>
      </c>
      <c r="F130" s="6">
        <v>16</v>
      </c>
      <c r="G130" s="1" t="s">
        <v>9</v>
      </c>
      <c r="H130" s="1" t="s">
        <v>6</v>
      </c>
      <c r="I130">
        <f>VLOOKUP(WORK[[#This Row],[User_ID]],Table3[],4,0)</f>
        <v>1</v>
      </c>
      <c r="J130">
        <f>VLOOKUP(WORK[[#This Row],[User_ID]],Table3[],5,0)</f>
        <v>0.52</v>
      </c>
      <c r="K130">
        <f>VLOOKUP(WORK[[#This Row],[User_ID]],Table3[],6,0)</f>
        <v>0.78</v>
      </c>
      <c r="L130">
        <f>VLOOKUP(WORK[[#This Row],[User_ID]],Table3[],7,0)</f>
        <v>0.68</v>
      </c>
      <c r="M130">
        <f>VLOOKUP(WORK[[#This Row],[User_ID]],Table4[],4,FALSE)</f>
        <v>82</v>
      </c>
      <c r="N130">
        <f>VLOOKUP(WORK[[#This Row],[User_ID]],Table4[],5,FALSE)</f>
        <v>13</v>
      </c>
      <c r="O130">
        <f>VLOOKUP(WORK[[#This Row],[User_ID]],Table4[],6,FALSE)</f>
        <v>2</v>
      </c>
      <c r="P130">
        <f>VLOOKUP(WORK[[#This Row],[User_ID]],Table4[],7,FALSE)</f>
        <v>90</v>
      </c>
    </row>
    <row r="131" spans="1:16" ht="12.5" x14ac:dyDescent="0.25">
      <c r="A131" s="1">
        <v>130</v>
      </c>
      <c r="B131" s="1">
        <v>4050</v>
      </c>
      <c r="C131" s="2">
        <v>45029.404537037037</v>
      </c>
      <c r="D131" s="2" t="str">
        <f>TEXT(WORK[[#This Row],[Timestamp]], "YYYY")</f>
        <v>2023</v>
      </c>
      <c r="E131" s="2" t="str">
        <f>TEXT(WORK[[#This Row],[Timestamp]],"MMM")</f>
        <v>Apr</v>
      </c>
      <c r="F131" s="6">
        <v>9</v>
      </c>
      <c r="G131" s="1" t="s">
        <v>5</v>
      </c>
      <c r="H131" s="1" t="s">
        <v>10</v>
      </c>
      <c r="I131">
        <f>VLOOKUP(WORK[[#This Row],[User_ID]],Table3[],4,0)</f>
        <v>4</v>
      </c>
      <c r="J131">
        <f>VLOOKUP(WORK[[#This Row],[User_ID]],Table3[],5,0)</f>
        <v>0.27</v>
      </c>
      <c r="K131">
        <f>VLOOKUP(WORK[[#This Row],[User_ID]],Table3[],6,0)</f>
        <v>0.64</v>
      </c>
      <c r="L131">
        <f>VLOOKUP(WORK[[#This Row],[User_ID]],Table3[],7,0)</f>
        <v>0.59</v>
      </c>
      <c r="M131">
        <f>VLOOKUP(WORK[[#This Row],[User_ID]],Table4[],4,FALSE)</f>
        <v>1029</v>
      </c>
      <c r="N131">
        <f>VLOOKUP(WORK[[#This Row],[User_ID]],Table4[],5,FALSE)</f>
        <v>13</v>
      </c>
      <c r="O131">
        <f>VLOOKUP(WORK[[#This Row],[User_ID]],Table4[],6,FALSE)</f>
        <v>0</v>
      </c>
      <c r="P131">
        <f>VLOOKUP(WORK[[#This Row],[User_ID]],Table4[],7,FALSE)</f>
        <v>58</v>
      </c>
    </row>
    <row r="132" spans="1:16" ht="12.5" x14ac:dyDescent="0.25">
      <c r="A132" s="1">
        <v>131</v>
      </c>
      <c r="B132" s="1">
        <v>3995</v>
      </c>
      <c r="C132" s="2">
        <v>44235.884062500001</v>
      </c>
      <c r="D132" s="2" t="str">
        <f>TEXT(WORK[[#This Row],[Timestamp]], "YYYY")</f>
        <v>2021</v>
      </c>
      <c r="E132" s="2" t="str">
        <f>TEXT(WORK[[#This Row],[Timestamp]],"MMM")</f>
        <v>Feb</v>
      </c>
      <c r="F132" s="6">
        <v>21</v>
      </c>
      <c r="G132" s="1" t="s">
        <v>7</v>
      </c>
      <c r="H132" s="1" t="s">
        <v>6</v>
      </c>
      <c r="I132">
        <f>VLOOKUP(WORK[[#This Row],[User_ID]],Table3[],4,0)</f>
        <v>5</v>
      </c>
      <c r="J132">
        <f>VLOOKUP(WORK[[#This Row],[User_ID]],Table3[],5,0)</f>
        <v>0.96</v>
      </c>
      <c r="K132">
        <f>VLOOKUP(WORK[[#This Row],[User_ID]],Table3[],6,0)</f>
        <v>0.86</v>
      </c>
      <c r="L132">
        <f>VLOOKUP(WORK[[#This Row],[User_ID]],Table3[],7,0)</f>
        <v>0.79</v>
      </c>
      <c r="M132">
        <f>VLOOKUP(WORK[[#This Row],[User_ID]],Table4[],4,FALSE)</f>
        <v>136</v>
      </c>
      <c r="N132">
        <f>VLOOKUP(WORK[[#This Row],[User_ID]],Table4[],5,FALSE)</f>
        <v>17</v>
      </c>
      <c r="O132">
        <f>VLOOKUP(WORK[[#This Row],[User_ID]],Table4[],6,FALSE)</f>
        <v>2</v>
      </c>
      <c r="P132">
        <f>VLOOKUP(WORK[[#This Row],[User_ID]],Table4[],7,FALSE)</f>
        <v>59</v>
      </c>
    </row>
    <row r="133" spans="1:16" ht="12.5" x14ac:dyDescent="0.25">
      <c r="A133" s="1">
        <v>132</v>
      </c>
      <c r="B133" s="1">
        <v>9207</v>
      </c>
      <c r="C133" s="2">
        <v>44227.66443287037</v>
      </c>
      <c r="D133" s="2" t="str">
        <f>TEXT(WORK[[#This Row],[Timestamp]], "YYYY")</f>
        <v>2021</v>
      </c>
      <c r="E133" s="2" t="str">
        <f>TEXT(WORK[[#This Row],[Timestamp]],"MMM")</f>
        <v>Jan</v>
      </c>
      <c r="F133" s="6">
        <v>15</v>
      </c>
      <c r="G133" s="1" t="s">
        <v>7</v>
      </c>
      <c r="H133" s="1" t="s">
        <v>14</v>
      </c>
      <c r="I133">
        <f>VLOOKUP(WORK[[#This Row],[User_ID]],Table3[],4,0)</f>
        <v>8</v>
      </c>
      <c r="J133">
        <f>VLOOKUP(WORK[[#This Row],[User_ID]],Table3[],5,0)</f>
        <v>0.46</v>
      </c>
      <c r="K133">
        <f>VLOOKUP(WORK[[#This Row],[User_ID]],Table3[],6,0)</f>
        <v>0.12</v>
      </c>
      <c r="L133">
        <f>VLOOKUP(WORK[[#This Row],[User_ID]],Table3[],7,0)</f>
        <v>0.49</v>
      </c>
      <c r="M133">
        <f>VLOOKUP(WORK[[#This Row],[User_ID]],Table4[],4,FALSE)</f>
        <v>250</v>
      </c>
      <c r="N133">
        <f>VLOOKUP(WORK[[#This Row],[User_ID]],Table4[],5,FALSE)</f>
        <v>2</v>
      </c>
      <c r="O133">
        <f>VLOOKUP(WORK[[#This Row],[User_ID]],Table4[],6,FALSE)</f>
        <v>0</v>
      </c>
      <c r="P133">
        <f>VLOOKUP(WORK[[#This Row],[User_ID]],Table4[],7,FALSE)</f>
        <v>44</v>
      </c>
    </row>
    <row r="134" spans="1:16" ht="12.5" x14ac:dyDescent="0.25">
      <c r="A134" s="1">
        <v>133</v>
      </c>
      <c r="B134" s="1">
        <v>1107</v>
      </c>
      <c r="C134" s="2">
        <v>45118.264710648145</v>
      </c>
      <c r="D134" s="2" t="str">
        <f>TEXT(WORK[[#This Row],[Timestamp]], "YYYY")</f>
        <v>2023</v>
      </c>
      <c r="E134" s="2" t="str">
        <f>TEXT(WORK[[#This Row],[Timestamp]],"MMM")</f>
        <v>Jul</v>
      </c>
      <c r="F134" s="6">
        <v>6</v>
      </c>
      <c r="G134" s="1" t="s">
        <v>9</v>
      </c>
      <c r="H134" s="1" t="s">
        <v>13</v>
      </c>
      <c r="I134">
        <f>VLOOKUP(WORK[[#This Row],[User_ID]],Table3[],4,0)</f>
        <v>4</v>
      </c>
      <c r="J134">
        <f>VLOOKUP(WORK[[#This Row],[User_ID]],Table3[],5,0)</f>
        <v>0.55000000000000004</v>
      </c>
      <c r="K134">
        <f>VLOOKUP(WORK[[#This Row],[User_ID]],Table3[],6,0)</f>
        <v>0.27</v>
      </c>
      <c r="L134">
        <f>VLOOKUP(WORK[[#This Row],[User_ID]],Table3[],7,0)</f>
        <v>0.21</v>
      </c>
      <c r="M134">
        <f>VLOOKUP(WORK[[#This Row],[User_ID]],Table4[],4,FALSE)</f>
        <v>1368</v>
      </c>
      <c r="N134">
        <f>VLOOKUP(WORK[[#This Row],[User_ID]],Table4[],5,FALSE)</f>
        <v>5</v>
      </c>
      <c r="O134">
        <f>VLOOKUP(WORK[[#This Row],[User_ID]],Table4[],6,FALSE)</f>
        <v>2</v>
      </c>
      <c r="P134">
        <f>VLOOKUP(WORK[[#This Row],[User_ID]],Table4[],7,FALSE)</f>
        <v>94</v>
      </c>
    </row>
    <row r="135" spans="1:16" ht="12.5" x14ac:dyDescent="0.25">
      <c r="A135" s="1">
        <v>134</v>
      </c>
      <c r="B135" s="1">
        <v>4994</v>
      </c>
      <c r="C135" s="2">
        <v>43850.576111111113</v>
      </c>
      <c r="D135" s="2" t="str">
        <f>TEXT(WORK[[#This Row],[Timestamp]], "YYYY")</f>
        <v>2020</v>
      </c>
      <c r="E135" s="2" t="str">
        <f>TEXT(WORK[[#This Row],[Timestamp]],"MMM")</f>
        <v>Jan</v>
      </c>
      <c r="F135" s="6">
        <v>13</v>
      </c>
      <c r="G135" s="1" t="s">
        <v>9</v>
      </c>
      <c r="H135" s="1" t="s">
        <v>10</v>
      </c>
      <c r="I135">
        <f>VLOOKUP(WORK[[#This Row],[User_ID]],Table3[],4,0)</f>
        <v>8</v>
      </c>
      <c r="J135">
        <f>VLOOKUP(WORK[[#This Row],[User_ID]],Table3[],5,0)</f>
        <v>0.04</v>
      </c>
      <c r="K135">
        <f>VLOOKUP(WORK[[#This Row],[User_ID]],Table3[],6,0)</f>
        <v>0.27</v>
      </c>
      <c r="L135">
        <f>VLOOKUP(WORK[[#This Row],[User_ID]],Table3[],7,0)</f>
        <v>0.35</v>
      </c>
      <c r="M135">
        <f>VLOOKUP(WORK[[#This Row],[User_ID]],Table4[],4,FALSE)</f>
        <v>465</v>
      </c>
      <c r="N135">
        <f>VLOOKUP(WORK[[#This Row],[User_ID]],Table4[],5,FALSE)</f>
        <v>15</v>
      </c>
      <c r="O135">
        <f>VLOOKUP(WORK[[#This Row],[User_ID]],Table4[],6,FALSE)</f>
        <v>1</v>
      </c>
      <c r="P135">
        <f>VLOOKUP(WORK[[#This Row],[User_ID]],Table4[],7,FALSE)</f>
        <v>41</v>
      </c>
    </row>
    <row r="136" spans="1:16" ht="12.5" x14ac:dyDescent="0.25">
      <c r="A136" s="1">
        <v>135</v>
      </c>
      <c r="B136" s="1">
        <v>6891</v>
      </c>
      <c r="C136" s="2">
        <v>44199.682835648149</v>
      </c>
      <c r="D136" s="2" t="str">
        <f>TEXT(WORK[[#This Row],[Timestamp]], "YYYY")</f>
        <v>2021</v>
      </c>
      <c r="E136" s="2" t="str">
        <f>TEXT(WORK[[#This Row],[Timestamp]],"MMM")</f>
        <v>Jan</v>
      </c>
      <c r="F136" s="6">
        <v>16</v>
      </c>
      <c r="G136" s="1" t="s">
        <v>9</v>
      </c>
      <c r="H136" s="1" t="s">
        <v>14</v>
      </c>
      <c r="I136">
        <f>VLOOKUP(WORK[[#This Row],[User_ID]],Table3[],4,0)</f>
        <v>4</v>
      </c>
      <c r="J136">
        <f>VLOOKUP(WORK[[#This Row],[User_ID]],Table3[],5,0)</f>
        <v>0.25</v>
      </c>
      <c r="K136">
        <f>VLOOKUP(WORK[[#This Row],[User_ID]],Table3[],6,0)</f>
        <v>0.57999999999999996</v>
      </c>
      <c r="L136">
        <f>VLOOKUP(WORK[[#This Row],[User_ID]],Table3[],7,0)</f>
        <v>0.44</v>
      </c>
      <c r="M136">
        <f>VLOOKUP(WORK[[#This Row],[User_ID]],Table4[],4,FALSE)</f>
        <v>661</v>
      </c>
      <c r="N136">
        <f>VLOOKUP(WORK[[#This Row],[User_ID]],Table4[],5,FALSE)</f>
        <v>15</v>
      </c>
      <c r="O136">
        <f>VLOOKUP(WORK[[#This Row],[User_ID]],Table4[],6,FALSE)</f>
        <v>5</v>
      </c>
      <c r="P136">
        <f>VLOOKUP(WORK[[#This Row],[User_ID]],Table4[],7,FALSE)</f>
        <v>19</v>
      </c>
    </row>
    <row r="137" spans="1:16" ht="12.5" x14ac:dyDescent="0.25">
      <c r="A137" s="1">
        <v>136</v>
      </c>
      <c r="B137" s="1">
        <v>7981</v>
      </c>
      <c r="C137" s="2">
        <v>45126.26771990741</v>
      </c>
      <c r="D137" s="2" t="str">
        <f>TEXT(WORK[[#This Row],[Timestamp]], "YYYY")</f>
        <v>2023</v>
      </c>
      <c r="E137" s="2" t="str">
        <f>TEXT(WORK[[#This Row],[Timestamp]],"MMM")</f>
        <v>Jul</v>
      </c>
      <c r="F137" s="6">
        <v>6</v>
      </c>
      <c r="G137" s="1" t="s">
        <v>5</v>
      </c>
      <c r="H137" s="1" t="s">
        <v>12</v>
      </c>
      <c r="I137">
        <f>VLOOKUP(WORK[[#This Row],[User_ID]],Table3[],4,0)</f>
        <v>7</v>
      </c>
      <c r="J137">
        <f>VLOOKUP(WORK[[#This Row],[User_ID]],Table3[],5,0)</f>
        <v>0.86</v>
      </c>
      <c r="K137">
        <f>VLOOKUP(WORK[[#This Row],[User_ID]],Table3[],6,0)</f>
        <v>0.11</v>
      </c>
      <c r="L137">
        <f>VLOOKUP(WORK[[#This Row],[User_ID]],Table3[],7,0)</f>
        <v>0.08</v>
      </c>
      <c r="M137">
        <f>VLOOKUP(WORK[[#This Row],[User_ID]],Table4[],4,FALSE)</f>
        <v>598</v>
      </c>
      <c r="N137">
        <f>VLOOKUP(WORK[[#This Row],[User_ID]],Table4[],5,FALSE)</f>
        <v>4</v>
      </c>
      <c r="O137">
        <f>VLOOKUP(WORK[[#This Row],[User_ID]],Table4[],6,FALSE)</f>
        <v>5</v>
      </c>
      <c r="P137">
        <f>VLOOKUP(WORK[[#This Row],[User_ID]],Table4[],7,FALSE)</f>
        <v>94</v>
      </c>
    </row>
    <row r="138" spans="1:16" ht="12.5" x14ac:dyDescent="0.25">
      <c r="A138" s="1">
        <v>137</v>
      </c>
      <c r="B138" s="1">
        <v>5831</v>
      </c>
      <c r="C138" s="2">
        <v>44594.004618055558</v>
      </c>
      <c r="D138" s="2" t="str">
        <f>TEXT(WORK[[#This Row],[Timestamp]], "YYYY")</f>
        <v>2022</v>
      </c>
      <c r="E138" s="2" t="str">
        <f>TEXT(WORK[[#This Row],[Timestamp]],"MMM")</f>
        <v>Feb</v>
      </c>
      <c r="F138" s="6">
        <v>0</v>
      </c>
      <c r="G138" s="1" t="s">
        <v>9</v>
      </c>
      <c r="H138" s="1" t="s">
        <v>15</v>
      </c>
      <c r="I138">
        <f>VLOOKUP(WORK[[#This Row],[User_ID]],Table3[],4,0)</f>
        <v>9</v>
      </c>
      <c r="J138">
        <f>VLOOKUP(WORK[[#This Row],[User_ID]],Table3[],5,0)</f>
        <v>0.54</v>
      </c>
      <c r="K138">
        <f>VLOOKUP(WORK[[#This Row],[User_ID]],Table3[],6,0)</f>
        <v>0.48</v>
      </c>
      <c r="L138">
        <f>VLOOKUP(WORK[[#This Row],[User_ID]],Table3[],7,0)</f>
        <v>0.78</v>
      </c>
      <c r="M138">
        <f>VLOOKUP(WORK[[#This Row],[User_ID]],Table4[],4,FALSE)</f>
        <v>735</v>
      </c>
      <c r="N138">
        <f>VLOOKUP(WORK[[#This Row],[User_ID]],Table4[],5,FALSE)</f>
        <v>1</v>
      </c>
      <c r="O138">
        <f>VLOOKUP(WORK[[#This Row],[User_ID]],Table4[],6,FALSE)</f>
        <v>5</v>
      </c>
      <c r="P138">
        <f>VLOOKUP(WORK[[#This Row],[User_ID]],Table4[],7,FALSE)</f>
        <v>42</v>
      </c>
    </row>
    <row r="139" spans="1:16" ht="12.5" x14ac:dyDescent="0.25">
      <c r="A139" s="1">
        <v>138</v>
      </c>
      <c r="B139" s="1">
        <v>6425</v>
      </c>
      <c r="C139" s="2">
        <v>44927.859861111108</v>
      </c>
      <c r="D139" s="2" t="str">
        <f>TEXT(WORK[[#This Row],[Timestamp]], "YYYY")</f>
        <v>2023</v>
      </c>
      <c r="E139" s="2" t="str">
        <f>TEXT(WORK[[#This Row],[Timestamp]],"MMM")</f>
        <v>Jan</v>
      </c>
      <c r="F139" s="6">
        <v>20</v>
      </c>
      <c r="G139" s="1" t="s">
        <v>5</v>
      </c>
      <c r="H139" s="1" t="s">
        <v>15</v>
      </c>
      <c r="I139">
        <f>VLOOKUP(WORK[[#This Row],[User_ID]],Table3[],4,0)</f>
        <v>10</v>
      </c>
      <c r="J139">
        <f>VLOOKUP(WORK[[#This Row],[User_ID]],Table3[],5,0)</f>
        <v>0.81</v>
      </c>
      <c r="K139">
        <f>VLOOKUP(WORK[[#This Row],[User_ID]],Table3[],6,0)</f>
        <v>0.51</v>
      </c>
      <c r="L139">
        <f>VLOOKUP(WORK[[#This Row],[User_ID]],Table3[],7,0)</f>
        <v>0.28999999999999998</v>
      </c>
      <c r="M139">
        <f>VLOOKUP(WORK[[#This Row],[User_ID]],Table4[],4,FALSE)</f>
        <v>1185</v>
      </c>
      <c r="N139">
        <f>VLOOKUP(WORK[[#This Row],[User_ID]],Table4[],5,FALSE)</f>
        <v>3</v>
      </c>
      <c r="O139">
        <f>VLOOKUP(WORK[[#This Row],[User_ID]],Table4[],6,FALSE)</f>
        <v>3</v>
      </c>
      <c r="P139">
        <f>VLOOKUP(WORK[[#This Row],[User_ID]],Table4[],7,FALSE)</f>
        <v>62</v>
      </c>
    </row>
    <row r="140" spans="1:16" ht="12.5" x14ac:dyDescent="0.25">
      <c r="A140" s="1">
        <v>139</v>
      </c>
      <c r="B140" s="1">
        <v>1848</v>
      </c>
      <c r="C140" s="2">
        <v>43871.98773148148</v>
      </c>
      <c r="D140" s="2" t="str">
        <f>TEXT(WORK[[#This Row],[Timestamp]], "YYYY")</f>
        <v>2020</v>
      </c>
      <c r="E140" s="2" t="str">
        <f>TEXT(WORK[[#This Row],[Timestamp]],"MMM")</f>
        <v>Feb</v>
      </c>
      <c r="F140" s="6">
        <v>23</v>
      </c>
      <c r="G140" s="1" t="s">
        <v>9</v>
      </c>
      <c r="H140" s="1" t="s">
        <v>14</v>
      </c>
      <c r="I140">
        <f>VLOOKUP(WORK[[#This Row],[User_ID]],Table3[],4,0)</f>
        <v>1</v>
      </c>
      <c r="J140">
        <f>VLOOKUP(WORK[[#This Row],[User_ID]],Table3[],5,0)</f>
        <v>0.56000000000000005</v>
      </c>
      <c r="K140">
        <f>VLOOKUP(WORK[[#This Row],[User_ID]],Table3[],6,0)</f>
        <v>0.66</v>
      </c>
      <c r="L140">
        <f>VLOOKUP(WORK[[#This Row],[User_ID]],Table3[],7,0)</f>
        <v>0.16</v>
      </c>
      <c r="M140">
        <f>VLOOKUP(WORK[[#This Row],[User_ID]],Table4[],4,FALSE)</f>
        <v>1268</v>
      </c>
      <c r="N140">
        <f>VLOOKUP(WORK[[#This Row],[User_ID]],Table4[],5,FALSE)</f>
        <v>10</v>
      </c>
      <c r="O140">
        <f>VLOOKUP(WORK[[#This Row],[User_ID]],Table4[],6,FALSE)</f>
        <v>3</v>
      </c>
      <c r="P140">
        <f>VLOOKUP(WORK[[#This Row],[User_ID]],Table4[],7,FALSE)</f>
        <v>32</v>
      </c>
    </row>
    <row r="141" spans="1:16" ht="12.5" x14ac:dyDescent="0.25">
      <c r="A141" s="1">
        <v>140</v>
      </c>
      <c r="B141" s="1">
        <v>2243</v>
      </c>
      <c r="C141" s="2">
        <v>44586.550115740742</v>
      </c>
      <c r="D141" s="2" t="str">
        <f>TEXT(WORK[[#This Row],[Timestamp]], "YYYY")</f>
        <v>2022</v>
      </c>
      <c r="E141" s="2" t="str">
        <f>TEXT(WORK[[#This Row],[Timestamp]],"MMM")</f>
        <v>Jan</v>
      </c>
      <c r="F141" s="6">
        <v>13</v>
      </c>
      <c r="G141" s="1" t="s">
        <v>9</v>
      </c>
      <c r="H141" s="1" t="s">
        <v>8</v>
      </c>
      <c r="I141">
        <f>VLOOKUP(WORK[[#This Row],[User_ID]],Table3[],4,0)</f>
        <v>7</v>
      </c>
      <c r="J141">
        <f>VLOOKUP(WORK[[#This Row],[User_ID]],Table3[],5,0)</f>
        <v>0.56999999999999995</v>
      </c>
      <c r="K141">
        <f>VLOOKUP(WORK[[#This Row],[User_ID]],Table3[],6,0)</f>
        <v>0.2</v>
      </c>
      <c r="L141">
        <f>VLOOKUP(WORK[[#This Row],[User_ID]],Table3[],7,0)</f>
        <v>0.65</v>
      </c>
      <c r="M141">
        <f>VLOOKUP(WORK[[#This Row],[User_ID]],Table4[],4,FALSE)</f>
        <v>552</v>
      </c>
      <c r="N141">
        <f>VLOOKUP(WORK[[#This Row],[User_ID]],Table4[],5,FALSE)</f>
        <v>18</v>
      </c>
      <c r="O141">
        <f>VLOOKUP(WORK[[#This Row],[User_ID]],Table4[],6,FALSE)</f>
        <v>2</v>
      </c>
      <c r="P141">
        <f>VLOOKUP(WORK[[#This Row],[User_ID]],Table4[],7,FALSE)</f>
        <v>62</v>
      </c>
    </row>
    <row r="142" spans="1:16" ht="12.5" x14ac:dyDescent="0.25">
      <c r="A142" s="1">
        <v>141</v>
      </c>
      <c r="B142" s="1">
        <v>3456</v>
      </c>
      <c r="C142" s="2">
        <v>44793.738877314812</v>
      </c>
      <c r="D142" s="2" t="str">
        <f>TEXT(WORK[[#This Row],[Timestamp]], "YYYY")</f>
        <v>2022</v>
      </c>
      <c r="E142" s="2" t="str">
        <f>TEXT(WORK[[#This Row],[Timestamp]],"MMM")</f>
        <v>Aug</v>
      </c>
      <c r="F142" s="6">
        <v>17</v>
      </c>
      <c r="G142" s="1" t="s">
        <v>7</v>
      </c>
      <c r="H142" s="1" t="s">
        <v>10</v>
      </c>
      <c r="I142">
        <f>VLOOKUP(WORK[[#This Row],[User_ID]],Table3[],4,0)</f>
        <v>10</v>
      </c>
      <c r="J142">
        <f>VLOOKUP(WORK[[#This Row],[User_ID]],Table3[],5,0)</f>
        <v>0.28000000000000003</v>
      </c>
      <c r="K142">
        <f>VLOOKUP(WORK[[#This Row],[User_ID]],Table3[],6,0)</f>
        <v>0.53</v>
      </c>
      <c r="L142">
        <f>VLOOKUP(WORK[[#This Row],[User_ID]],Table3[],7,0)</f>
        <v>0.31</v>
      </c>
      <c r="M142">
        <f>VLOOKUP(WORK[[#This Row],[User_ID]],Table4[],4,FALSE)</f>
        <v>1177</v>
      </c>
      <c r="N142">
        <f>VLOOKUP(WORK[[#This Row],[User_ID]],Table4[],5,FALSE)</f>
        <v>12</v>
      </c>
      <c r="O142">
        <f>VLOOKUP(WORK[[#This Row],[User_ID]],Table4[],6,FALSE)</f>
        <v>5</v>
      </c>
      <c r="P142">
        <f>VLOOKUP(WORK[[#This Row],[User_ID]],Table4[],7,FALSE)</f>
        <v>40</v>
      </c>
    </row>
    <row r="143" spans="1:16" ht="12.5" x14ac:dyDescent="0.25">
      <c r="A143" s="1">
        <v>142</v>
      </c>
      <c r="B143" s="1">
        <v>6357</v>
      </c>
      <c r="C143" s="2">
        <v>44910.513020833336</v>
      </c>
      <c r="D143" s="2" t="str">
        <f>TEXT(WORK[[#This Row],[Timestamp]], "YYYY")</f>
        <v>2022</v>
      </c>
      <c r="E143" s="2" t="str">
        <f>TEXT(WORK[[#This Row],[Timestamp]],"MMM")</f>
        <v>Dec</v>
      </c>
      <c r="F143" s="6">
        <v>12</v>
      </c>
      <c r="G143" s="1" t="s">
        <v>7</v>
      </c>
      <c r="H143" s="1" t="s">
        <v>13</v>
      </c>
      <c r="I143">
        <f>VLOOKUP(WORK[[#This Row],[User_ID]],Table3[],4,0)</f>
        <v>10</v>
      </c>
      <c r="J143">
        <f>VLOOKUP(WORK[[#This Row],[User_ID]],Table3[],5,0)</f>
        <v>0.94</v>
      </c>
      <c r="K143">
        <f>VLOOKUP(WORK[[#This Row],[User_ID]],Table3[],6,0)</f>
        <v>0.06</v>
      </c>
      <c r="L143">
        <f>VLOOKUP(WORK[[#This Row],[User_ID]],Table3[],7,0)</f>
        <v>0.06</v>
      </c>
      <c r="M143">
        <f>VLOOKUP(WORK[[#This Row],[User_ID]],Table4[],4,FALSE)</f>
        <v>1333</v>
      </c>
      <c r="N143">
        <f>VLOOKUP(WORK[[#This Row],[User_ID]],Table4[],5,FALSE)</f>
        <v>7</v>
      </c>
      <c r="O143">
        <f>VLOOKUP(WORK[[#This Row],[User_ID]],Table4[],6,FALSE)</f>
        <v>3</v>
      </c>
      <c r="P143">
        <f>VLOOKUP(WORK[[#This Row],[User_ID]],Table4[],7,FALSE)</f>
        <v>75</v>
      </c>
    </row>
    <row r="144" spans="1:16" ht="12.5" x14ac:dyDescent="0.25">
      <c r="A144" s="1">
        <v>143</v>
      </c>
      <c r="B144" s="1">
        <v>2563</v>
      </c>
      <c r="C144" s="2">
        <v>45081.84238425926</v>
      </c>
      <c r="D144" s="2" t="str">
        <f>TEXT(WORK[[#This Row],[Timestamp]], "YYYY")</f>
        <v>2023</v>
      </c>
      <c r="E144" s="2" t="str">
        <f>TEXT(WORK[[#This Row],[Timestamp]],"MMM")</f>
        <v>Jun</v>
      </c>
      <c r="F144" s="6">
        <v>20</v>
      </c>
      <c r="G144" s="1" t="s">
        <v>9</v>
      </c>
      <c r="H144" s="1" t="s">
        <v>6</v>
      </c>
      <c r="I144">
        <f>VLOOKUP(WORK[[#This Row],[User_ID]],Table3[],4,0)</f>
        <v>9</v>
      </c>
      <c r="J144">
        <f>VLOOKUP(WORK[[#This Row],[User_ID]],Table3[],5,0)</f>
        <v>0.53</v>
      </c>
      <c r="K144">
        <f>VLOOKUP(WORK[[#This Row],[User_ID]],Table3[],6,0)</f>
        <v>0.21</v>
      </c>
      <c r="L144">
        <f>VLOOKUP(WORK[[#This Row],[User_ID]],Table3[],7,0)</f>
        <v>0.52</v>
      </c>
      <c r="M144">
        <f>VLOOKUP(WORK[[#This Row],[User_ID]],Table4[],4,FALSE)</f>
        <v>248</v>
      </c>
      <c r="N144">
        <f>VLOOKUP(WORK[[#This Row],[User_ID]],Table4[],5,FALSE)</f>
        <v>16</v>
      </c>
      <c r="O144">
        <f>VLOOKUP(WORK[[#This Row],[User_ID]],Table4[],6,FALSE)</f>
        <v>5</v>
      </c>
      <c r="P144">
        <f>VLOOKUP(WORK[[#This Row],[User_ID]],Table4[],7,FALSE)</f>
        <v>36</v>
      </c>
    </row>
    <row r="145" spans="1:16" ht="12.5" x14ac:dyDescent="0.25">
      <c r="A145" s="1">
        <v>144</v>
      </c>
      <c r="B145" s="1">
        <v>6892</v>
      </c>
      <c r="C145" s="2">
        <v>44305.788159722222</v>
      </c>
      <c r="D145" s="2" t="str">
        <f>TEXT(WORK[[#This Row],[Timestamp]], "YYYY")</f>
        <v>2021</v>
      </c>
      <c r="E145" s="2" t="str">
        <f>TEXT(WORK[[#This Row],[Timestamp]],"MMM")</f>
        <v>Apr</v>
      </c>
      <c r="F145" s="6">
        <v>18</v>
      </c>
      <c r="G145" s="1" t="s">
        <v>7</v>
      </c>
      <c r="H145" s="1" t="s">
        <v>15</v>
      </c>
      <c r="I145">
        <f>VLOOKUP(WORK[[#This Row],[User_ID]],Table3[],4,0)</f>
        <v>9</v>
      </c>
      <c r="J145">
        <f>VLOOKUP(WORK[[#This Row],[User_ID]],Table3[],5,0)</f>
        <v>0.7</v>
      </c>
      <c r="K145">
        <f>VLOOKUP(WORK[[#This Row],[User_ID]],Table3[],6,0)</f>
        <v>0.33</v>
      </c>
      <c r="L145">
        <f>VLOOKUP(WORK[[#This Row],[User_ID]],Table3[],7,0)</f>
        <v>0.36</v>
      </c>
      <c r="M145">
        <f>VLOOKUP(WORK[[#This Row],[User_ID]],Table4[],4,FALSE)</f>
        <v>879</v>
      </c>
      <c r="N145">
        <f>VLOOKUP(WORK[[#This Row],[User_ID]],Table4[],5,FALSE)</f>
        <v>10</v>
      </c>
      <c r="O145">
        <f>VLOOKUP(WORK[[#This Row],[User_ID]],Table4[],6,FALSE)</f>
        <v>4</v>
      </c>
      <c r="P145">
        <f>VLOOKUP(WORK[[#This Row],[User_ID]],Table4[],7,FALSE)</f>
        <v>2</v>
      </c>
    </row>
    <row r="146" spans="1:16" ht="12.5" x14ac:dyDescent="0.25">
      <c r="A146" s="1">
        <v>145</v>
      </c>
      <c r="B146" s="1">
        <v>2974</v>
      </c>
      <c r="C146" s="2">
        <v>43839.925104166665</v>
      </c>
      <c r="D146" s="2" t="str">
        <f>TEXT(WORK[[#This Row],[Timestamp]], "YYYY")</f>
        <v>2020</v>
      </c>
      <c r="E146" s="2" t="str">
        <f>TEXT(WORK[[#This Row],[Timestamp]],"MMM")</f>
        <v>Jan</v>
      </c>
      <c r="F146" s="6">
        <v>22</v>
      </c>
      <c r="G146" s="1" t="s">
        <v>9</v>
      </c>
      <c r="H146" s="1" t="s">
        <v>12</v>
      </c>
      <c r="I146">
        <f>VLOOKUP(WORK[[#This Row],[User_ID]],Table3[],4,0)</f>
        <v>6</v>
      </c>
      <c r="J146">
        <f>VLOOKUP(WORK[[#This Row],[User_ID]],Table3[],5,0)</f>
        <v>0.55000000000000004</v>
      </c>
      <c r="K146">
        <f>VLOOKUP(WORK[[#This Row],[User_ID]],Table3[],6,0)</f>
        <v>0.51</v>
      </c>
      <c r="L146">
        <f>VLOOKUP(WORK[[#This Row],[User_ID]],Table3[],7,0)</f>
        <v>0.01</v>
      </c>
      <c r="M146">
        <f>VLOOKUP(WORK[[#This Row],[User_ID]],Table4[],4,FALSE)</f>
        <v>1732</v>
      </c>
      <c r="N146">
        <f>VLOOKUP(WORK[[#This Row],[User_ID]],Table4[],5,FALSE)</f>
        <v>9</v>
      </c>
      <c r="O146">
        <f>VLOOKUP(WORK[[#This Row],[User_ID]],Table4[],6,FALSE)</f>
        <v>5</v>
      </c>
      <c r="P146">
        <f>VLOOKUP(WORK[[#This Row],[User_ID]],Table4[],7,FALSE)</f>
        <v>87</v>
      </c>
    </row>
    <row r="147" spans="1:16" ht="12.5" x14ac:dyDescent="0.25">
      <c r="A147" s="1">
        <v>146</v>
      </c>
      <c r="B147" s="1">
        <v>2692</v>
      </c>
      <c r="C147" s="2">
        <v>44938.691377314812</v>
      </c>
      <c r="D147" s="2" t="str">
        <f>TEXT(WORK[[#This Row],[Timestamp]], "YYYY")</f>
        <v>2023</v>
      </c>
      <c r="E147" s="2" t="str">
        <f>TEXT(WORK[[#This Row],[Timestamp]],"MMM")</f>
        <v>Jan</v>
      </c>
      <c r="F147" s="6">
        <v>16</v>
      </c>
      <c r="G147" s="1" t="s">
        <v>5</v>
      </c>
      <c r="H147" s="1" t="s">
        <v>17</v>
      </c>
      <c r="I147">
        <f>VLOOKUP(WORK[[#This Row],[User_ID]],Table3[],4,0)</f>
        <v>7</v>
      </c>
      <c r="J147">
        <f>VLOOKUP(WORK[[#This Row],[User_ID]],Table3[],5,0)</f>
        <v>0.45</v>
      </c>
      <c r="K147">
        <f>VLOOKUP(WORK[[#This Row],[User_ID]],Table3[],6,0)</f>
        <v>0.31</v>
      </c>
      <c r="L147">
        <f>VLOOKUP(WORK[[#This Row],[User_ID]],Table3[],7,0)</f>
        <v>0.5</v>
      </c>
      <c r="M147">
        <f>VLOOKUP(WORK[[#This Row],[User_ID]],Table4[],4,FALSE)</f>
        <v>1209</v>
      </c>
      <c r="N147">
        <f>VLOOKUP(WORK[[#This Row],[User_ID]],Table4[],5,FALSE)</f>
        <v>13</v>
      </c>
      <c r="O147">
        <f>VLOOKUP(WORK[[#This Row],[User_ID]],Table4[],6,FALSE)</f>
        <v>0</v>
      </c>
      <c r="P147">
        <f>VLOOKUP(WORK[[#This Row],[User_ID]],Table4[],7,FALSE)</f>
        <v>97</v>
      </c>
    </row>
    <row r="148" spans="1:16" ht="12.5" x14ac:dyDescent="0.25">
      <c r="A148" s="1">
        <v>147</v>
      </c>
      <c r="B148" s="1">
        <v>5954</v>
      </c>
      <c r="C148" s="2">
        <v>44670.886712962965</v>
      </c>
      <c r="D148" s="2" t="str">
        <f>TEXT(WORK[[#This Row],[Timestamp]], "YYYY")</f>
        <v>2022</v>
      </c>
      <c r="E148" s="2" t="str">
        <f>TEXT(WORK[[#This Row],[Timestamp]],"MMM")</f>
        <v>Apr</v>
      </c>
      <c r="F148" s="6">
        <v>21</v>
      </c>
      <c r="G148" s="1" t="s">
        <v>9</v>
      </c>
      <c r="H148" s="1" t="s">
        <v>16</v>
      </c>
      <c r="I148">
        <f>VLOOKUP(WORK[[#This Row],[User_ID]],Table3[],4,0)</f>
        <v>2</v>
      </c>
      <c r="J148">
        <f>VLOOKUP(WORK[[#This Row],[User_ID]],Table3[],5,0)</f>
        <v>0.56000000000000005</v>
      </c>
      <c r="K148">
        <f>VLOOKUP(WORK[[#This Row],[User_ID]],Table3[],6,0)</f>
        <v>0.28000000000000003</v>
      </c>
      <c r="L148">
        <f>VLOOKUP(WORK[[#This Row],[User_ID]],Table3[],7,0)</f>
        <v>0.01</v>
      </c>
      <c r="M148">
        <f>VLOOKUP(WORK[[#This Row],[User_ID]],Table4[],4,FALSE)</f>
        <v>113</v>
      </c>
      <c r="N148">
        <f>VLOOKUP(WORK[[#This Row],[User_ID]],Table4[],5,FALSE)</f>
        <v>16</v>
      </c>
      <c r="O148">
        <f>VLOOKUP(WORK[[#This Row],[User_ID]],Table4[],6,FALSE)</f>
        <v>5</v>
      </c>
      <c r="P148">
        <f>VLOOKUP(WORK[[#This Row],[User_ID]],Table4[],7,FALSE)</f>
        <v>80</v>
      </c>
    </row>
    <row r="149" spans="1:16" ht="12.5" x14ac:dyDescent="0.25">
      <c r="A149" s="1">
        <v>148</v>
      </c>
      <c r="B149" s="1">
        <v>2124</v>
      </c>
      <c r="C149" s="2">
        <v>44541.013865740744</v>
      </c>
      <c r="D149" s="2" t="str">
        <f>TEXT(WORK[[#This Row],[Timestamp]], "YYYY")</f>
        <v>2021</v>
      </c>
      <c r="E149" s="2" t="str">
        <f>TEXT(WORK[[#This Row],[Timestamp]],"MMM")</f>
        <v>Dec</v>
      </c>
      <c r="F149" s="6">
        <v>0</v>
      </c>
      <c r="G149" s="1" t="s">
        <v>9</v>
      </c>
      <c r="H149" s="1" t="s">
        <v>12</v>
      </c>
      <c r="I149">
        <f>VLOOKUP(WORK[[#This Row],[User_ID]],Table3[],4,0)</f>
        <v>10</v>
      </c>
      <c r="J149">
        <f>VLOOKUP(WORK[[#This Row],[User_ID]],Table3[],5,0)</f>
        <v>0.44</v>
      </c>
      <c r="K149">
        <f>VLOOKUP(WORK[[#This Row],[User_ID]],Table3[],6,0)</f>
        <v>0.23</v>
      </c>
      <c r="L149">
        <f>VLOOKUP(WORK[[#This Row],[User_ID]],Table3[],7,0)</f>
        <v>0.79</v>
      </c>
      <c r="M149">
        <f>VLOOKUP(WORK[[#This Row],[User_ID]],Table4[],4,FALSE)</f>
        <v>899</v>
      </c>
      <c r="N149">
        <f>VLOOKUP(WORK[[#This Row],[User_ID]],Table4[],5,FALSE)</f>
        <v>7</v>
      </c>
      <c r="O149">
        <f>VLOOKUP(WORK[[#This Row],[User_ID]],Table4[],6,FALSE)</f>
        <v>1</v>
      </c>
      <c r="P149">
        <f>VLOOKUP(WORK[[#This Row],[User_ID]],Table4[],7,FALSE)</f>
        <v>1</v>
      </c>
    </row>
    <row r="150" spans="1:16" ht="12.5" x14ac:dyDescent="0.25">
      <c r="A150" s="1">
        <v>149</v>
      </c>
      <c r="B150" s="1">
        <v>4964</v>
      </c>
      <c r="C150" s="2">
        <v>44648.803865740738</v>
      </c>
      <c r="D150" s="2" t="str">
        <f>TEXT(WORK[[#This Row],[Timestamp]], "YYYY")</f>
        <v>2022</v>
      </c>
      <c r="E150" s="2" t="str">
        <f>TEXT(WORK[[#This Row],[Timestamp]],"MMM")</f>
        <v>Mar</v>
      </c>
      <c r="F150" s="6">
        <v>19</v>
      </c>
      <c r="G150" s="1" t="s">
        <v>7</v>
      </c>
      <c r="H150" s="1" t="s">
        <v>11</v>
      </c>
      <c r="I150">
        <f>VLOOKUP(WORK[[#This Row],[User_ID]],Table3[],4,0)</f>
        <v>2</v>
      </c>
      <c r="J150">
        <f>VLOOKUP(WORK[[#This Row],[User_ID]],Table3[],5,0)</f>
        <v>0.85</v>
      </c>
      <c r="K150">
        <f>VLOOKUP(WORK[[#This Row],[User_ID]],Table3[],6,0)</f>
        <v>0.85</v>
      </c>
      <c r="L150">
        <f>VLOOKUP(WORK[[#This Row],[User_ID]],Table3[],7,0)</f>
        <v>0.17</v>
      </c>
      <c r="M150">
        <f>VLOOKUP(WORK[[#This Row],[User_ID]],Table4[],4,FALSE)</f>
        <v>1442</v>
      </c>
      <c r="N150">
        <f>VLOOKUP(WORK[[#This Row],[User_ID]],Table4[],5,FALSE)</f>
        <v>11</v>
      </c>
      <c r="O150">
        <f>VLOOKUP(WORK[[#This Row],[User_ID]],Table4[],6,FALSE)</f>
        <v>0</v>
      </c>
      <c r="P150">
        <f>VLOOKUP(WORK[[#This Row],[User_ID]],Table4[],7,FALSE)</f>
        <v>58</v>
      </c>
    </row>
    <row r="151" spans="1:16" ht="12.5" x14ac:dyDescent="0.25">
      <c r="A151" s="1">
        <v>150</v>
      </c>
      <c r="B151" s="1">
        <v>5166</v>
      </c>
      <c r="C151" s="2">
        <v>44441.169525462959</v>
      </c>
      <c r="D151" s="2" t="str">
        <f>TEXT(WORK[[#This Row],[Timestamp]], "YYYY")</f>
        <v>2021</v>
      </c>
      <c r="E151" s="2" t="str">
        <f>TEXT(WORK[[#This Row],[Timestamp]],"MMM")</f>
        <v>Sep</v>
      </c>
      <c r="F151" s="6">
        <v>4</v>
      </c>
      <c r="G151" s="1" t="s">
        <v>9</v>
      </c>
      <c r="H151" s="1" t="s">
        <v>16</v>
      </c>
      <c r="I151">
        <f>VLOOKUP(WORK[[#This Row],[User_ID]],Table3[],4,0)</f>
        <v>3</v>
      </c>
      <c r="J151">
        <f>VLOOKUP(WORK[[#This Row],[User_ID]],Table3[],5,0)</f>
        <v>0.12</v>
      </c>
      <c r="K151">
        <f>VLOOKUP(WORK[[#This Row],[User_ID]],Table3[],6,0)</f>
        <v>0.41</v>
      </c>
      <c r="L151">
        <f>VLOOKUP(WORK[[#This Row],[User_ID]],Table3[],7,0)</f>
        <v>0.65</v>
      </c>
      <c r="M151">
        <f>VLOOKUP(WORK[[#This Row],[User_ID]],Table4[],4,FALSE)</f>
        <v>1013</v>
      </c>
      <c r="N151">
        <f>VLOOKUP(WORK[[#This Row],[User_ID]],Table4[],5,FALSE)</f>
        <v>14</v>
      </c>
      <c r="O151">
        <f>VLOOKUP(WORK[[#This Row],[User_ID]],Table4[],6,FALSE)</f>
        <v>5</v>
      </c>
      <c r="P151">
        <f>VLOOKUP(WORK[[#This Row],[User_ID]],Table4[],7,FALSE)</f>
        <v>83</v>
      </c>
    </row>
    <row r="152" spans="1:16" ht="12.5" x14ac:dyDescent="0.25">
      <c r="A152" s="1">
        <v>151</v>
      </c>
      <c r="B152" s="1">
        <v>7660</v>
      </c>
      <c r="C152" s="2">
        <v>44538.382997685185</v>
      </c>
      <c r="D152" s="2" t="str">
        <f>TEXT(WORK[[#This Row],[Timestamp]], "YYYY")</f>
        <v>2021</v>
      </c>
      <c r="E152" s="2" t="str">
        <f>TEXT(WORK[[#This Row],[Timestamp]],"MMM")</f>
        <v>Dec</v>
      </c>
      <c r="F152" s="6">
        <v>9</v>
      </c>
      <c r="G152" s="1" t="s">
        <v>5</v>
      </c>
      <c r="H152" s="1" t="s">
        <v>10</v>
      </c>
      <c r="I152">
        <f>VLOOKUP(WORK[[#This Row],[User_ID]],Table3[],4,0)</f>
        <v>4</v>
      </c>
      <c r="J152">
        <f>VLOOKUP(WORK[[#This Row],[User_ID]],Table3[],5,0)</f>
        <v>0.89</v>
      </c>
      <c r="K152">
        <f>VLOOKUP(WORK[[#This Row],[User_ID]],Table3[],6,0)</f>
        <v>0.62</v>
      </c>
      <c r="L152">
        <f>VLOOKUP(WORK[[#This Row],[User_ID]],Table3[],7,0)</f>
        <v>0.56000000000000005</v>
      </c>
      <c r="M152">
        <f>VLOOKUP(WORK[[#This Row],[User_ID]],Table4[],4,FALSE)</f>
        <v>1712</v>
      </c>
      <c r="N152">
        <f>VLOOKUP(WORK[[#This Row],[User_ID]],Table4[],5,FALSE)</f>
        <v>18</v>
      </c>
      <c r="O152">
        <f>VLOOKUP(WORK[[#This Row],[User_ID]],Table4[],6,FALSE)</f>
        <v>1</v>
      </c>
      <c r="P152">
        <f>VLOOKUP(WORK[[#This Row],[User_ID]],Table4[],7,FALSE)</f>
        <v>61</v>
      </c>
    </row>
    <row r="153" spans="1:16" ht="12.5" x14ac:dyDescent="0.25">
      <c r="A153" s="1">
        <v>152</v>
      </c>
      <c r="B153" s="1">
        <v>7518</v>
      </c>
      <c r="C153" s="2">
        <v>44420.214641203704</v>
      </c>
      <c r="D153" s="2" t="str">
        <f>TEXT(WORK[[#This Row],[Timestamp]], "YYYY")</f>
        <v>2021</v>
      </c>
      <c r="E153" s="2" t="str">
        <f>TEXT(WORK[[#This Row],[Timestamp]],"MMM")</f>
        <v>Aug</v>
      </c>
      <c r="F153" s="6">
        <v>5</v>
      </c>
      <c r="G153" s="1" t="s">
        <v>5</v>
      </c>
      <c r="H153" s="1" t="s">
        <v>14</v>
      </c>
      <c r="I153">
        <f>VLOOKUP(WORK[[#This Row],[User_ID]],Table3[],4,0)</f>
        <v>1</v>
      </c>
      <c r="J153">
        <f>VLOOKUP(WORK[[#This Row],[User_ID]],Table3[],5,0)</f>
        <v>0.27</v>
      </c>
      <c r="K153">
        <f>VLOOKUP(WORK[[#This Row],[User_ID]],Table3[],6,0)</f>
        <v>0.3</v>
      </c>
      <c r="L153">
        <f>VLOOKUP(WORK[[#This Row],[User_ID]],Table3[],7,0)</f>
        <v>0.26</v>
      </c>
      <c r="M153">
        <f>VLOOKUP(WORK[[#This Row],[User_ID]],Table4[],4,FALSE)</f>
        <v>58</v>
      </c>
      <c r="N153">
        <f>VLOOKUP(WORK[[#This Row],[User_ID]],Table4[],5,FALSE)</f>
        <v>20</v>
      </c>
      <c r="O153">
        <f>VLOOKUP(WORK[[#This Row],[User_ID]],Table4[],6,FALSE)</f>
        <v>1</v>
      </c>
      <c r="P153">
        <f>VLOOKUP(WORK[[#This Row],[User_ID]],Table4[],7,FALSE)</f>
        <v>5</v>
      </c>
    </row>
    <row r="154" spans="1:16" ht="12.5" x14ac:dyDescent="0.25">
      <c r="A154" s="1">
        <v>153</v>
      </c>
      <c r="B154" s="1">
        <v>9932</v>
      </c>
      <c r="C154" s="2">
        <v>45108.957546296297</v>
      </c>
      <c r="D154" s="2" t="str">
        <f>TEXT(WORK[[#This Row],[Timestamp]], "YYYY")</f>
        <v>2023</v>
      </c>
      <c r="E154" s="2" t="str">
        <f>TEXT(WORK[[#This Row],[Timestamp]],"MMM")</f>
        <v>Jul</v>
      </c>
      <c r="F154" s="6">
        <v>22</v>
      </c>
      <c r="G154" s="1" t="s">
        <v>7</v>
      </c>
      <c r="H154" s="1" t="s">
        <v>16</v>
      </c>
      <c r="I154">
        <f>VLOOKUP(WORK[[#This Row],[User_ID]],Table3[],4,0)</f>
        <v>5</v>
      </c>
      <c r="J154">
        <f>VLOOKUP(WORK[[#This Row],[User_ID]],Table3[],5,0)</f>
        <v>0.61</v>
      </c>
      <c r="K154">
        <f>VLOOKUP(WORK[[#This Row],[User_ID]],Table3[],6,0)</f>
        <v>0.33</v>
      </c>
      <c r="L154">
        <f>VLOOKUP(WORK[[#This Row],[User_ID]],Table3[],7,0)</f>
        <v>0.87</v>
      </c>
      <c r="M154">
        <f>VLOOKUP(WORK[[#This Row],[User_ID]],Table4[],4,FALSE)</f>
        <v>378</v>
      </c>
      <c r="N154">
        <f>VLOOKUP(WORK[[#This Row],[User_ID]],Table4[],5,FALSE)</f>
        <v>12</v>
      </c>
      <c r="O154">
        <f>VLOOKUP(WORK[[#This Row],[User_ID]],Table4[],6,FALSE)</f>
        <v>4</v>
      </c>
      <c r="P154">
        <f>VLOOKUP(WORK[[#This Row],[User_ID]],Table4[],7,FALSE)</f>
        <v>14</v>
      </c>
    </row>
    <row r="155" spans="1:16" ht="12.5" x14ac:dyDescent="0.25">
      <c r="A155" s="1">
        <v>154</v>
      </c>
      <c r="B155" s="1">
        <v>4756</v>
      </c>
      <c r="C155" s="2">
        <v>43988.03496527778</v>
      </c>
      <c r="D155" s="2" t="str">
        <f>TEXT(WORK[[#This Row],[Timestamp]], "YYYY")</f>
        <v>2020</v>
      </c>
      <c r="E155" s="2" t="str">
        <f>TEXT(WORK[[#This Row],[Timestamp]],"MMM")</f>
        <v>Jun</v>
      </c>
      <c r="F155" s="6">
        <v>0</v>
      </c>
      <c r="G155" s="1" t="s">
        <v>7</v>
      </c>
      <c r="H155" s="1" t="s">
        <v>14</v>
      </c>
      <c r="I155">
        <f>VLOOKUP(WORK[[#This Row],[User_ID]],Table3[],4,0)</f>
        <v>7</v>
      </c>
      <c r="J155">
        <f>VLOOKUP(WORK[[#This Row],[User_ID]],Table3[],5,0)</f>
        <v>0.9</v>
      </c>
      <c r="K155">
        <f>VLOOKUP(WORK[[#This Row],[User_ID]],Table3[],6,0)</f>
        <v>0.49</v>
      </c>
      <c r="L155">
        <f>VLOOKUP(WORK[[#This Row],[User_ID]],Table3[],7,0)</f>
        <v>0.66</v>
      </c>
      <c r="M155">
        <f>VLOOKUP(WORK[[#This Row],[User_ID]],Table4[],4,FALSE)</f>
        <v>151</v>
      </c>
      <c r="N155">
        <f>VLOOKUP(WORK[[#This Row],[User_ID]],Table4[],5,FALSE)</f>
        <v>18</v>
      </c>
      <c r="O155">
        <f>VLOOKUP(WORK[[#This Row],[User_ID]],Table4[],6,FALSE)</f>
        <v>4</v>
      </c>
      <c r="P155">
        <f>VLOOKUP(WORK[[#This Row],[User_ID]],Table4[],7,FALSE)</f>
        <v>26</v>
      </c>
    </row>
    <row r="156" spans="1:16" ht="12.5" x14ac:dyDescent="0.25">
      <c r="A156" s="1">
        <v>155</v>
      </c>
      <c r="B156" s="1">
        <v>9147</v>
      </c>
      <c r="C156" s="2">
        <v>45130.88013888889</v>
      </c>
      <c r="D156" s="2" t="str">
        <f>TEXT(WORK[[#This Row],[Timestamp]], "YYYY")</f>
        <v>2023</v>
      </c>
      <c r="E156" s="2" t="str">
        <f>TEXT(WORK[[#This Row],[Timestamp]],"MMM")</f>
        <v>Jul</v>
      </c>
      <c r="F156" s="6">
        <v>21</v>
      </c>
      <c r="G156" s="1" t="s">
        <v>9</v>
      </c>
      <c r="H156" s="1" t="s">
        <v>14</v>
      </c>
      <c r="I156">
        <f>VLOOKUP(WORK[[#This Row],[User_ID]],Table3[],4,0)</f>
        <v>3</v>
      </c>
      <c r="J156">
        <f>VLOOKUP(WORK[[#This Row],[User_ID]],Table3[],5,0)</f>
        <v>0.12</v>
      </c>
      <c r="K156">
        <f>VLOOKUP(WORK[[#This Row],[User_ID]],Table3[],6,0)</f>
        <v>0.24</v>
      </c>
      <c r="L156">
        <f>VLOOKUP(WORK[[#This Row],[User_ID]],Table3[],7,0)</f>
        <v>0.5</v>
      </c>
      <c r="M156">
        <f>VLOOKUP(WORK[[#This Row],[User_ID]],Table4[],4,FALSE)</f>
        <v>701</v>
      </c>
      <c r="N156">
        <f>VLOOKUP(WORK[[#This Row],[User_ID]],Table4[],5,FALSE)</f>
        <v>7</v>
      </c>
      <c r="O156">
        <f>VLOOKUP(WORK[[#This Row],[User_ID]],Table4[],6,FALSE)</f>
        <v>4</v>
      </c>
      <c r="P156">
        <f>VLOOKUP(WORK[[#This Row],[User_ID]],Table4[],7,FALSE)</f>
        <v>47</v>
      </c>
    </row>
    <row r="157" spans="1:16" ht="12.5" x14ac:dyDescent="0.25">
      <c r="A157" s="1">
        <v>156</v>
      </c>
      <c r="B157" s="1">
        <v>3314</v>
      </c>
      <c r="C157" s="2">
        <v>44921.916747685187</v>
      </c>
      <c r="D157" s="2" t="str">
        <f>TEXT(WORK[[#This Row],[Timestamp]], "YYYY")</f>
        <v>2022</v>
      </c>
      <c r="E157" s="2" t="str">
        <f>TEXT(WORK[[#This Row],[Timestamp]],"MMM")</f>
        <v>Dec</v>
      </c>
      <c r="F157" s="6">
        <v>22</v>
      </c>
      <c r="G157" s="1" t="s">
        <v>7</v>
      </c>
      <c r="H157" s="1" t="s">
        <v>14</v>
      </c>
      <c r="I157">
        <f>VLOOKUP(WORK[[#This Row],[User_ID]],Table3[],4,0)</f>
        <v>2</v>
      </c>
      <c r="J157">
        <f>VLOOKUP(WORK[[#This Row],[User_ID]],Table3[],5,0)</f>
        <v>0.13</v>
      </c>
      <c r="K157">
        <f>VLOOKUP(WORK[[#This Row],[User_ID]],Table3[],6,0)</f>
        <v>0.15</v>
      </c>
      <c r="L157">
        <f>VLOOKUP(WORK[[#This Row],[User_ID]],Table3[],7,0)</f>
        <v>0.65</v>
      </c>
      <c r="M157">
        <f>VLOOKUP(WORK[[#This Row],[User_ID]],Table4[],4,FALSE)</f>
        <v>1354</v>
      </c>
      <c r="N157">
        <f>VLOOKUP(WORK[[#This Row],[User_ID]],Table4[],5,FALSE)</f>
        <v>12</v>
      </c>
      <c r="O157">
        <f>VLOOKUP(WORK[[#This Row],[User_ID]],Table4[],6,FALSE)</f>
        <v>3</v>
      </c>
      <c r="P157">
        <f>VLOOKUP(WORK[[#This Row],[User_ID]],Table4[],7,FALSE)</f>
        <v>66</v>
      </c>
    </row>
    <row r="158" spans="1:16" ht="12.5" x14ac:dyDescent="0.25">
      <c r="A158" s="1">
        <v>157</v>
      </c>
      <c r="B158" s="1">
        <v>3018</v>
      </c>
      <c r="C158" s="2">
        <v>43909.677141203705</v>
      </c>
      <c r="D158" s="2" t="str">
        <f>TEXT(WORK[[#This Row],[Timestamp]], "YYYY")</f>
        <v>2020</v>
      </c>
      <c r="E158" s="2" t="str">
        <f>TEXT(WORK[[#This Row],[Timestamp]],"MMM")</f>
        <v>Mar</v>
      </c>
      <c r="F158" s="6">
        <v>16</v>
      </c>
      <c r="G158" s="1" t="s">
        <v>7</v>
      </c>
      <c r="H158" s="1" t="s">
        <v>17</v>
      </c>
      <c r="I158">
        <f>VLOOKUP(WORK[[#This Row],[User_ID]],Table3[],4,0)</f>
        <v>7</v>
      </c>
      <c r="J158">
        <f>VLOOKUP(WORK[[#This Row],[User_ID]],Table3[],5,0)</f>
        <v>0.28999999999999998</v>
      </c>
      <c r="K158">
        <f>VLOOKUP(WORK[[#This Row],[User_ID]],Table3[],6,0)</f>
        <v>0.3</v>
      </c>
      <c r="L158">
        <f>VLOOKUP(WORK[[#This Row],[User_ID]],Table3[],7,0)</f>
        <v>0.28000000000000003</v>
      </c>
      <c r="M158">
        <f>VLOOKUP(WORK[[#This Row],[User_ID]],Table4[],4,FALSE)</f>
        <v>319</v>
      </c>
      <c r="N158">
        <f>VLOOKUP(WORK[[#This Row],[User_ID]],Table4[],5,FALSE)</f>
        <v>4</v>
      </c>
      <c r="O158">
        <f>VLOOKUP(WORK[[#This Row],[User_ID]],Table4[],6,FALSE)</f>
        <v>5</v>
      </c>
      <c r="P158">
        <f>VLOOKUP(WORK[[#This Row],[User_ID]],Table4[],7,FALSE)</f>
        <v>69</v>
      </c>
    </row>
    <row r="159" spans="1:16" ht="12.5" x14ac:dyDescent="0.25">
      <c r="A159" s="1">
        <v>158</v>
      </c>
      <c r="B159" s="1">
        <v>8837</v>
      </c>
      <c r="C159" s="2">
        <v>44370.19027777778</v>
      </c>
      <c r="D159" s="2" t="str">
        <f>TEXT(WORK[[#This Row],[Timestamp]], "YYYY")</f>
        <v>2021</v>
      </c>
      <c r="E159" s="2" t="str">
        <f>TEXT(WORK[[#This Row],[Timestamp]],"MMM")</f>
        <v>Jun</v>
      </c>
      <c r="F159" s="6">
        <v>4</v>
      </c>
      <c r="G159" s="1" t="s">
        <v>7</v>
      </c>
      <c r="H159" s="1" t="s">
        <v>10</v>
      </c>
      <c r="I159">
        <f>VLOOKUP(WORK[[#This Row],[User_ID]],Table3[],4,0)</f>
        <v>6</v>
      </c>
      <c r="J159">
        <f>VLOOKUP(WORK[[#This Row],[User_ID]],Table3[],5,0)</f>
        <v>0.74</v>
      </c>
      <c r="K159">
        <f>VLOOKUP(WORK[[#This Row],[User_ID]],Table3[],6,0)</f>
        <v>0.2</v>
      </c>
      <c r="L159">
        <f>VLOOKUP(WORK[[#This Row],[User_ID]],Table3[],7,0)</f>
        <v>0.55000000000000004</v>
      </c>
      <c r="M159">
        <f>VLOOKUP(WORK[[#This Row],[User_ID]],Table4[],4,FALSE)</f>
        <v>553</v>
      </c>
      <c r="N159">
        <f>VLOOKUP(WORK[[#This Row],[User_ID]],Table4[],5,FALSE)</f>
        <v>1</v>
      </c>
      <c r="O159">
        <f>VLOOKUP(WORK[[#This Row],[User_ID]],Table4[],6,FALSE)</f>
        <v>3</v>
      </c>
      <c r="P159">
        <f>VLOOKUP(WORK[[#This Row],[User_ID]],Table4[],7,FALSE)</f>
        <v>4</v>
      </c>
    </row>
    <row r="160" spans="1:16" ht="12.5" x14ac:dyDescent="0.25">
      <c r="A160" s="1">
        <v>159</v>
      </c>
      <c r="B160" s="1">
        <v>9759</v>
      </c>
      <c r="C160" s="2">
        <v>44284.013553240744</v>
      </c>
      <c r="D160" s="2" t="str">
        <f>TEXT(WORK[[#This Row],[Timestamp]], "YYYY")</f>
        <v>2021</v>
      </c>
      <c r="E160" s="2" t="str">
        <f>TEXT(WORK[[#This Row],[Timestamp]],"MMM")</f>
        <v>Mar</v>
      </c>
      <c r="F160" s="6">
        <v>0</v>
      </c>
      <c r="G160" s="1" t="s">
        <v>7</v>
      </c>
      <c r="H160" s="1" t="s">
        <v>10</v>
      </c>
      <c r="I160">
        <f>VLOOKUP(WORK[[#This Row],[User_ID]],Table3[],4,0)</f>
        <v>3</v>
      </c>
      <c r="J160">
        <f>VLOOKUP(WORK[[#This Row],[User_ID]],Table3[],5,0)</f>
        <v>0.84</v>
      </c>
      <c r="K160">
        <f>VLOOKUP(WORK[[#This Row],[User_ID]],Table3[],6,0)</f>
        <v>0.12</v>
      </c>
      <c r="L160">
        <f>VLOOKUP(WORK[[#This Row],[User_ID]],Table3[],7,0)</f>
        <v>0.76</v>
      </c>
      <c r="M160">
        <f>VLOOKUP(WORK[[#This Row],[User_ID]],Table4[],4,FALSE)</f>
        <v>276</v>
      </c>
      <c r="N160">
        <f>VLOOKUP(WORK[[#This Row],[User_ID]],Table4[],5,FALSE)</f>
        <v>11</v>
      </c>
      <c r="O160">
        <f>VLOOKUP(WORK[[#This Row],[User_ID]],Table4[],6,FALSE)</f>
        <v>5</v>
      </c>
      <c r="P160">
        <f>VLOOKUP(WORK[[#This Row],[User_ID]],Table4[],7,FALSE)</f>
        <v>8</v>
      </c>
    </row>
    <row r="161" spans="1:16" ht="12.5" x14ac:dyDescent="0.25">
      <c r="A161" s="1">
        <v>160</v>
      </c>
      <c r="B161" s="1">
        <v>6565</v>
      </c>
      <c r="C161" s="2">
        <v>44344.605486111112</v>
      </c>
      <c r="D161" s="2" t="str">
        <f>TEXT(WORK[[#This Row],[Timestamp]], "YYYY")</f>
        <v>2021</v>
      </c>
      <c r="E161" s="2" t="str">
        <f>TEXT(WORK[[#This Row],[Timestamp]],"MMM")</f>
        <v>May</v>
      </c>
      <c r="F161" s="6">
        <v>14</v>
      </c>
      <c r="G161" s="1" t="s">
        <v>5</v>
      </c>
      <c r="H161" s="1" t="s">
        <v>13</v>
      </c>
      <c r="I161">
        <f>VLOOKUP(WORK[[#This Row],[User_ID]],Table3[],4,0)</f>
        <v>10</v>
      </c>
      <c r="J161">
        <f>VLOOKUP(WORK[[#This Row],[User_ID]],Table3[],5,0)</f>
        <v>0.49</v>
      </c>
      <c r="K161">
        <f>VLOOKUP(WORK[[#This Row],[User_ID]],Table3[],6,0)</f>
        <v>0.22</v>
      </c>
      <c r="L161">
        <f>VLOOKUP(WORK[[#This Row],[User_ID]],Table3[],7,0)</f>
        <v>0.8</v>
      </c>
      <c r="M161">
        <f>VLOOKUP(WORK[[#This Row],[User_ID]],Table4[],4,FALSE)</f>
        <v>504</v>
      </c>
      <c r="N161">
        <f>VLOOKUP(WORK[[#This Row],[User_ID]],Table4[],5,FALSE)</f>
        <v>10</v>
      </c>
      <c r="O161">
        <f>VLOOKUP(WORK[[#This Row],[User_ID]],Table4[],6,FALSE)</f>
        <v>2</v>
      </c>
      <c r="P161">
        <f>VLOOKUP(WORK[[#This Row],[User_ID]],Table4[],7,FALSE)</f>
        <v>11</v>
      </c>
    </row>
    <row r="162" spans="1:16" ht="12.5" x14ac:dyDescent="0.25">
      <c r="A162" s="1">
        <v>161</v>
      </c>
      <c r="B162" s="1">
        <v>2312</v>
      </c>
      <c r="C162" s="2">
        <v>44232.203738425924</v>
      </c>
      <c r="D162" s="2" t="str">
        <f>TEXT(WORK[[#This Row],[Timestamp]], "YYYY")</f>
        <v>2021</v>
      </c>
      <c r="E162" s="2" t="str">
        <f>TEXT(WORK[[#This Row],[Timestamp]],"MMM")</f>
        <v>Feb</v>
      </c>
      <c r="F162" s="6">
        <v>4</v>
      </c>
      <c r="G162" s="1" t="s">
        <v>9</v>
      </c>
      <c r="H162" s="1" t="s">
        <v>6</v>
      </c>
      <c r="I162">
        <f>VLOOKUP(WORK[[#This Row],[User_ID]],Table3[],4,0)</f>
        <v>2</v>
      </c>
      <c r="J162">
        <f>VLOOKUP(WORK[[#This Row],[User_ID]],Table3[],5,0)</f>
        <v>0.87</v>
      </c>
      <c r="K162">
        <f>VLOOKUP(WORK[[#This Row],[User_ID]],Table3[],6,0)</f>
        <v>0.88</v>
      </c>
      <c r="L162">
        <f>VLOOKUP(WORK[[#This Row],[User_ID]],Table3[],7,0)</f>
        <v>0.68</v>
      </c>
      <c r="M162">
        <f>VLOOKUP(WORK[[#This Row],[User_ID]],Table4[],4,FALSE)</f>
        <v>1438</v>
      </c>
      <c r="N162">
        <f>VLOOKUP(WORK[[#This Row],[User_ID]],Table4[],5,FALSE)</f>
        <v>2</v>
      </c>
      <c r="O162">
        <f>VLOOKUP(WORK[[#This Row],[User_ID]],Table4[],6,FALSE)</f>
        <v>3</v>
      </c>
      <c r="P162">
        <f>VLOOKUP(WORK[[#This Row],[User_ID]],Table4[],7,FALSE)</f>
        <v>47</v>
      </c>
    </row>
    <row r="163" spans="1:16" ht="12.5" x14ac:dyDescent="0.25">
      <c r="A163" s="1">
        <v>162</v>
      </c>
      <c r="B163" s="1">
        <v>1074</v>
      </c>
      <c r="C163" s="2">
        <v>43867.316990740743</v>
      </c>
      <c r="D163" s="2" t="str">
        <f>TEXT(WORK[[#This Row],[Timestamp]], "YYYY")</f>
        <v>2020</v>
      </c>
      <c r="E163" s="2" t="str">
        <f>TEXT(WORK[[#This Row],[Timestamp]],"MMM")</f>
        <v>Feb</v>
      </c>
      <c r="F163" s="6">
        <v>7</v>
      </c>
      <c r="G163" s="1" t="s">
        <v>7</v>
      </c>
      <c r="H163" s="1" t="s">
        <v>12</v>
      </c>
      <c r="I163">
        <f>VLOOKUP(WORK[[#This Row],[User_ID]],Table3[],4,0)</f>
        <v>2</v>
      </c>
      <c r="J163">
        <f>VLOOKUP(WORK[[#This Row],[User_ID]],Table3[],5,0)</f>
        <v>0.03</v>
      </c>
      <c r="K163">
        <f>VLOOKUP(WORK[[#This Row],[User_ID]],Table3[],6,0)</f>
        <v>0.57999999999999996</v>
      </c>
      <c r="L163">
        <f>VLOOKUP(WORK[[#This Row],[User_ID]],Table3[],7,0)</f>
        <v>0.98</v>
      </c>
      <c r="M163">
        <f>VLOOKUP(WORK[[#This Row],[User_ID]],Table4[],4,FALSE)</f>
        <v>1356</v>
      </c>
      <c r="N163">
        <f>VLOOKUP(WORK[[#This Row],[User_ID]],Table4[],5,FALSE)</f>
        <v>10</v>
      </c>
      <c r="O163">
        <f>VLOOKUP(WORK[[#This Row],[User_ID]],Table4[],6,FALSE)</f>
        <v>4</v>
      </c>
      <c r="P163">
        <f>VLOOKUP(WORK[[#This Row],[User_ID]],Table4[],7,FALSE)</f>
        <v>54</v>
      </c>
    </row>
    <row r="164" spans="1:16" ht="12.5" x14ac:dyDescent="0.25">
      <c r="A164" s="1">
        <v>163</v>
      </c>
      <c r="B164" s="1">
        <v>6409</v>
      </c>
      <c r="C164" s="2">
        <v>45054.466886574075</v>
      </c>
      <c r="D164" s="2" t="str">
        <f>TEXT(WORK[[#This Row],[Timestamp]], "YYYY")</f>
        <v>2023</v>
      </c>
      <c r="E164" s="2" t="str">
        <f>TEXT(WORK[[#This Row],[Timestamp]],"MMM")</f>
        <v>May</v>
      </c>
      <c r="F164" s="6">
        <v>11</v>
      </c>
      <c r="G164" s="1" t="s">
        <v>7</v>
      </c>
      <c r="H164" s="1" t="s">
        <v>13</v>
      </c>
      <c r="I164">
        <f>VLOOKUP(WORK[[#This Row],[User_ID]],Table3[],4,0)</f>
        <v>3</v>
      </c>
      <c r="J164">
        <f>VLOOKUP(WORK[[#This Row],[User_ID]],Table3[],5,0)</f>
        <v>0.17</v>
      </c>
      <c r="K164">
        <f>VLOOKUP(WORK[[#This Row],[User_ID]],Table3[],6,0)</f>
        <v>0.64</v>
      </c>
      <c r="L164">
        <f>VLOOKUP(WORK[[#This Row],[User_ID]],Table3[],7,0)</f>
        <v>0.85</v>
      </c>
      <c r="M164">
        <f>VLOOKUP(WORK[[#This Row],[User_ID]],Table4[],4,FALSE)</f>
        <v>512</v>
      </c>
      <c r="N164">
        <f>VLOOKUP(WORK[[#This Row],[User_ID]],Table4[],5,FALSE)</f>
        <v>17</v>
      </c>
      <c r="O164">
        <f>VLOOKUP(WORK[[#This Row],[User_ID]],Table4[],6,FALSE)</f>
        <v>1</v>
      </c>
      <c r="P164">
        <f>VLOOKUP(WORK[[#This Row],[User_ID]],Table4[],7,FALSE)</f>
        <v>75</v>
      </c>
    </row>
    <row r="165" spans="1:16" ht="12.5" x14ac:dyDescent="0.25">
      <c r="A165" s="1">
        <v>164</v>
      </c>
      <c r="B165" s="1">
        <v>3763</v>
      </c>
      <c r="C165" s="2">
        <v>44052.434131944443</v>
      </c>
      <c r="D165" s="2" t="str">
        <f>TEXT(WORK[[#This Row],[Timestamp]], "YYYY")</f>
        <v>2020</v>
      </c>
      <c r="E165" s="2" t="str">
        <f>TEXT(WORK[[#This Row],[Timestamp]],"MMM")</f>
        <v>Aug</v>
      </c>
      <c r="F165" s="6">
        <v>10</v>
      </c>
      <c r="G165" s="1" t="s">
        <v>7</v>
      </c>
      <c r="H165" s="1" t="s">
        <v>11</v>
      </c>
      <c r="I165">
        <f>VLOOKUP(WORK[[#This Row],[User_ID]],Table3[],4,0)</f>
        <v>6</v>
      </c>
      <c r="J165">
        <f>VLOOKUP(WORK[[#This Row],[User_ID]],Table3[],5,0)</f>
        <v>0.63</v>
      </c>
      <c r="K165">
        <f>VLOOKUP(WORK[[#This Row],[User_ID]],Table3[],6,0)</f>
        <v>0.47</v>
      </c>
      <c r="L165">
        <f>VLOOKUP(WORK[[#This Row],[User_ID]],Table3[],7,0)</f>
        <v>0.92</v>
      </c>
      <c r="M165">
        <f>VLOOKUP(WORK[[#This Row],[User_ID]],Table4[],4,FALSE)</f>
        <v>722</v>
      </c>
      <c r="N165">
        <f>VLOOKUP(WORK[[#This Row],[User_ID]],Table4[],5,FALSE)</f>
        <v>13</v>
      </c>
      <c r="O165">
        <f>VLOOKUP(WORK[[#This Row],[User_ID]],Table4[],6,FALSE)</f>
        <v>5</v>
      </c>
      <c r="P165">
        <f>VLOOKUP(WORK[[#This Row],[User_ID]],Table4[],7,FALSE)</f>
        <v>46</v>
      </c>
    </row>
    <row r="166" spans="1:16" ht="12.5" x14ac:dyDescent="0.25">
      <c r="A166" s="1">
        <v>165</v>
      </c>
      <c r="B166" s="1">
        <v>5452</v>
      </c>
      <c r="C166" s="2">
        <v>44500.030891203707</v>
      </c>
      <c r="D166" s="2" t="str">
        <f>TEXT(WORK[[#This Row],[Timestamp]], "YYYY")</f>
        <v>2021</v>
      </c>
      <c r="E166" s="2" t="str">
        <f>TEXT(WORK[[#This Row],[Timestamp]],"MMM")</f>
        <v>Oct</v>
      </c>
      <c r="F166" s="6">
        <v>0</v>
      </c>
      <c r="G166" s="1" t="s">
        <v>9</v>
      </c>
      <c r="H166" s="1" t="s">
        <v>6</v>
      </c>
      <c r="I166">
        <f>VLOOKUP(WORK[[#This Row],[User_ID]],Table3[],4,0)</f>
        <v>2</v>
      </c>
      <c r="J166">
        <f>VLOOKUP(WORK[[#This Row],[User_ID]],Table3[],5,0)</f>
        <v>0.73</v>
      </c>
      <c r="K166">
        <f>VLOOKUP(WORK[[#This Row],[User_ID]],Table3[],6,0)</f>
        <v>0.68</v>
      </c>
      <c r="L166">
        <f>VLOOKUP(WORK[[#This Row],[User_ID]],Table3[],7,0)</f>
        <v>0.56000000000000005</v>
      </c>
      <c r="M166">
        <f>VLOOKUP(WORK[[#This Row],[User_ID]],Table4[],4,FALSE)</f>
        <v>843</v>
      </c>
      <c r="N166">
        <f>VLOOKUP(WORK[[#This Row],[User_ID]],Table4[],5,FALSE)</f>
        <v>9</v>
      </c>
      <c r="O166">
        <f>VLOOKUP(WORK[[#This Row],[User_ID]],Table4[],6,FALSE)</f>
        <v>4</v>
      </c>
      <c r="P166">
        <f>VLOOKUP(WORK[[#This Row],[User_ID]],Table4[],7,FALSE)</f>
        <v>7</v>
      </c>
    </row>
    <row r="167" spans="1:16" ht="12.5" x14ac:dyDescent="0.25">
      <c r="A167" s="1">
        <v>166</v>
      </c>
      <c r="B167" s="1">
        <v>8630</v>
      </c>
      <c r="C167" s="2">
        <v>43942.537824074076</v>
      </c>
      <c r="D167" s="2" t="str">
        <f>TEXT(WORK[[#This Row],[Timestamp]], "YYYY")</f>
        <v>2020</v>
      </c>
      <c r="E167" s="2" t="str">
        <f>TEXT(WORK[[#This Row],[Timestamp]],"MMM")</f>
        <v>Apr</v>
      </c>
      <c r="F167" s="6">
        <v>12</v>
      </c>
      <c r="G167" s="1" t="s">
        <v>5</v>
      </c>
      <c r="H167" s="1" t="s">
        <v>16</v>
      </c>
      <c r="I167">
        <f>VLOOKUP(WORK[[#This Row],[User_ID]],Table3[],4,0)</f>
        <v>1</v>
      </c>
      <c r="J167">
        <f>VLOOKUP(WORK[[#This Row],[User_ID]],Table3[],5,0)</f>
        <v>0.47</v>
      </c>
      <c r="K167">
        <f>VLOOKUP(WORK[[#This Row],[User_ID]],Table3[],6,0)</f>
        <v>0.37</v>
      </c>
      <c r="L167">
        <f>VLOOKUP(WORK[[#This Row],[User_ID]],Table3[],7,0)</f>
        <v>0.24</v>
      </c>
      <c r="M167">
        <f>VLOOKUP(WORK[[#This Row],[User_ID]],Table4[],4,FALSE)</f>
        <v>936</v>
      </c>
      <c r="N167">
        <f>VLOOKUP(WORK[[#This Row],[User_ID]],Table4[],5,FALSE)</f>
        <v>11</v>
      </c>
      <c r="O167">
        <f>VLOOKUP(WORK[[#This Row],[User_ID]],Table4[],6,FALSE)</f>
        <v>4</v>
      </c>
      <c r="P167">
        <f>VLOOKUP(WORK[[#This Row],[User_ID]],Table4[],7,FALSE)</f>
        <v>69</v>
      </c>
    </row>
    <row r="168" spans="1:16" ht="12.5" x14ac:dyDescent="0.25">
      <c r="A168" s="1">
        <v>167</v>
      </c>
      <c r="B168" s="1">
        <v>6068</v>
      </c>
      <c r="C168" s="2">
        <v>44850.33185185185</v>
      </c>
      <c r="D168" s="2" t="str">
        <f>TEXT(WORK[[#This Row],[Timestamp]], "YYYY")</f>
        <v>2022</v>
      </c>
      <c r="E168" s="2" t="str">
        <f>TEXT(WORK[[#This Row],[Timestamp]],"MMM")</f>
        <v>Oct</v>
      </c>
      <c r="F168" s="6">
        <v>7</v>
      </c>
      <c r="G168" s="1" t="s">
        <v>7</v>
      </c>
      <c r="H168" s="1" t="s">
        <v>10</v>
      </c>
      <c r="I168">
        <f>VLOOKUP(WORK[[#This Row],[User_ID]],Table3[],4,0)</f>
        <v>1</v>
      </c>
      <c r="J168">
        <f>VLOOKUP(WORK[[#This Row],[User_ID]],Table3[],5,0)</f>
        <v>0.51</v>
      </c>
      <c r="K168">
        <f>VLOOKUP(WORK[[#This Row],[User_ID]],Table3[],6,0)</f>
        <v>0.6</v>
      </c>
      <c r="L168">
        <f>VLOOKUP(WORK[[#This Row],[User_ID]],Table3[],7,0)</f>
        <v>0.28000000000000003</v>
      </c>
      <c r="M168">
        <f>VLOOKUP(WORK[[#This Row],[User_ID]],Table4[],4,FALSE)</f>
        <v>1704</v>
      </c>
      <c r="N168">
        <f>VLOOKUP(WORK[[#This Row],[User_ID]],Table4[],5,FALSE)</f>
        <v>11</v>
      </c>
      <c r="O168">
        <f>VLOOKUP(WORK[[#This Row],[User_ID]],Table4[],6,FALSE)</f>
        <v>1</v>
      </c>
      <c r="P168">
        <f>VLOOKUP(WORK[[#This Row],[User_ID]],Table4[],7,FALSE)</f>
        <v>13</v>
      </c>
    </row>
    <row r="169" spans="1:16" ht="12.5" x14ac:dyDescent="0.25">
      <c r="A169" s="1">
        <v>168</v>
      </c>
      <c r="B169" s="1">
        <v>8931</v>
      </c>
      <c r="C169" s="2">
        <v>45114.365405092591</v>
      </c>
      <c r="D169" s="2" t="str">
        <f>TEXT(WORK[[#This Row],[Timestamp]], "YYYY")</f>
        <v>2023</v>
      </c>
      <c r="E169" s="2" t="str">
        <f>TEXT(WORK[[#This Row],[Timestamp]],"MMM")</f>
        <v>Jul</v>
      </c>
      <c r="F169" s="6">
        <v>8</v>
      </c>
      <c r="G169" s="1" t="s">
        <v>9</v>
      </c>
      <c r="H169" s="1" t="s">
        <v>8</v>
      </c>
      <c r="I169">
        <f>VLOOKUP(WORK[[#This Row],[User_ID]],Table3[],4,0)</f>
        <v>10</v>
      </c>
      <c r="J169">
        <f>VLOOKUP(WORK[[#This Row],[User_ID]],Table3[],5,0)</f>
        <v>0.68</v>
      </c>
      <c r="K169">
        <f>VLOOKUP(WORK[[#This Row],[User_ID]],Table3[],6,0)</f>
        <v>0.75</v>
      </c>
      <c r="L169">
        <f>VLOOKUP(WORK[[#This Row],[User_ID]],Table3[],7,0)</f>
        <v>0.5</v>
      </c>
      <c r="M169">
        <f>VLOOKUP(WORK[[#This Row],[User_ID]],Table4[],4,FALSE)</f>
        <v>1213</v>
      </c>
      <c r="N169">
        <f>VLOOKUP(WORK[[#This Row],[User_ID]],Table4[],5,FALSE)</f>
        <v>15</v>
      </c>
      <c r="O169">
        <f>VLOOKUP(WORK[[#This Row],[User_ID]],Table4[],6,FALSE)</f>
        <v>2</v>
      </c>
      <c r="P169">
        <f>VLOOKUP(WORK[[#This Row],[User_ID]],Table4[],7,FALSE)</f>
        <v>47</v>
      </c>
    </row>
    <row r="170" spans="1:16" ht="12.5" x14ac:dyDescent="0.25">
      <c r="A170" s="1">
        <v>169</v>
      </c>
      <c r="B170" s="1">
        <v>1039</v>
      </c>
      <c r="C170" s="2">
        <v>44508.410740740743</v>
      </c>
      <c r="D170" s="2" t="str">
        <f>TEXT(WORK[[#This Row],[Timestamp]], "YYYY")</f>
        <v>2021</v>
      </c>
      <c r="E170" s="2" t="str">
        <f>TEXT(WORK[[#This Row],[Timestamp]],"MMM")</f>
        <v>Nov</v>
      </c>
      <c r="F170" s="6">
        <v>9</v>
      </c>
      <c r="G170" s="1" t="s">
        <v>9</v>
      </c>
      <c r="H170" s="1" t="s">
        <v>16</v>
      </c>
      <c r="I170">
        <f>VLOOKUP(WORK[[#This Row],[User_ID]],Table3[],4,0)</f>
        <v>9</v>
      </c>
      <c r="J170">
        <f>VLOOKUP(WORK[[#This Row],[User_ID]],Table3[],5,0)</f>
        <v>0.35</v>
      </c>
      <c r="K170">
        <f>VLOOKUP(WORK[[#This Row],[User_ID]],Table3[],6,0)</f>
        <v>0.36</v>
      </c>
      <c r="L170">
        <f>VLOOKUP(WORK[[#This Row],[User_ID]],Table3[],7,0)</f>
        <v>0.52</v>
      </c>
      <c r="M170">
        <f>VLOOKUP(WORK[[#This Row],[User_ID]],Table4[],4,FALSE)</f>
        <v>350</v>
      </c>
      <c r="N170">
        <f>VLOOKUP(WORK[[#This Row],[User_ID]],Table4[],5,FALSE)</f>
        <v>3</v>
      </c>
      <c r="O170">
        <f>VLOOKUP(WORK[[#This Row],[User_ID]],Table4[],6,FALSE)</f>
        <v>2</v>
      </c>
      <c r="P170">
        <f>VLOOKUP(WORK[[#This Row],[User_ID]],Table4[],7,FALSE)</f>
        <v>39</v>
      </c>
    </row>
    <row r="171" spans="1:16" ht="12.5" x14ac:dyDescent="0.25">
      <c r="A171" s="1">
        <v>170</v>
      </c>
      <c r="B171" s="1">
        <v>4372</v>
      </c>
      <c r="C171" s="2">
        <v>44709.601331018515</v>
      </c>
      <c r="D171" s="2" t="str">
        <f>TEXT(WORK[[#This Row],[Timestamp]], "YYYY")</f>
        <v>2022</v>
      </c>
      <c r="E171" s="2" t="str">
        <f>TEXT(WORK[[#This Row],[Timestamp]],"MMM")</f>
        <v>May</v>
      </c>
      <c r="F171" s="6">
        <v>14</v>
      </c>
      <c r="G171" s="1" t="s">
        <v>7</v>
      </c>
      <c r="H171" s="1" t="s">
        <v>12</v>
      </c>
      <c r="I171">
        <f>VLOOKUP(WORK[[#This Row],[User_ID]],Table3[],4,0)</f>
        <v>3</v>
      </c>
      <c r="J171">
        <f>VLOOKUP(WORK[[#This Row],[User_ID]],Table3[],5,0)</f>
        <v>0.08</v>
      </c>
      <c r="K171">
        <f>VLOOKUP(WORK[[#This Row],[User_ID]],Table3[],6,0)</f>
        <v>0.34</v>
      </c>
      <c r="L171">
        <f>VLOOKUP(WORK[[#This Row],[User_ID]],Table3[],7,0)</f>
        <v>0.32</v>
      </c>
      <c r="M171">
        <f>VLOOKUP(WORK[[#This Row],[User_ID]],Table4[],4,FALSE)</f>
        <v>1083</v>
      </c>
      <c r="N171">
        <f>VLOOKUP(WORK[[#This Row],[User_ID]],Table4[],5,FALSE)</f>
        <v>16</v>
      </c>
      <c r="O171">
        <f>VLOOKUP(WORK[[#This Row],[User_ID]],Table4[],6,FALSE)</f>
        <v>3</v>
      </c>
      <c r="P171">
        <f>VLOOKUP(WORK[[#This Row],[User_ID]],Table4[],7,FALSE)</f>
        <v>78</v>
      </c>
    </row>
    <row r="172" spans="1:16" ht="12.5" x14ac:dyDescent="0.25">
      <c r="A172" s="1">
        <v>171</v>
      </c>
      <c r="B172" s="1">
        <v>5656</v>
      </c>
      <c r="C172" s="2">
        <v>44338.354074074072</v>
      </c>
      <c r="D172" s="2" t="str">
        <f>TEXT(WORK[[#This Row],[Timestamp]], "YYYY")</f>
        <v>2021</v>
      </c>
      <c r="E172" s="2" t="str">
        <f>TEXT(WORK[[#This Row],[Timestamp]],"MMM")</f>
        <v>May</v>
      </c>
      <c r="F172" s="6">
        <v>8</v>
      </c>
      <c r="G172" s="1" t="s">
        <v>5</v>
      </c>
      <c r="H172" s="1" t="s">
        <v>12</v>
      </c>
      <c r="I172">
        <f>VLOOKUP(WORK[[#This Row],[User_ID]],Table3[],4,0)</f>
        <v>5</v>
      </c>
      <c r="J172">
        <f>VLOOKUP(WORK[[#This Row],[User_ID]],Table3[],5,0)</f>
        <v>0.03</v>
      </c>
      <c r="K172">
        <f>VLOOKUP(WORK[[#This Row],[User_ID]],Table3[],6,0)</f>
        <v>0.7</v>
      </c>
      <c r="L172">
        <f>VLOOKUP(WORK[[#This Row],[User_ID]],Table3[],7,0)</f>
        <v>0.6</v>
      </c>
      <c r="M172">
        <f>VLOOKUP(WORK[[#This Row],[User_ID]],Table4[],4,FALSE)</f>
        <v>227</v>
      </c>
      <c r="N172">
        <f>VLOOKUP(WORK[[#This Row],[User_ID]],Table4[],5,FALSE)</f>
        <v>3</v>
      </c>
      <c r="O172">
        <f>VLOOKUP(WORK[[#This Row],[User_ID]],Table4[],6,FALSE)</f>
        <v>0</v>
      </c>
      <c r="P172">
        <f>VLOOKUP(WORK[[#This Row],[User_ID]],Table4[],7,FALSE)</f>
        <v>20</v>
      </c>
    </row>
    <row r="173" spans="1:16" ht="12.5" x14ac:dyDescent="0.25">
      <c r="A173" s="1">
        <v>172</v>
      </c>
      <c r="B173" s="1">
        <v>5248</v>
      </c>
      <c r="C173" s="2">
        <v>44081.562789351854</v>
      </c>
      <c r="D173" s="2" t="str">
        <f>TEXT(WORK[[#This Row],[Timestamp]], "YYYY")</f>
        <v>2020</v>
      </c>
      <c r="E173" s="2" t="str">
        <f>TEXT(WORK[[#This Row],[Timestamp]],"MMM")</f>
        <v>Sep</v>
      </c>
      <c r="F173" s="6">
        <v>13</v>
      </c>
      <c r="G173" s="1" t="s">
        <v>9</v>
      </c>
      <c r="H173" s="1" t="s">
        <v>8</v>
      </c>
      <c r="I173">
        <f>VLOOKUP(WORK[[#This Row],[User_ID]],Table3[],4,0)</f>
        <v>1</v>
      </c>
      <c r="J173">
        <f>VLOOKUP(WORK[[#This Row],[User_ID]],Table3[],5,0)</f>
        <v>0.22</v>
      </c>
      <c r="K173">
        <f>VLOOKUP(WORK[[#This Row],[User_ID]],Table3[],6,0)</f>
        <v>0.72</v>
      </c>
      <c r="L173">
        <f>VLOOKUP(WORK[[#This Row],[User_ID]],Table3[],7,0)</f>
        <v>0.7</v>
      </c>
      <c r="M173">
        <f>VLOOKUP(WORK[[#This Row],[User_ID]],Table4[],4,FALSE)</f>
        <v>1493</v>
      </c>
      <c r="N173">
        <f>VLOOKUP(WORK[[#This Row],[User_ID]],Table4[],5,FALSE)</f>
        <v>4</v>
      </c>
      <c r="O173">
        <f>VLOOKUP(WORK[[#This Row],[User_ID]],Table4[],6,FALSE)</f>
        <v>4</v>
      </c>
      <c r="P173">
        <f>VLOOKUP(WORK[[#This Row],[User_ID]],Table4[],7,FALSE)</f>
        <v>42</v>
      </c>
    </row>
    <row r="174" spans="1:16" ht="12.5" x14ac:dyDescent="0.25">
      <c r="A174" s="1">
        <v>173</v>
      </c>
      <c r="B174" s="1">
        <v>3717</v>
      </c>
      <c r="C174" s="2">
        <v>44818.915416666663</v>
      </c>
      <c r="D174" s="2" t="str">
        <f>TEXT(WORK[[#This Row],[Timestamp]], "YYYY")</f>
        <v>2022</v>
      </c>
      <c r="E174" s="2" t="str">
        <f>TEXT(WORK[[#This Row],[Timestamp]],"MMM")</f>
        <v>Sep</v>
      </c>
      <c r="F174" s="6">
        <v>21</v>
      </c>
      <c r="G174" s="1" t="s">
        <v>7</v>
      </c>
      <c r="H174" s="1" t="s">
        <v>17</v>
      </c>
      <c r="I174">
        <f>VLOOKUP(WORK[[#This Row],[User_ID]],Table3[],4,0)</f>
        <v>8</v>
      </c>
      <c r="J174">
        <f>VLOOKUP(WORK[[#This Row],[User_ID]],Table3[],5,0)</f>
        <v>0.73</v>
      </c>
      <c r="K174">
        <f>VLOOKUP(WORK[[#This Row],[User_ID]],Table3[],6,0)</f>
        <v>0.31</v>
      </c>
      <c r="L174">
        <f>VLOOKUP(WORK[[#This Row],[User_ID]],Table3[],7,0)</f>
        <v>0.96</v>
      </c>
      <c r="M174">
        <f>VLOOKUP(WORK[[#This Row],[User_ID]],Table4[],4,FALSE)</f>
        <v>1010</v>
      </c>
      <c r="N174">
        <f>VLOOKUP(WORK[[#This Row],[User_ID]],Table4[],5,FALSE)</f>
        <v>15</v>
      </c>
      <c r="O174">
        <f>VLOOKUP(WORK[[#This Row],[User_ID]],Table4[],6,FALSE)</f>
        <v>2</v>
      </c>
      <c r="P174">
        <f>VLOOKUP(WORK[[#This Row],[User_ID]],Table4[],7,FALSE)</f>
        <v>65</v>
      </c>
    </row>
    <row r="175" spans="1:16" ht="12.5" x14ac:dyDescent="0.25">
      <c r="A175" s="1">
        <v>174</v>
      </c>
      <c r="B175" s="1">
        <v>7223</v>
      </c>
      <c r="C175" s="2">
        <v>44490.097916666666</v>
      </c>
      <c r="D175" s="2" t="str">
        <f>TEXT(WORK[[#This Row],[Timestamp]], "YYYY")</f>
        <v>2021</v>
      </c>
      <c r="E175" s="2" t="str">
        <f>TEXT(WORK[[#This Row],[Timestamp]],"MMM")</f>
        <v>Oct</v>
      </c>
      <c r="F175" s="6">
        <v>2</v>
      </c>
      <c r="G175" s="1" t="s">
        <v>9</v>
      </c>
      <c r="H175" s="1" t="s">
        <v>11</v>
      </c>
      <c r="I175">
        <f>VLOOKUP(WORK[[#This Row],[User_ID]],Table3[],4,0)</f>
        <v>2</v>
      </c>
      <c r="J175">
        <f>VLOOKUP(WORK[[#This Row],[User_ID]],Table3[],5,0)</f>
        <v>0.23</v>
      </c>
      <c r="K175">
        <f>VLOOKUP(WORK[[#This Row],[User_ID]],Table3[],6,0)</f>
        <v>0.35</v>
      </c>
      <c r="L175">
        <f>VLOOKUP(WORK[[#This Row],[User_ID]],Table3[],7,0)</f>
        <v>0.44</v>
      </c>
      <c r="M175">
        <f>VLOOKUP(WORK[[#This Row],[User_ID]],Table4[],4,FALSE)</f>
        <v>439</v>
      </c>
      <c r="N175">
        <f>VLOOKUP(WORK[[#This Row],[User_ID]],Table4[],5,FALSE)</f>
        <v>16</v>
      </c>
      <c r="O175">
        <f>VLOOKUP(WORK[[#This Row],[User_ID]],Table4[],6,FALSE)</f>
        <v>3</v>
      </c>
      <c r="P175">
        <f>VLOOKUP(WORK[[#This Row],[User_ID]],Table4[],7,FALSE)</f>
        <v>20</v>
      </c>
    </row>
    <row r="176" spans="1:16" ht="12.5" x14ac:dyDescent="0.25">
      <c r="A176" s="1">
        <v>175</v>
      </c>
      <c r="B176" s="1">
        <v>1611</v>
      </c>
      <c r="C176" s="2">
        <v>44119.998900462961</v>
      </c>
      <c r="D176" s="2" t="str">
        <f>TEXT(WORK[[#This Row],[Timestamp]], "YYYY")</f>
        <v>2020</v>
      </c>
      <c r="E176" s="2" t="str">
        <f>TEXT(WORK[[#This Row],[Timestamp]],"MMM")</f>
        <v>Oct</v>
      </c>
      <c r="F176" s="6">
        <v>23</v>
      </c>
      <c r="G176" s="1" t="s">
        <v>9</v>
      </c>
      <c r="H176" s="1" t="s">
        <v>17</v>
      </c>
      <c r="I176">
        <f>VLOOKUP(WORK[[#This Row],[User_ID]],Table3[],4,0)</f>
        <v>4</v>
      </c>
      <c r="J176">
        <f>VLOOKUP(WORK[[#This Row],[User_ID]],Table3[],5,0)</f>
        <v>0.23</v>
      </c>
      <c r="K176">
        <f>VLOOKUP(WORK[[#This Row],[User_ID]],Table3[],6,0)</f>
        <v>0.25</v>
      </c>
      <c r="L176">
        <f>VLOOKUP(WORK[[#This Row],[User_ID]],Table3[],7,0)</f>
        <v>0.98</v>
      </c>
      <c r="M176">
        <f>VLOOKUP(WORK[[#This Row],[User_ID]],Table4[],4,FALSE)</f>
        <v>213</v>
      </c>
      <c r="N176">
        <f>VLOOKUP(WORK[[#This Row],[User_ID]],Table4[],5,FALSE)</f>
        <v>11</v>
      </c>
      <c r="O176">
        <f>VLOOKUP(WORK[[#This Row],[User_ID]],Table4[],6,FALSE)</f>
        <v>5</v>
      </c>
      <c r="P176">
        <f>VLOOKUP(WORK[[#This Row],[User_ID]],Table4[],7,FALSE)</f>
        <v>46</v>
      </c>
    </row>
    <row r="177" spans="1:16" ht="12.5" x14ac:dyDescent="0.25">
      <c r="A177" s="1">
        <v>176</v>
      </c>
      <c r="B177" s="1">
        <v>5045</v>
      </c>
      <c r="C177" s="2">
        <v>44558.787488425929</v>
      </c>
      <c r="D177" s="2" t="str">
        <f>TEXT(WORK[[#This Row],[Timestamp]], "YYYY")</f>
        <v>2021</v>
      </c>
      <c r="E177" s="2" t="str">
        <f>TEXT(WORK[[#This Row],[Timestamp]],"MMM")</f>
        <v>Dec</v>
      </c>
      <c r="F177" s="6">
        <v>18</v>
      </c>
      <c r="G177" s="1" t="s">
        <v>5</v>
      </c>
      <c r="H177" s="1" t="s">
        <v>14</v>
      </c>
      <c r="I177">
        <f>VLOOKUP(WORK[[#This Row],[User_ID]],Table3[],4,0)</f>
        <v>4</v>
      </c>
      <c r="J177">
        <f>VLOOKUP(WORK[[#This Row],[User_ID]],Table3[],5,0)</f>
        <v>0.22</v>
      </c>
      <c r="K177">
        <f>VLOOKUP(WORK[[#This Row],[User_ID]],Table3[],6,0)</f>
        <v>0.26</v>
      </c>
      <c r="L177">
        <f>VLOOKUP(WORK[[#This Row],[User_ID]],Table3[],7,0)</f>
        <v>0.23</v>
      </c>
      <c r="M177">
        <f>VLOOKUP(WORK[[#This Row],[User_ID]],Table4[],4,FALSE)</f>
        <v>1374</v>
      </c>
      <c r="N177">
        <f>VLOOKUP(WORK[[#This Row],[User_ID]],Table4[],5,FALSE)</f>
        <v>13</v>
      </c>
      <c r="O177">
        <f>VLOOKUP(WORK[[#This Row],[User_ID]],Table4[],6,FALSE)</f>
        <v>1</v>
      </c>
      <c r="P177">
        <f>VLOOKUP(WORK[[#This Row],[User_ID]],Table4[],7,FALSE)</f>
        <v>17</v>
      </c>
    </row>
    <row r="178" spans="1:16" ht="12.5" x14ac:dyDescent="0.25">
      <c r="A178" s="1">
        <v>177</v>
      </c>
      <c r="B178" s="1">
        <v>9998</v>
      </c>
      <c r="C178" s="2">
        <v>44744.438263888886</v>
      </c>
      <c r="D178" s="2" t="str">
        <f>TEXT(WORK[[#This Row],[Timestamp]], "YYYY")</f>
        <v>2022</v>
      </c>
      <c r="E178" s="2" t="str">
        <f>TEXT(WORK[[#This Row],[Timestamp]],"MMM")</f>
        <v>Jul</v>
      </c>
      <c r="F178" s="6">
        <v>10</v>
      </c>
      <c r="G178" s="1" t="s">
        <v>9</v>
      </c>
      <c r="H178" s="1" t="s">
        <v>17</v>
      </c>
      <c r="I178">
        <f>VLOOKUP(WORK[[#This Row],[User_ID]],Table3[],4,0)</f>
        <v>1</v>
      </c>
      <c r="J178">
        <f>VLOOKUP(WORK[[#This Row],[User_ID]],Table3[],5,0)</f>
        <v>0.05</v>
      </c>
      <c r="K178">
        <f>VLOOKUP(WORK[[#This Row],[User_ID]],Table3[],6,0)</f>
        <v>0.52</v>
      </c>
      <c r="L178">
        <f>VLOOKUP(WORK[[#This Row],[User_ID]],Table3[],7,0)</f>
        <v>0.28000000000000003</v>
      </c>
      <c r="M178">
        <f>VLOOKUP(WORK[[#This Row],[User_ID]],Table4[],4,FALSE)</f>
        <v>1353</v>
      </c>
      <c r="N178">
        <f>VLOOKUP(WORK[[#This Row],[User_ID]],Table4[],5,FALSE)</f>
        <v>3</v>
      </c>
      <c r="O178">
        <f>VLOOKUP(WORK[[#This Row],[User_ID]],Table4[],6,FALSE)</f>
        <v>0</v>
      </c>
      <c r="P178">
        <f>VLOOKUP(WORK[[#This Row],[User_ID]],Table4[],7,FALSE)</f>
        <v>15</v>
      </c>
    </row>
    <row r="179" spans="1:16" ht="12.5" x14ac:dyDescent="0.25">
      <c r="A179" s="1">
        <v>178</v>
      </c>
      <c r="B179" s="1">
        <v>7078</v>
      </c>
      <c r="C179" s="2">
        <v>44571.653101851851</v>
      </c>
      <c r="D179" s="2" t="str">
        <f>TEXT(WORK[[#This Row],[Timestamp]], "YYYY")</f>
        <v>2022</v>
      </c>
      <c r="E179" s="2" t="str">
        <f>TEXT(WORK[[#This Row],[Timestamp]],"MMM")</f>
        <v>Jan</v>
      </c>
      <c r="F179" s="6">
        <v>15</v>
      </c>
      <c r="G179" s="1" t="s">
        <v>5</v>
      </c>
      <c r="H179" s="1" t="s">
        <v>15</v>
      </c>
      <c r="I179">
        <f>VLOOKUP(WORK[[#This Row],[User_ID]],Table3[],4,0)</f>
        <v>9</v>
      </c>
      <c r="J179">
        <f>VLOOKUP(WORK[[#This Row],[User_ID]],Table3[],5,0)</f>
        <v>0.14000000000000001</v>
      </c>
      <c r="K179">
        <f>VLOOKUP(WORK[[#This Row],[User_ID]],Table3[],6,0)</f>
        <v>0.25</v>
      </c>
      <c r="L179">
        <f>VLOOKUP(WORK[[#This Row],[User_ID]],Table3[],7,0)</f>
        <v>0.12</v>
      </c>
      <c r="M179">
        <f>VLOOKUP(WORK[[#This Row],[User_ID]],Table4[],4,FALSE)</f>
        <v>460</v>
      </c>
      <c r="N179">
        <f>VLOOKUP(WORK[[#This Row],[User_ID]],Table4[],5,FALSE)</f>
        <v>20</v>
      </c>
      <c r="O179">
        <f>VLOOKUP(WORK[[#This Row],[User_ID]],Table4[],6,FALSE)</f>
        <v>0</v>
      </c>
      <c r="P179">
        <f>VLOOKUP(WORK[[#This Row],[User_ID]],Table4[],7,FALSE)</f>
        <v>19</v>
      </c>
    </row>
    <row r="180" spans="1:16" ht="12.5" x14ac:dyDescent="0.25">
      <c r="A180" s="1">
        <v>179</v>
      </c>
      <c r="B180" s="1">
        <v>8624</v>
      </c>
      <c r="C180" s="2">
        <v>45173.885636574072</v>
      </c>
      <c r="D180" s="2" t="str">
        <f>TEXT(WORK[[#This Row],[Timestamp]], "YYYY")</f>
        <v>2023</v>
      </c>
      <c r="E180" s="2" t="str">
        <f>TEXT(WORK[[#This Row],[Timestamp]],"MMM")</f>
        <v>Sep</v>
      </c>
      <c r="F180" s="6">
        <v>21</v>
      </c>
      <c r="G180" s="1" t="s">
        <v>5</v>
      </c>
      <c r="H180" s="1" t="s">
        <v>15</v>
      </c>
      <c r="I180">
        <f>VLOOKUP(WORK[[#This Row],[User_ID]],Table3[],4,0)</f>
        <v>6</v>
      </c>
      <c r="J180">
        <f>VLOOKUP(WORK[[#This Row],[User_ID]],Table3[],5,0)</f>
        <v>0.48</v>
      </c>
      <c r="K180">
        <f>VLOOKUP(WORK[[#This Row],[User_ID]],Table3[],6,0)</f>
        <v>0.46</v>
      </c>
      <c r="L180">
        <f>VLOOKUP(WORK[[#This Row],[User_ID]],Table3[],7,0)</f>
        <v>0.79</v>
      </c>
      <c r="M180">
        <f>VLOOKUP(WORK[[#This Row],[User_ID]],Table4[],4,FALSE)</f>
        <v>867</v>
      </c>
      <c r="N180">
        <f>VLOOKUP(WORK[[#This Row],[User_ID]],Table4[],5,FALSE)</f>
        <v>6</v>
      </c>
      <c r="O180">
        <f>VLOOKUP(WORK[[#This Row],[User_ID]],Table4[],6,FALSE)</f>
        <v>0</v>
      </c>
      <c r="P180">
        <f>VLOOKUP(WORK[[#This Row],[User_ID]],Table4[],7,FALSE)</f>
        <v>33</v>
      </c>
    </row>
    <row r="181" spans="1:16" ht="12.5" x14ac:dyDescent="0.25">
      <c r="A181" s="1">
        <v>180</v>
      </c>
      <c r="B181" s="1">
        <v>6724</v>
      </c>
      <c r="C181" s="2">
        <v>43952.097997685189</v>
      </c>
      <c r="D181" s="2" t="str">
        <f>TEXT(WORK[[#This Row],[Timestamp]], "YYYY")</f>
        <v>2020</v>
      </c>
      <c r="E181" s="2" t="str">
        <f>TEXT(WORK[[#This Row],[Timestamp]],"MMM")</f>
        <v>May</v>
      </c>
      <c r="F181" s="6">
        <v>2</v>
      </c>
      <c r="G181" s="1" t="s">
        <v>9</v>
      </c>
      <c r="H181" s="1" t="s">
        <v>14</v>
      </c>
      <c r="I181">
        <f>VLOOKUP(WORK[[#This Row],[User_ID]],Table3[],4,0)</f>
        <v>4</v>
      </c>
      <c r="J181">
        <f>VLOOKUP(WORK[[#This Row],[User_ID]],Table3[],5,0)</f>
        <v>0.41</v>
      </c>
      <c r="K181">
        <f>VLOOKUP(WORK[[#This Row],[User_ID]],Table3[],6,0)</f>
        <v>0.01</v>
      </c>
      <c r="L181">
        <f>VLOOKUP(WORK[[#This Row],[User_ID]],Table3[],7,0)</f>
        <v>0.86</v>
      </c>
      <c r="M181">
        <f>VLOOKUP(WORK[[#This Row],[User_ID]],Table4[],4,FALSE)</f>
        <v>154</v>
      </c>
      <c r="N181">
        <f>VLOOKUP(WORK[[#This Row],[User_ID]],Table4[],5,FALSE)</f>
        <v>6</v>
      </c>
      <c r="O181">
        <f>VLOOKUP(WORK[[#This Row],[User_ID]],Table4[],6,FALSE)</f>
        <v>3</v>
      </c>
      <c r="P181">
        <f>VLOOKUP(WORK[[#This Row],[User_ID]],Table4[],7,FALSE)</f>
        <v>30</v>
      </c>
    </row>
    <row r="182" spans="1:16" ht="12.5" x14ac:dyDescent="0.25">
      <c r="A182" s="1">
        <v>181</v>
      </c>
      <c r="B182" s="1">
        <v>7285</v>
      </c>
      <c r="C182" s="2">
        <v>45160.892627314817</v>
      </c>
      <c r="D182" s="2" t="str">
        <f>TEXT(WORK[[#This Row],[Timestamp]], "YYYY")</f>
        <v>2023</v>
      </c>
      <c r="E182" s="2" t="str">
        <f>TEXT(WORK[[#This Row],[Timestamp]],"MMM")</f>
        <v>Aug</v>
      </c>
      <c r="F182" s="6">
        <v>21</v>
      </c>
      <c r="G182" s="1" t="s">
        <v>5</v>
      </c>
      <c r="H182" s="1" t="s">
        <v>10</v>
      </c>
      <c r="I182">
        <f>VLOOKUP(WORK[[#This Row],[User_ID]],Table3[],4,0)</f>
        <v>9</v>
      </c>
      <c r="J182">
        <f>VLOOKUP(WORK[[#This Row],[User_ID]],Table3[],5,0)</f>
        <v>0.5</v>
      </c>
      <c r="K182">
        <f>VLOOKUP(WORK[[#This Row],[User_ID]],Table3[],6,0)</f>
        <v>0.74</v>
      </c>
      <c r="L182">
        <f>VLOOKUP(WORK[[#This Row],[User_ID]],Table3[],7,0)</f>
        <v>0.49</v>
      </c>
      <c r="M182">
        <f>VLOOKUP(WORK[[#This Row],[User_ID]],Table4[],4,FALSE)</f>
        <v>552</v>
      </c>
      <c r="N182">
        <f>VLOOKUP(WORK[[#This Row],[User_ID]],Table4[],5,FALSE)</f>
        <v>5</v>
      </c>
      <c r="O182">
        <f>VLOOKUP(WORK[[#This Row],[User_ID]],Table4[],6,FALSE)</f>
        <v>3</v>
      </c>
      <c r="P182">
        <f>VLOOKUP(WORK[[#This Row],[User_ID]],Table4[],7,FALSE)</f>
        <v>30</v>
      </c>
    </row>
    <row r="183" spans="1:16" ht="12.5" x14ac:dyDescent="0.25">
      <c r="A183" s="1">
        <v>182</v>
      </c>
      <c r="B183" s="1">
        <v>2845</v>
      </c>
      <c r="C183" s="2">
        <v>45117.393067129633</v>
      </c>
      <c r="D183" s="2" t="str">
        <f>TEXT(WORK[[#This Row],[Timestamp]], "YYYY")</f>
        <v>2023</v>
      </c>
      <c r="E183" s="2" t="str">
        <f>TEXT(WORK[[#This Row],[Timestamp]],"MMM")</f>
        <v>Jul</v>
      </c>
      <c r="F183" s="6">
        <v>9</v>
      </c>
      <c r="G183" s="1" t="s">
        <v>5</v>
      </c>
      <c r="H183" s="1" t="s">
        <v>6</v>
      </c>
      <c r="I183">
        <f>VLOOKUP(WORK[[#This Row],[User_ID]],Table3[],4,0)</f>
        <v>1</v>
      </c>
      <c r="J183">
        <f>VLOOKUP(WORK[[#This Row],[User_ID]],Table3[],5,0)</f>
        <v>0.43</v>
      </c>
      <c r="K183">
        <f>VLOOKUP(WORK[[#This Row],[User_ID]],Table3[],6,0)</f>
        <v>0.25</v>
      </c>
      <c r="L183">
        <f>VLOOKUP(WORK[[#This Row],[User_ID]],Table3[],7,0)</f>
        <v>0.84</v>
      </c>
      <c r="M183">
        <f>VLOOKUP(WORK[[#This Row],[User_ID]],Table4[],4,FALSE)</f>
        <v>92</v>
      </c>
      <c r="N183">
        <f>VLOOKUP(WORK[[#This Row],[User_ID]],Table4[],5,FALSE)</f>
        <v>7</v>
      </c>
      <c r="O183">
        <f>VLOOKUP(WORK[[#This Row],[User_ID]],Table4[],6,FALSE)</f>
        <v>5</v>
      </c>
      <c r="P183">
        <f>VLOOKUP(WORK[[#This Row],[User_ID]],Table4[],7,FALSE)</f>
        <v>11</v>
      </c>
    </row>
    <row r="184" spans="1:16" ht="12.5" x14ac:dyDescent="0.25">
      <c r="A184" s="1">
        <v>183</v>
      </c>
      <c r="B184" s="1">
        <v>1919</v>
      </c>
      <c r="C184" s="2">
        <v>43965.049571759257</v>
      </c>
      <c r="D184" s="2" t="str">
        <f>TEXT(WORK[[#This Row],[Timestamp]], "YYYY")</f>
        <v>2020</v>
      </c>
      <c r="E184" s="2" t="str">
        <f>TEXT(WORK[[#This Row],[Timestamp]],"MMM")</f>
        <v>May</v>
      </c>
      <c r="F184" s="6">
        <v>1</v>
      </c>
      <c r="G184" s="1" t="s">
        <v>5</v>
      </c>
      <c r="H184" s="1" t="s">
        <v>12</v>
      </c>
      <c r="I184">
        <f>VLOOKUP(WORK[[#This Row],[User_ID]],Table3[],4,0)</f>
        <v>8</v>
      </c>
      <c r="J184">
        <f>VLOOKUP(WORK[[#This Row],[User_ID]],Table3[],5,0)</f>
        <v>0.93</v>
      </c>
      <c r="K184">
        <f>VLOOKUP(WORK[[#This Row],[User_ID]],Table3[],6,0)</f>
        <v>0.32</v>
      </c>
      <c r="L184">
        <f>VLOOKUP(WORK[[#This Row],[User_ID]],Table3[],7,0)</f>
        <v>0.47</v>
      </c>
      <c r="M184">
        <f>VLOOKUP(WORK[[#This Row],[User_ID]],Table4[],4,FALSE)</f>
        <v>258</v>
      </c>
      <c r="N184">
        <f>VLOOKUP(WORK[[#This Row],[User_ID]],Table4[],5,FALSE)</f>
        <v>1</v>
      </c>
      <c r="O184">
        <f>VLOOKUP(WORK[[#This Row],[User_ID]],Table4[],6,FALSE)</f>
        <v>1</v>
      </c>
      <c r="P184">
        <f>VLOOKUP(WORK[[#This Row],[User_ID]],Table4[],7,FALSE)</f>
        <v>82</v>
      </c>
    </row>
    <row r="185" spans="1:16" ht="12.5" x14ac:dyDescent="0.25">
      <c r="A185" s="1">
        <v>184</v>
      </c>
      <c r="B185" s="1">
        <v>5416</v>
      </c>
      <c r="C185" s="2">
        <v>44500.374571759261</v>
      </c>
      <c r="D185" s="2" t="str">
        <f>TEXT(WORK[[#This Row],[Timestamp]], "YYYY")</f>
        <v>2021</v>
      </c>
      <c r="E185" s="2" t="str">
        <f>TEXT(WORK[[#This Row],[Timestamp]],"MMM")</f>
        <v>Oct</v>
      </c>
      <c r="F185" s="6">
        <v>8</v>
      </c>
      <c r="G185" s="1" t="s">
        <v>9</v>
      </c>
      <c r="H185" s="1" t="s">
        <v>6</v>
      </c>
      <c r="I185">
        <f>VLOOKUP(WORK[[#This Row],[User_ID]],Table3[],4,0)</f>
        <v>3</v>
      </c>
      <c r="J185">
        <f>VLOOKUP(WORK[[#This Row],[User_ID]],Table3[],5,0)</f>
        <v>0.67</v>
      </c>
      <c r="K185">
        <f>VLOOKUP(WORK[[#This Row],[User_ID]],Table3[],6,0)</f>
        <v>0.08</v>
      </c>
      <c r="L185">
        <f>VLOOKUP(WORK[[#This Row],[User_ID]],Table3[],7,0)</f>
        <v>0.92</v>
      </c>
      <c r="M185">
        <f>VLOOKUP(WORK[[#This Row],[User_ID]],Table4[],4,FALSE)</f>
        <v>1023</v>
      </c>
      <c r="N185">
        <f>VLOOKUP(WORK[[#This Row],[User_ID]],Table4[],5,FALSE)</f>
        <v>11</v>
      </c>
      <c r="O185">
        <f>VLOOKUP(WORK[[#This Row],[User_ID]],Table4[],6,FALSE)</f>
        <v>5</v>
      </c>
      <c r="P185">
        <f>VLOOKUP(WORK[[#This Row],[User_ID]],Table4[],7,FALSE)</f>
        <v>14</v>
      </c>
    </row>
    <row r="186" spans="1:16" ht="12.5" x14ac:dyDescent="0.25">
      <c r="A186" s="1">
        <v>185</v>
      </c>
      <c r="B186" s="1">
        <v>8647</v>
      </c>
      <c r="C186" s="2">
        <v>43928.560497685183</v>
      </c>
      <c r="D186" s="2" t="str">
        <f>TEXT(WORK[[#This Row],[Timestamp]], "YYYY")</f>
        <v>2020</v>
      </c>
      <c r="E186" s="2" t="str">
        <f>TEXT(WORK[[#This Row],[Timestamp]],"MMM")</f>
        <v>Apr</v>
      </c>
      <c r="F186" s="6">
        <v>13</v>
      </c>
      <c r="G186" s="1" t="s">
        <v>7</v>
      </c>
      <c r="H186" s="1" t="s">
        <v>12</v>
      </c>
      <c r="I186">
        <f>VLOOKUP(WORK[[#This Row],[User_ID]],Table3[],4,0)</f>
        <v>10</v>
      </c>
      <c r="J186">
        <f>VLOOKUP(WORK[[#This Row],[User_ID]],Table3[],5,0)</f>
        <v>0.59</v>
      </c>
      <c r="K186">
        <f>VLOOKUP(WORK[[#This Row],[User_ID]],Table3[],6,0)</f>
        <v>0.82</v>
      </c>
      <c r="L186">
        <f>VLOOKUP(WORK[[#This Row],[User_ID]],Table3[],7,0)</f>
        <v>0.3</v>
      </c>
      <c r="M186">
        <f>VLOOKUP(WORK[[#This Row],[User_ID]],Table4[],4,FALSE)</f>
        <v>731</v>
      </c>
      <c r="N186">
        <f>VLOOKUP(WORK[[#This Row],[User_ID]],Table4[],5,FALSE)</f>
        <v>15</v>
      </c>
      <c r="O186">
        <f>VLOOKUP(WORK[[#This Row],[User_ID]],Table4[],6,FALSE)</f>
        <v>0</v>
      </c>
      <c r="P186">
        <f>VLOOKUP(WORK[[#This Row],[User_ID]],Table4[],7,FALSE)</f>
        <v>61</v>
      </c>
    </row>
    <row r="187" spans="1:16" ht="12.5" x14ac:dyDescent="0.25">
      <c r="A187" s="1">
        <v>186</v>
      </c>
      <c r="B187" s="1">
        <v>9865</v>
      </c>
      <c r="C187" s="2">
        <v>44483.657685185186</v>
      </c>
      <c r="D187" s="2" t="str">
        <f>TEXT(WORK[[#This Row],[Timestamp]], "YYYY")</f>
        <v>2021</v>
      </c>
      <c r="E187" s="2" t="str">
        <f>TEXT(WORK[[#This Row],[Timestamp]],"MMM")</f>
        <v>Oct</v>
      </c>
      <c r="F187" s="6">
        <v>15</v>
      </c>
      <c r="G187" s="1" t="s">
        <v>9</v>
      </c>
      <c r="H187" s="1" t="s">
        <v>11</v>
      </c>
      <c r="I187">
        <f>VLOOKUP(WORK[[#This Row],[User_ID]],Table3[],4,0)</f>
        <v>5</v>
      </c>
      <c r="J187">
        <f>VLOOKUP(WORK[[#This Row],[User_ID]],Table3[],5,0)</f>
        <v>0.18</v>
      </c>
      <c r="K187">
        <f>VLOOKUP(WORK[[#This Row],[User_ID]],Table3[],6,0)</f>
        <v>0.95</v>
      </c>
      <c r="L187">
        <f>VLOOKUP(WORK[[#This Row],[User_ID]],Table3[],7,0)</f>
        <v>0.67</v>
      </c>
      <c r="M187">
        <f>VLOOKUP(WORK[[#This Row],[User_ID]],Table4[],4,FALSE)</f>
        <v>1387</v>
      </c>
      <c r="N187">
        <f>VLOOKUP(WORK[[#This Row],[User_ID]],Table4[],5,FALSE)</f>
        <v>16</v>
      </c>
      <c r="O187">
        <f>VLOOKUP(WORK[[#This Row],[User_ID]],Table4[],6,FALSE)</f>
        <v>0</v>
      </c>
      <c r="P187">
        <f>VLOOKUP(WORK[[#This Row],[User_ID]],Table4[],7,FALSE)</f>
        <v>61</v>
      </c>
    </row>
    <row r="188" spans="1:16" ht="12.5" x14ac:dyDescent="0.25">
      <c r="A188" s="1">
        <v>187</v>
      </c>
      <c r="B188" s="1">
        <v>4456</v>
      </c>
      <c r="C188" s="2">
        <v>44375.665902777779</v>
      </c>
      <c r="D188" s="2" t="str">
        <f>TEXT(WORK[[#This Row],[Timestamp]], "YYYY")</f>
        <v>2021</v>
      </c>
      <c r="E188" s="2" t="str">
        <f>TEXT(WORK[[#This Row],[Timestamp]],"MMM")</f>
        <v>Jun</v>
      </c>
      <c r="F188" s="6">
        <v>15</v>
      </c>
      <c r="G188" s="1" t="s">
        <v>9</v>
      </c>
      <c r="H188" s="1" t="s">
        <v>11</v>
      </c>
      <c r="I188">
        <f>VLOOKUP(WORK[[#This Row],[User_ID]],Table3[],4,0)</f>
        <v>4</v>
      </c>
      <c r="J188">
        <f>VLOOKUP(WORK[[#This Row],[User_ID]],Table3[],5,0)</f>
        <v>0.56000000000000005</v>
      </c>
      <c r="K188">
        <f>VLOOKUP(WORK[[#This Row],[User_ID]],Table3[],6,0)</f>
        <v>0.21</v>
      </c>
      <c r="L188">
        <f>VLOOKUP(WORK[[#This Row],[User_ID]],Table3[],7,0)</f>
        <v>0.25</v>
      </c>
      <c r="M188">
        <f>VLOOKUP(WORK[[#This Row],[User_ID]],Table4[],4,FALSE)</f>
        <v>1352</v>
      </c>
      <c r="N188">
        <f>VLOOKUP(WORK[[#This Row],[User_ID]],Table4[],5,FALSE)</f>
        <v>12</v>
      </c>
      <c r="O188">
        <f>VLOOKUP(WORK[[#This Row],[User_ID]],Table4[],6,FALSE)</f>
        <v>0</v>
      </c>
      <c r="P188">
        <f>VLOOKUP(WORK[[#This Row],[User_ID]],Table4[],7,FALSE)</f>
        <v>10</v>
      </c>
    </row>
    <row r="189" spans="1:16" ht="12.5" x14ac:dyDescent="0.25">
      <c r="A189" s="1">
        <v>188</v>
      </c>
      <c r="B189" s="1">
        <v>7910</v>
      </c>
      <c r="C189" s="2">
        <v>44570.114317129628</v>
      </c>
      <c r="D189" s="2" t="str">
        <f>TEXT(WORK[[#This Row],[Timestamp]], "YYYY")</f>
        <v>2022</v>
      </c>
      <c r="E189" s="2" t="str">
        <f>TEXT(WORK[[#This Row],[Timestamp]],"MMM")</f>
        <v>Jan</v>
      </c>
      <c r="F189" s="6">
        <v>2</v>
      </c>
      <c r="G189" s="1" t="s">
        <v>9</v>
      </c>
      <c r="H189" s="1" t="s">
        <v>8</v>
      </c>
      <c r="I189">
        <f>VLOOKUP(WORK[[#This Row],[User_ID]],Table3[],4,0)</f>
        <v>3</v>
      </c>
      <c r="J189">
        <f>VLOOKUP(WORK[[#This Row],[User_ID]],Table3[],5,0)</f>
        <v>0.27</v>
      </c>
      <c r="K189">
        <f>VLOOKUP(WORK[[#This Row],[User_ID]],Table3[],6,0)</f>
        <v>0.15</v>
      </c>
      <c r="L189">
        <f>VLOOKUP(WORK[[#This Row],[User_ID]],Table3[],7,0)</f>
        <v>0.2</v>
      </c>
      <c r="M189">
        <f>VLOOKUP(WORK[[#This Row],[User_ID]],Table4[],4,FALSE)</f>
        <v>510</v>
      </c>
      <c r="N189">
        <f>VLOOKUP(WORK[[#This Row],[User_ID]],Table4[],5,FALSE)</f>
        <v>18</v>
      </c>
      <c r="O189">
        <f>VLOOKUP(WORK[[#This Row],[User_ID]],Table4[],6,FALSE)</f>
        <v>2</v>
      </c>
      <c r="P189">
        <f>VLOOKUP(WORK[[#This Row],[User_ID]],Table4[],7,FALSE)</f>
        <v>42</v>
      </c>
    </row>
    <row r="190" spans="1:16" ht="12.5" x14ac:dyDescent="0.25">
      <c r="A190" s="1">
        <v>189</v>
      </c>
      <c r="B190" s="1">
        <v>7922</v>
      </c>
      <c r="C190" s="2">
        <v>44262.39644675926</v>
      </c>
      <c r="D190" s="2" t="str">
        <f>TEXT(WORK[[#This Row],[Timestamp]], "YYYY")</f>
        <v>2021</v>
      </c>
      <c r="E190" s="2" t="str">
        <f>TEXT(WORK[[#This Row],[Timestamp]],"MMM")</f>
        <v>Mar</v>
      </c>
      <c r="F190" s="6">
        <v>9</v>
      </c>
      <c r="G190" s="1" t="s">
        <v>9</v>
      </c>
      <c r="H190" s="1" t="s">
        <v>14</v>
      </c>
      <c r="I190">
        <f>VLOOKUP(WORK[[#This Row],[User_ID]],Table3[],4,0)</f>
        <v>10</v>
      </c>
      <c r="J190">
        <f>VLOOKUP(WORK[[#This Row],[User_ID]],Table3[],5,0)</f>
        <v>0.61</v>
      </c>
      <c r="K190">
        <f>VLOOKUP(WORK[[#This Row],[User_ID]],Table3[],6,0)</f>
        <v>0.84</v>
      </c>
      <c r="L190">
        <f>VLOOKUP(WORK[[#This Row],[User_ID]],Table3[],7,0)</f>
        <v>0.68</v>
      </c>
      <c r="M190">
        <f>VLOOKUP(WORK[[#This Row],[User_ID]],Table4[],4,FALSE)</f>
        <v>1603</v>
      </c>
      <c r="N190">
        <f>VLOOKUP(WORK[[#This Row],[User_ID]],Table4[],5,FALSE)</f>
        <v>16</v>
      </c>
      <c r="O190">
        <f>VLOOKUP(WORK[[#This Row],[User_ID]],Table4[],6,FALSE)</f>
        <v>5</v>
      </c>
      <c r="P190">
        <f>VLOOKUP(WORK[[#This Row],[User_ID]],Table4[],7,FALSE)</f>
        <v>99</v>
      </c>
    </row>
    <row r="191" spans="1:16" ht="12.5" x14ac:dyDescent="0.25">
      <c r="A191" s="1">
        <v>190</v>
      </c>
      <c r="B191" s="1">
        <v>6700</v>
      </c>
      <c r="C191" s="2">
        <v>44267.182592592595</v>
      </c>
      <c r="D191" s="2" t="str">
        <f>TEXT(WORK[[#This Row],[Timestamp]], "YYYY")</f>
        <v>2021</v>
      </c>
      <c r="E191" s="2" t="str">
        <f>TEXT(WORK[[#This Row],[Timestamp]],"MMM")</f>
        <v>Mar</v>
      </c>
      <c r="F191" s="6">
        <v>4</v>
      </c>
      <c r="G191" s="1" t="s">
        <v>5</v>
      </c>
      <c r="H191" s="1" t="s">
        <v>10</v>
      </c>
      <c r="I191">
        <f>VLOOKUP(WORK[[#This Row],[User_ID]],Table3[],4,0)</f>
        <v>9</v>
      </c>
      <c r="J191">
        <f>VLOOKUP(WORK[[#This Row],[User_ID]],Table3[],5,0)</f>
        <v>0.64</v>
      </c>
      <c r="K191">
        <f>VLOOKUP(WORK[[#This Row],[User_ID]],Table3[],6,0)</f>
        <v>0.8</v>
      </c>
      <c r="L191">
        <f>VLOOKUP(WORK[[#This Row],[User_ID]],Table3[],7,0)</f>
        <v>0.51</v>
      </c>
      <c r="M191">
        <f>VLOOKUP(WORK[[#This Row],[User_ID]],Table4[],4,FALSE)</f>
        <v>314</v>
      </c>
      <c r="N191">
        <f>VLOOKUP(WORK[[#This Row],[User_ID]],Table4[],5,FALSE)</f>
        <v>4</v>
      </c>
      <c r="O191">
        <f>VLOOKUP(WORK[[#This Row],[User_ID]],Table4[],6,FALSE)</f>
        <v>5</v>
      </c>
      <c r="P191">
        <f>VLOOKUP(WORK[[#This Row],[User_ID]],Table4[],7,FALSE)</f>
        <v>69</v>
      </c>
    </row>
    <row r="192" spans="1:16" ht="12.5" x14ac:dyDescent="0.25">
      <c r="A192" s="1">
        <v>191</v>
      </c>
      <c r="B192" s="1">
        <v>8843</v>
      </c>
      <c r="C192" s="2">
        <v>44955.713449074072</v>
      </c>
      <c r="D192" s="2" t="str">
        <f>TEXT(WORK[[#This Row],[Timestamp]], "YYYY")</f>
        <v>2023</v>
      </c>
      <c r="E192" s="2" t="str">
        <f>TEXT(WORK[[#This Row],[Timestamp]],"MMM")</f>
        <v>Jan</v>
      </c>
      <c r="F192" s="6">
        <v>17</v>
      </c>
      <c r="G192" s="1" t="s">
        <v>5</v>
      </c>
      <c r="H192" s="1" t="s">
        <v>17</v>
      </c>
      <c r="I192">
        <f>VLOOKUP(WORK[[#This Row],[User_ID]],Table3[],4,0)</f>
        <v>1</v>
      </c>
      <c r="J192">
        <f>VLOOKUP(WORK[[#This Row],[User_ID]],Table3[],5,0)</f>
        <v>0.93</v>
      </c>
      <c r="K192">
        <f>VLOOKUP(WORK[[#This Row],[User_ID]],Table3[],6,0)</f>
        <v>0.96</v>
      </c>
      <c r="L192">
        <f>VLOOKUP(WORK[[#This Row],[User_ID]],Table3[],7,0)</f>
        <v>0.35</v>
      </c>
      <c r="M192">
        <f>VLOOKUP(WORK[[#This Row],[User_ID]],Table4[],4,FALSE)</f>
        <v>1259</v>
      </c>
      <c r="N192">
        <f>VLOOKUP(WORK[[#This Row],[User_ID]],Table4[],5,FALSE)</f>
        <v>5</v>
      </c>
      <c r="O192">
        <f>VLOOKUP(WORK[[#This Row],[User_ID]],Table4[],6,FALSE)</f>
        <v>4</v>
      </c>
      <c r="P192">
        <f>VLOOKUP(WORK[[#This Row],[User_ID]],Table4[],7,FALSE)</f>
        <v>39</v>
      </c>
    </row>
    <row r="193" spans="1:16" ht="12.5" x14ac:dyDescent="0.25">
      <c r="A193" s="1">
        <v>192</v>
      </c>
      <c r="B193" s="1">
        <v>7554</v>
      </c>
      <c r="C193" s="2">
        <v>43926.435706018521</v>
      </c>
      <c r="D193" s="2" t="str">
        <f>TEXT(WORK[[#This Row],[Timestamp]], "YYYY")</f>
        <v>2020</v>
      </c>
      <c r="E193" s="2" t="str">
        <f>TEXT(WORK[[#This Row],[Timestamp]],"MMM")</f>
        <v>Apr</v>
      </c>
      <c r="F193" s="6">
        <v>10</v>
      </c>
      <c r="G193" s="1" t="s">
        <v>9</v>
      </c>
      <c r="H193" s="1" t="s">
        <v>16</v>
      </c>
      <c r="I193">
        <f>VLOOKUP(WORK[[#This Row],[User_ID]],Table3[],4,0)</f>
        <v>4</v>
      </c>
      <c r="J193">
        <f>VLOOKUP(WORK[[#This Row],[User_ID]],Table3[],5,0)</f>
        <v>0.45</v>
      </c>
      <c r="K193">
        <f>VLOOKUP(WORK[[#This Row],[User_ID]],Table3[],6,0)</f>
        <v>0.52</v>
      </c>
      <c r="L193">
        <f>VLOOKUP(WORK[[#This Row],[User_ID]],Table3[],7,0)</f>
        <v>0.81</v>
      </c>
      <c r="M193">
        <f>VLOOKUP(WORK[[#This Row],[User_ID]],Table4[],4,FALSE)</f>
        <v>1414</v>
      </c>
      <c r="N193">
        <f>VLOOKUP(WORK[[#This Row],[User_ID]],Table4[],5,FALSE)</f>
        <v>5</v>
      </c>
      <c r="O193">
        <f>VLOOKUP(WORK[[#This Row],[User_ID]],Table4[],6,FALSE)</f>
        <v>3</v>
      </c>
      <c r="P193">
        <f>VLOOKUP(WORK[[#This Row],[User_ID]],Table4[],7,FALSE)</f>
        <v>81</v>
      </c>
    </row>
    <row r="194" spans="1:16" ht="12.5" x14ac:dyDescent="0.25">
      <c r="A194" s="1">
        <v>193</v>
      </c>
      <c r="B194" s="1">
        <v>5990</v>
      </c>
      <c r="C194" s="2">
        <v>43887.970821759256</v>
      </c>
      <c r="D194" s="2" t="str">
        <f>TEXT(WORK[[#This Row],[Timestamp]], "YYYY")</f>
        <v>2020</v>
      </c>
      <c r="E194" s="2" t="str">
        <f>TEXT(WORK[[#This Row],[Timestamp]],"MMM")</f>
        <v>Feb</v>
      </c>
      <c r="F194" s="6">
        <v>23</v>
      </c>
      <c r="G194" s="1" t="s">
        <v>5</v>
      </c>
      <c r="H194" s="1" t="s">
        <v>10</v>
      </c>
      <c r="I194">
        <f>VLOOKUP(WORK[[#This Row],[User_ID]],Table3[],4,0)</f>
        <v>4</v>
      </c>
      <c r="J194">
        <f>VLOOKUP(WORK[[#This Row],[User_ID]],Table3[],5,0)</f>
        <v>0.57999999999999996</v>
      </c>
      <c r="K194">
        <f>VLOOKUP(WORK[[#This Row],[User_ID]],Table3[],6,0)</f>
        <v>0.83</v>
      </c>
      <c r="L194">
        <f>VLOOKUP(WORK[[#This Row],[User_ID]],Table3[],7,0)</f>
        <v>0.21</v>
      </c>
      <c r="M194">
        <f>VLOOKUP(WORK[[#This Row],[User_ID]],Table4[],4,FALSE)</f>
        <v>703</v>
      </c>
      <c r="N194">
        <f>VLOOKUP(WORK[[#This Row],[User_ID]],Table4[],5,FALSE)</f>
        <v>4</v>
      </c>
      <c r="O194">
        <f>VLOOKUP(WORK[[#This Row],[User_ID]],Table4[],6,FALSE)</f>
        <v>4</v>
      </c>
      <c r="P194">
        <f>VLOOKUP(WORK[[#This Row],[User_ID]],Table4[],7,FALSE)</f>
        <v>67</v>
      </c>
    </row>
    <row r="195" spans="1:16" ht="12.5" x14ac:dyDescent="0.25">
      <c r="A195" s="1">
        <v>194</v>
      </c>
      <c r="B195" s="1">
        <v>2697</v>
      </c>
      <c r="C195" s="2">
        <v>43944.940891203703</v>
      </c>
      <c r="D195" s="2" t="str">
        <f>TEXT(WORK[[#This Row],[Timestamp]], "YYYY")</f>
        <v>2020</v>
      </c>
      <c r="E195" s="2" t="str">
        <f>TEXT(WORK[[#This Row],[Timestamp]],"MMM")</f>
        <v>Apr</v>
      </c>
      <c r="F195" s="6">
        <v>22</v>
      </c>
      <c r="G195" s="1" t="s">
        <v>5</v>
      </c>
      <c r="H195" s="1" t="s">
        <v>11</v>
      </c>
      <c r="I195">
        <f>VLOOKUP(WORK[[#This Row],[User_ID]],Table3[],4,0)</f>
        <v>8</v>
      </c>
      <c r="J195">
        <f>VLOOKUP(WORK[[#This Row],[User_ID]],Table3[],5,0)</f>
        <v>0.94</v>
      </c>
      <c r="K195">
        <f>VLOOKUP(WORK[[#This Row],[User_ID]],Table3[],6,0)</f>
        <v>0.4</v>
      </c>
      <c r="L195">
        <f>VLOOKUP(WORK[[#This Row],[User_ID]],Table3[],7,0)</f>
        <v>0.56999999999999995</v>
      </c>
      <c r="M195">
        <f>VLOOKUP(WORK[[#This Row],[User_ID]],Table4[],4,FALSE)</f>
        <v>707</v>
      </c>
      <c r="N195">
        <f>VLOOKUP(WORK[[#This Row],[User_ID]],Table4[],5,FALSE)</f>
        <v>4</v>
      </c>
      <c r="O195">
        <f>VLOOKUP(WORK[[#This Row],[User_ID]],Table4[],6,FALSE)</f>
        <v>2</v>
      </c>
      <c r="P195">
        <f>VLOOKUP(WORK[[#This Row],[User_ID]],Table4[],7,FALSE)</f>
        <v>64</v>
      </c>
    </row>
    <row r="196" spans="1:16" ht="12.5" x14ac:dyDescent="0.25">
      <c r="A196" s="1">
        <v>195</v>
      </c>
      <c r="B196" s="1">
        <v>7525</v>
      </c>
      <c r="C196" s="2">
        <v>44102.014166666668</v>
      </c>
      <c r="D196" s="2" t="str">
        <f>TEXT(WORK[[#This Row],[Timestamp]], "YYYY")</f>
        <v>2020</v>
      </c>
      <c r="E196" s="2" t="str">
        <f>TEXT(WORK[[#This Row],[Timestamp]],"MMM")</f>
        <v>Sep</v>
      </c>
      <c r="F196" s="6">
        <v>0</v>
      </c>
      <c r="G196" s="1" t="s">
        <v>7</v>
      </c>
      <c r="H196" s="1" t="s">
        <v>16</v>
      </c>
      <c r="I196">
        <f>VLOOKUP(WORK[[#This Row],[User_ID]],Table3[],4,0)</f>
        <v>9</v>
      </c>
      <c r="J196">
        <f>VLOOKUP(WORK[[#This Row],[User_ID]],Table3[],5,0)</f>
        <v>0.18</v>
      </c>
      <c r="K196">
        <f>VLOOKUP(WORK[[#This Row],[User_ID]],Table3[],6,0)</f>
        <v>0.61</v>
      </c>
      <c r="L196">
        <f>VLOOKUP(WORK[[#This Row],[User_ID]],Table3[],7,0)</f>
        <v>0.55000000000000004</v>
      </c>
      <c r="M196">
        <f>VLOOKUP(WORK[[#This Row],[User_ID]],Table4[],4,FALSE)</f>
        <v>1043</v>
      </c>
      <c r="N196">
        <f>VLOOKUP(WORK[[#This Row],[User_ID]],Table4[],5,FALSE)</f>
        <v>1</v>
      </c>
      <c r="O196">
        <f>VLOOKUP(WORK[[#This Row],[User_ID]],Table4[],6,FALSE)</f>
        <v>0</v>
      </c>
      <c r="P196">
        <f>VLOOKUP(WORK[[#This Row],[User_ID]],Table4[],7,FALSE)</f>
        <v>47</v>
      </c>
    </row>
    <row r="197" spans="1:16" ht="12.5" x14ac:dyDescent="0.25">
      <c r="A197" s="1">
        <v>196</v>
      </c>
      <c r="B197" s="1">
        <v>8668</v>
      </c>
      <c r="C197" s="2">
        <v>44539.373715277776</v>
      </c>
      <c r="D197" s="2" t="str">
        <f>TEXT(WORK[[#This Row],[Timestamp]], "YYYY")</f>
        <v>2021</v>
      </c>
      <c r="E197" s="2" t="str">
        <f>TEXT(WORK[[#This Row],[Timestamp]],"MMM")</f>
        <v>Dec</v>
      </c>
      <c r="F197" s="6">
        <v>8</v>
      </c>
      <c r="G197" s="1" t="s">
        <v>7</v>
      </c>
      <c r="H197" s="1" t="s">
        <v>6</v>
      </c>
      <c r="I197">
        <f>VLOOKUP(WORK[[#This Row],[User_ID]],Table3[],4,0)</f>
        <v>1</v>
      </c>
      <c r="J197">
        <f>VLOOKUP(WORK[[#This Row],[User_ID]],Table3[],5,0)</f>
        <v>0.44</v>
      </c>
      <c r="K197">
        <f>VLOOKUP(WORK[[#This Row],[User_ID]],Table3[],6,0)</f>
        <v>0.3</v>
      </c>
      <c r="L197">
        <f>VLOOKUP(WORK[[#This Row],[User_ID]],Table3[],7,0)</f>
        <v>0.57999999999999996</v>
      </c>
      <c r="M197">
        <f>VLOOKUP(WORK[[#This Row],[User_ID]],Table4[],4,FALSE)</f>
        <v>1003</v>
      </c>
      <c r="N197">
        <f>VLOOKUP(WORK[[#This Row],[User_ID]],Table4[],5,FALSE)</f>
        <v>6</v>
      </c>
      <c r="O197">
        <f>VLOOKUP(WORK[[#This Row],[User_ID]],Table4[],6,FALSE)</f>
        <v>0</v>
      </c>
      <c r="P197">
        <f>VLOOKUP(WORK[[#This Row],[User_ID]],Table4[],7,FALSE)</f>
        <v>91</v>
      </c>
    </row>
    <row r="198" spans="1:16" ht="12.5" x14ac:dyDescent="0.25">
      <c r="A198" s="1">
        <v>197</v>
      </c>
      <c r="B198" s="1">
        <v>2054</v>
      </c>
      <c r="C198" s="2">
        <v>44841.872314814813</v>
      </c>
      <c r="D198" s="2" t="str">
        <f>TEXT(WORK[[#This Row],[Timestamp]], "YYYY")</f>
        <v>2022</v>
      </c>
      <c r="E198" s="2" t="str">
        <f>TEXT(WORK[[#This Row],[Timestamp]],"MMM")</f>
        <v>Oct</v>
      </c>
      <c r="F198" s="6">
        <v>20</v>
      </c>
      <c r="G198" s="1" t="s">
        <v>7</v>
      </c>
      <c r="H198" s="1" t="s">
        <v>14</v>
      </c>
      <c r="I198">
        <f>VLOOKUP(WORK[[#This Row],[User_ID]],Table3[],4,0)</f>
        <v>9</v>
      </c>
      <c r="J198">
        <f>VLOOKUP(WORK[[#This Row],[User_ID]],Table3[],5,0)</f>
        <v>0.7</v>
      </c>
      <c r="K198">
        <f>VLOOKUP(WORK[[#This Row],[User_ID]],Table3[],6,0)</f>
        <v>0.92</v>
      </c>
      <c r="L198">
        <f>VLOOKUP(WORK[[#This Row],[User_ID]],Table3[],7,0)</f>
        <v>0.52</v>
      </c>
      <c r="M198">
        <f>VLOOKUP(WORK[[#This Row],[User_ID]],Table4[],4,FALSE)</f>
        <v>70</v>
      </c>
      <c r="N198">
        <f>VLOOKUP(WORK[[#This Row],[User_ID]],Table4[],5,FALSE)</f>
        <v>15</v>
      </c>
      <c r="O198">
        <f>VLOOKUP(WORK[[#This Row],[User_ID]],Table4[],6,FALSE)</f>
        <v>3</v>
      </c>
      <c r="P198">
        <f>VLOOKUP(WORK[[#This Row],[User_ID]],Table4[],7,FALSE)</f>
        <v>59</v>
      </c>
    </row>
    <row r="199" spans="1:16" ht="12.5" x14ac:dyDescent="0.25">
      <c r="A199" s="1">
        <v>198</v>
      </c>
      <c r="B199" s="1">
        <v>2905</v>
      </c>
      <c r="C199" s="2">
        <v>44402.165092592593</v>
      </c>
      <c r="D199" s="2" t="str">
        <f>TEXT(WORK[[#This Row],[Timestamp]], "YYYY")</f>
        <v>2021</v>
      </c>
      <c r="E199" s="2" t="str">
        <f>TEXT(WORK[[#This Row],[Timestamp]],"MMM")</f>
        <v>Jul</v>
      </c>
      <c r="F199" s="6">
        <v>3</v>
      </c>
      <c r="G199" s="1" t="s">
        <v>9</v>
      </c>
      <c r="H199" s="1" t="s">
        <v>13</v>
      </c>
      <c r="I199">
        <f>VLOOKUP(WORK[[#This Row],[User_ID]],Table3[],4,0)</f>
        <v>10</v>
      </c>
      <c r="J199">
        <f>VLOOKUP(WORK[[#This Row],[User_ID]],Table3[],5,0)</f>
        <v>0.43</v>
      </c>
      <c r="K199">
        <f>VLOOKUP(WORK[[#This Row],[User_ID]],Table3[],6,0)</f>
        <v>0.92</v>
      </c>
      <c r="L199">
        <f>VLOOKUP(WORK[[#This Row],[User_ID]],Table3[],7,0)</f>
        <v>7.0000000000000007E-2</v>
      </c>
      <c r="M199">
        <f>VLOOKUP(WORK[[#This Row],[User_ID]],Table4[],4,FALSE)</f>
        <v>870</v>
      </c>
      <c r="N199">
        <f>VLOOKUP(WORK[[#This Row],[User_ID]],Table4[],5,FALSE)</f>
        <v>20</v>
      </c>
      <c r="O199">
        <f>VLOOKUP(WORK[[#This Row],[User_ID]],Table4[],6,FALSE)</f>
        <v>2</v>
      </c>
      <c r="P199">
        <f>VLOOKUP(WORK[[#This Row],[User_ID]],Table4[],7,FALSE)</f>
        <v>57</v>
      </c>
    </row>
    <row r="200" spans="1:16" ht="12.5" x14ac:dyDescent="0.25">
      <c r="A200" s="1">
        <v>199</v>
      </c>
      <c r="B200" s="1">
        <v>1711</v>
      </c>
      <c r="C200" s="2">
        <v>44625.440439814818</v>
      </c>
      <c r="D200" s="2" t="str">
        <f>TEXT(WORK[[#This Row],[Timestamp]], "YYYY")</f>
        <v>2022</v>
      </c>
      <c r="E200" s="2" t="str">
        <f>TEXT(WORK[[#This Row],[Timestamp]],"MMM")</f>
        <v>Mar</v>
      </c>
      <c r="F200" s="6">
        <v>10</v>
      </c>
      <c r="G200" s="1" t="s">
        <v>9</v>
      </c>
      <c r="H200" s="1" t="s">
        <v>14</v>
      </c>
      <c r="I200">
        <f>VLOOKUP(WORK[[#This Row],[User_ID]],Table3[],4,0)</f>
        <v>5</v>
      </c>
      <c r="J200">
        <f>VLOOKUP(WORK[[#This Row],[User_ID]],Table3[],5,0)</f>
        <v>0.56999999999999995</v>
      </c>
      <c r="K200">
        <f>VLOOKUP(WORK[[#This Row],[User_ID]],Table3[],6,0)</f>
        <v>0.17</v>
      </c>
      <c r="L200">
        <f>VLOOKUP(WORK[[#This Row],[User_ID]],Table3[],7,0)</f>
        <v>0.82</v>
      </c>
      <c r="M200">
        <f>VLOOKUP(WORK[[#This Row],[User_ID]],Table4[],4,FALSE)</f>
        <v>842</v>
      </c>
      <c r="N200">
        <f>VLOOKUP(WORK[[#This Row],[User_ID]],Table4[],5,FALSE)</f>
        <v>5</v>
      </c>
      <c r="O200">
        <f>VLOOKUP(WORK[[#This Row],[User_ID]],Table4[],6,FALSE)</f>
        <v>4</v>
      </c>
      <c r="P200">
        <f>VLOOKUP(WORK[[#This Row],[User_ID]],Table4[],7,FALSE)</f>
        <v>87</v>
      </c>
    </row>
    <row r="201" spans="1:16" ht="12.5" x14ac:dyDescent="0.25">
      <c r="A201" s="1">
        <v>200</v>
      </c>
      <c r="B201" s="1">
        <v>6344</v>
      </c>
      <c r="C201" s="2">
        <v>44924.889965277776</v>
      </c>
      <c r="D201" s="2" t="str">
        <f>TEXT(WORK[[#This Row],[Timestamp]], "YYYY")</f>
        <v>2022</v>
      </c>
      <c r="E201" s="2" t="str">
        <f>TEXT(WORK[[#This Row],[Timestamp]],"MMM")</f>
        <v>Dec</v>
      </c>
      <c r="F201" s="6">
        <v>21</v>
      </c>
      <c r="G201" s="1" t="s">
        <v>5</v>
      </c>
      <c r="H201" s="1" t="s">
        <v>8</v>
      </c>
      <c r="I201">
        <f>VLOOKUP(WORK[[#This Row],[User_ID]],Table3[],4,0)</f>
        <v>4</v>
      </c>
      <c r="J201">
        <f>VLOOKUP(WORK[[#This Row],[User_ID]],Table3[],5,0)</f>
        <v>0.15</v>
      </c>
      <c r="K201">
        <f>VLOOKUP(WORK[[#This Row],[User_ID]],Table3[],6,0)</f>
        <v>0.42</v>
      </c>
      <c r="L201">
        <f>VLOOKUP(WORK[[#This Row],[User_ID]],Table3[],7,0)</f>
        <v>0.49</v>
      </c>
      <c r="M201">
        <f>VLOOKUP(WORK[[#This Row],[User_ID]],Table4[],4,FALSE)</f>
        <v>670</v>
      </c>
      <c r="N201">
        <f>VLOOKUP(WORK[[#This Row],[User_ID]],Table4[],5,FALSE)</f>
        <v>5</v>
      </c>
      <c r="O201">
        <f>VLOOKUP(WORK[[#This Row],[User_ID]],Table4[],6,FALSE)</f>
        <v>0</v>
      </c>
      <c r="P201">
        <f>VLOOKUP(WORK[[#This Row],[User_ID]],Table4[],7,FALSE)</f>
        <v>52</v>
      </c>
    </row>
    <row r="202" spans="1:16" ht="12.5" x14ac:dyDescent="0.25">
      <c r="A202" s="1">
        <v>201</v>
      </c>
      <c r="B202" s="1">
        <v>6122</v>
      </c>
      <c r="C202" s="2">
        <v>45155.052743055552</v>
      </c>
      <c r="D202" s="2" t="str">
        <f>TEXT(WORK[[#This Row],[Timestamp]], "YYYY")</f>
        <v>2023</v>
      </c>
      <c r="E202" s="2" t="str">
        <f>TEXT(WORK[[#This Row],[Timestamp]],"MMM")</f>
        <v>Aug</v>
      </c>
      <c r="F202" s="6">
        <v>1</v>
      </c>
      <c r="G202" s="1" t="s">
        <v>7</v>
      </c>
      <c r="H202" s="1" t="s">
        <v>12</v>
      </c>
      <c r="I202">
        <f>VLOOKUP(WORK[[#This Row],[User_ID]],Table3[],4,0)</f>
        <v>3</v>
      </c>
      <c r="J202">
        <f>VLOOKUP(WORK[[#This Row],[User_ID]],Table3[],5,0)</f>
        <v>0.72</v>
      </c>
      <c r="K202">
        <f>VLOOKUP(WORK[[#This Row],[User_ID]],Table3[],6,0)</f>
        <v>0.28999999999999998</v>
      </c>
      <c r="L202">
        <f>VLOOKUP(WORK[[#This Row],[User_ID]],Table3[],7,0)</f>
        <v>0.25</v>
      </c>
      <c r="M202">
        <f>VLOOKUP(WORK[[#This Row],[User_ID]],Table4[],4,FALSE)</f>
        <v>1559</v>
      </c>
      <c r="N202">
        <f>VLOOKUP(WORK[[#This Row],[User_ID]],Table4[],5,FALSE)</f>
        <v>9</v>
      </c>
      <c r="O202">
        <f>VLOOKUP(WORK[[#This Row],[User_ID]],Table4[],6,FALSE)</f>
        <v>2</v>
      </c>
      <c r="P202">
        <f>VLOOKUP(WORK[[#This Row],[User_ID]],Table4[],7,FALSE)</f>
        <v>63</v>
      </c>
    </row>
    <row r="203" spans="1:16" ht="12.5" x14ac:dyDescent="0.25">
      <c r="A203" s="1">
        <v>202</v>
      </c>
      <c r="B203" s="1">
        <v>1227</v>
      </c>
      <c r="C203" s="2">
        <v>44021.190127314818</v>
      </c>
      <c r="D203" s="2" t="str">
        <f>TEXT(WORK[[#This Row],[Timestamp]], "YYYY")</f>
        <v>2020</v>
      </c>
      <c r="E203" s="2" t="str">
        <f>TEXT(WORK[[#This Row],[Timestamp]],"MMM")</f>
        <v>Jul</v>
      </c>
      <c r="F203" s="6">
        <v>4</v>
      </c>
      <c r="G203" s="1" t="s">
        <v>5</v>
      </c>
      <c r="H203" s="1" t="s">
        <v>10</v>
      </c>
      <c r="I203">
        <f>VLOOKUP(WORK[[#This Row],[User_ID]],Table3[],4,0)</f>
        <v>10</v>
      </c>
      <c r="J203">
        <f>VLOOKUP(WORK[[#This Row],[User_ID]],Table3[],5,0)</f>
        <v>0</v>
      </c>
      <c r="K203">
        <f>VLOOKUP(WORK[[#This Row],[User_ID]],Table3[],6,0)</f>
        <v>7.0000000000000007E-2</v>
      </c>
      <c r="L203">
        <f>VLOOKUP(WORK[[#This Row],[User_ID]],Table3[],7,0)</f>
        <v>0.32</v>
      </c>
      <c r="M203">
        <f>VLOOKUP(WORK[[#This Row],[User_ID]],Table4[],4,FALSE)</f>
        <v>673</v>
      </c>
      <c r="N203">
        <f>VLOOKUP(WORK[[#This Row],[User_ID]],Table4[],5,FALSE)</f>
        <v>19</v>
      </c>
      <c r="O203">
        <f>VLOOKUP(WORK[[#This Row],[User_ID]],Table4[],6,FALSE)</f>
        <v>1</v>
      </c>
      <c r="P203">
        <f>VLOOKUP(WORK[[#This Row],[User_ID]],Table4[],7,FALSE)</f>
        <v>62</v>
      </c>
    </row>
    <row r="204" spans="1:16" ht="12.5" x14ac:dyDescent="0.25">
      <c r="A204" s="1">
        <v>203</v>
      </c>
      <c r="B204" s="1">
        <v>1191</v>
      </c>
      <c r="C204" s="2">
        <v>43964.155763888892</v>
      </c>
      <c r="D204" s="2" t="str">
        <f>TEXT(WORK[[#This Row],[Timestamp]], "YYYY")</f>
        <v>2020</v>
      </c>
      <c r="E204" s="2" t="str">
        <f>TEXT(WORK[[#This Row],[Timestamp]],"MMM")</f>
        <v>May</v>
      </c>
      <c r="F204" s="6">
        <v>3</v>
      </c>
      <c r="G204" s="1" t="s">
        <v>7</v>
      </c>
      <c r="H204" s="1" t="s">
        <v>15</v>
      </c>
      <c r="I204">
        <f>VLOOKUP(WORK[[#This Row],[User_ID]],Table3[],4,0)</f>
        <v>2</v>
      </c>
      <c r="J204">
        <f>VLOOKUP(WORK[[#This Row],[User_ID]],Table3[],5,0)</f>
        <v>0.18</v>
      </c>
      <c r="K204">
        <f>VLOOKUP(WORK[[#This Row],[User_ID]],Table3[],6,0)</f>
        <v>0.82</v>
      </c>
      <c r="L204">
        <f>VLOOKUP(WORK[[#This Row],[User_ID]],Table3[],7,0)</f>
        <v>0.34</v>
      </c>
      <c r="M204">
        <f>VLOOKUP(WORK[[#This Row],[User_ID]],Table4[],4,FALSE)</f>
        <v>430</v>
      </c>
      <c r="N204">
        <f>VLOOKUP(WORK[[#This Row],[User_ID]],Table4[],5,FALSE)</f>
        <v>7</v>
      </c>
      <c r="O204">
        <f>VLOOKUP(WORK[[#This Row],[User_ID]],Table4[],6,FALSE)</f>
        <v>2</v>
      </c>
      <c r="P204">
        <f>VLOOKUP(WORK[[#This Row],[User_ID]],Table4[],7,FALSE)</f>
        <v>38</v>
      </c>
    </row>
    <row r="205" spans="1:16" ht="12.5" x14ac:dyDescent="0.25">
      <c r="A205" s="1">
        <v>204</v>
      </c>
      <c r="B205" s="1">
        <v>9215</v>
      </c>
      <c r="C205" s="2">
        <v>44527.816412037035</v>
      </c>
      <c r="D205" s="2" t="str">
        <f>TEXT(WORK[[#This Row],[Timestamp]], "YYYY")</f>
        <v>2021</v>
      </c>
      <c r="E205" s="2" t="str">
        <f>TEXT(WORK[[#This Row],[Timestamp]],"MMM")</f>
        <v>Nov</v>
      </c>
      <c r="F205" s="6">
        <v>19</v>
      </c>
      <c r="G205" s="1" t="s">
        <v>7</v>
      </c>
      <c r="H205" s="1" t="s">
        <v>17</v>
      </c>
      <c r="I205">
        <f>VLOOKUP(WORK[[#This Row],[User_ID]],Table3[],4,0)</f>
        <v>6</v>
      </c>
      <c r="J205">
        <f>VLOOKUP(WORK[[#This Row],[User_ID]],Table3[],5,0)</f>
        <v>0.28999999999999998</v>
      </c>
      <c r="K205">
        <f>VLOOKUP(WORK[[#This Row],[User_ID]],Table3[],6,0)</f>
        <v>0.39</v>
      </c>
      <c r="L205">
        <f>VLOOKUP(WORK[[#This Row],[User_ID]],Table3[],7,0)</f>
        <v>0.5</v>
      </c>
      <c r="M205">
        <f>VLOOKUP(WORK[[#This Row],[User_ID]],Table4[],4,FALSE)</f>
        <v>820</v>
      </c>
      <c r="N205">
        <f>VLOOKUP(WORK[[#This Row],[User_ID]],Table4[],5,FALSE)</f>
        <v>16</v>
      </c>
      <c r="O205">
        <f>VLOOKUP(WORK[[#This Row],[User_ID]],Table4[],6,FALSE)</f>
        <v>5</v>
      </c>
      <c r="P205">
        <f>VLOOKUP(WORK[[#This Row],[User_ID]],Table4[],7,FALSE)</f>
        <v>11</v>
      </c>
    </row>
    <row r="206" spans="1:16" ht="12.5" x14ac:dyDescent="0.25">
      <c r="A206" s="1">
        <v>205</v>
      </c>
      <c r="B206" s="1">
        <v>7231</v>
      </c>
      <c r="C206" s="2">
        <v>44297.662210648145</v>
      </c>
      <c r="D206" s="2" t="str">
        <f>TEXT(WORK[[#This Row],[Timestamp]], "YYYY")</f>
        <v>2021</v>
      </c>
      <c r="E206" s="2" t="str">
        <f>TEXT(WORK[[#This Row],[Timestamp]],"MMM")</f>
        <v>Apr</v>
      </c>
      <c r="F206" s="6">
        <v>15</v>
      </c>
      <c r="G206" s="1" t="s">
        <v>9</v>
      </c>
      <c r="H206" s="1" t="s">
        <v>12</v>
      </c>
      <c r="I206">
        <f>VLOOKUP(WORK[[#This Row],[User_ID]],Table3[],4,0)</f>
        <v>7</v>
      </c>
      <c r="J206">
        <f>VLOOKUP(WORK[[#This Row],[User_ID]],Table3[],5,0)</f>
        <v>0.81</v>
      </c>
      <c r="K206">
        <f>VLOOKUP(WORK[[#This Row],[User_ID]],Table3[],6,0)</f>
        <v>7.0000000000000007E-2</v>
      </c>
      <c r="L206">
        <f>VLOOKUP(WORK[[#This Row],[User_ID]],Table3[],7,0)</f>
        <v>0.48</v>
      </c>
      <c r="M206">
        <f>VLOOKUP(WORK[[#This Row],[User_ID]],Table4[],4,FALSE)</f>
        <v>1738</v>
      </c>
      <c r="N206">
        <f>VLOOKUP(WORK[[#This Row],[User_ID]],Table4[],5,FALSE)</f>
        <v>13</v>
      </c>
      <c r="O206">
        <f>VLOOKUP(WORK[[#This Row],[User_ID]],Table4[],6,FALSE)</f>
        <v>5</v>
      </c>
      <c r="P206">
        <f>VLOOKUP(WORK[[#This Row],[User_ID]],Table4[],7,FALSE)</f>
        <v>29</v>
      </c>
    </row>
    <row r="207" spans="1:16" ht="12.5" x14ac:dyDescent="0.25">
      <c r="A207" s="1">
        <v>206</v>
      </c>
      <c r="B207" s="1">
        <v>8853</v>
      </c>
      <c r="C207" s="2">
        <v>44776.04241898148</v>
      </c>
      <c r="D207" s="2" t="str">
        <f>TEXT(WORK[[#This Row],[Timestamp]], "YYYY")</f>
        <v>2022</v>
      </c>
      <c r="E207" s="2" t="str">
        <f>TEXT(WORK[[#This Row],[Timestamp]],"MMM")</f>
        <v>Aug</v>
      </c>
      <c r="F207" s="6">
        <v>1</v>
      </c>
      <c r="G207" s="1" t="s">
        <v>7</v>
      </c>
      <c r="H207" s="1" t="s">
        <v>16</v>
      </c>
      <c r="I207">
        <f>VLOOKUP(WORK[[#This Row],[User_ID]],Table3[],4,0)</f>
        <v>4</v>
      </c>
      <c r="J207">
        <f>VLOOKUP(WORK[[#This Row],[User_ID]],Table3[],5,0)</f>
        <v>0.54</v>
      </c>
      <c r="K207">
        <f>VLOOKUP(WORK[[#This Row],[User_ID]],Table3[],6,0)</f>
        <v>0.56999999999999995</v>
      </c>
      <c r="L207">
        <f>VLOOKUP(WORK[[#This Row],[User_ID]],Table3[],7,0)</f>
        <v>0.64</v>
      </c>
      <c r="M207">
        <f>VLOOKUP(WORK[[#This Row],[User_ID]],Table4[],4,FALSE)</f>
        <v>307</v>
      </c>
      <c r="N207">
        <f>VLOOKUP(WORK[[#This Row],[User_ID]],Table4[],5,FALSE)</f>
        <v>19</v>
      </c>
      <c r="O207">
        <f>VLOOKUP(WORK[[#This Row],[User_ID]],Table4[],6,FALSE)</f>
        <v>1</v>
      </c>
      <c r="P207">
        <f>VLOOKUP(WORK[[#This Row],[User_ID]],Table4[],7,FALSE)</f>
        <v>27</v>
      </c>
    </row>
    <row r="208" spans="1:16" ht="12.5" x14ac:dyDescent="0.25">
      <c r="A208" s="1">
        <v>207</v>
      </c>
      <c r="B208" s="1">
        <v>5915</v>
      </c>
      <c r="C208" s="2">
        <v>44070.940879629627</v>
      </c>
      <c r="D208" s="2" t="str">
        <f>TEXT(WORK[[#This Row],[Timestamp]], "YYYY")</f>
        <v>2020</v>
      </c>
      <c r="E208" s="2" t="str">
        <f>TEXT(WORK[[#This Row],[Timestamp]],"MMM")</f>
        <v>Aug</v>
      </c>
      <c r="F208" s="6">
        <v>22</v>
      </c>
      <c r="G208" s="1" t="s">
        <v>7</v>
      </c>
      <c r="H208" s="1" t="s">
        <v>12</v>
      </c>
      <c r="I208">
        <f>VLOOKUP(WORK[[#This Row],[User_ID]],Table3[],4,0)</f>
        <v>8</v>
      </c>
      <c r="J208">
        <f>VLOOKUP(WORK[[#This Row],[User_ID]],Table3[],5,0)</f>
        <v>0.04</v>
      </c>
      <c r="K208">
        <f>VLOOKUP(WORK[[#This Row],[User_ID]],Table3[],6,0)</f>
        <v>0.28999999999999998</v>
      </c>
      <c r="L208">
        <f>VLOOKUP(WORK[[#This Row],[User_ID]],Table3[],7,0)</f>
        <v>0.02</v>
      </c>
      <c r="M208">
        <f>VLOOKUP(WORK[[#This Row],[User_ID]],Table4[],4,FALSE)</f>
        <v>550</v>
      </c>
      <c r="N208">
        <f>VLOOKUP(WORK[[#This Row],[User_ID]],Table4[],5,FALSE)</f>
        <v>16</v>
      </c>
      <c r="O208">
        <f>VLOOKUP(WORK[[#This Row],[User_ID]],Table4[],6,FALSE)</f>
        <v>0</v>
      </c>
      <c r="P208">
        <f>VLOOKUP(WORK[[#This Row],[User_ID]],Table4[],7,FALSE)</f>
        <v>74</v>
      </c>
    </row>
    <row r="209" spans="1:16" ht="12.5" x14ac:dyDescent="0.25">
      <c r="A209" s="1">
        <v>208</v>
      </c>
      <c r="B209" s="1">
        <v>3101</v>
      </c>
      <c r="C209" s="2">
        <v>44954.380578703705</v>
      </c>
      <c r="D209" s="2" t="str">
        <f>TEXT(WORK[[#This Row],[Timestamp]], "YYYY")</f>
        <v>2023</v>
      </c>
      <c r="E209" s="2" t="str">
        <f>TEXT(WORK[[#This Row],[Timestamp]],"MMM")</f>
        <v>Jan</v>
      </c>
      <c r="F209" s="6">
        <v>9</v>
      </c>
      <c r="G209" s="1" t="s">
        <v>7</v>
      </c>
      <c r="H209" s="1" t="s">
        <v>13</v>
      </c>
      <c r="I209">
        <f>VLOOKUP(WORK[[#This Row],[User_ID]],Table3[],4,0)</f>
        <v>10</v>
      </c>
      <c r="J209">
        <f>VLOOKUP(WORK[[#This Row],[User_ID]],Table3[],5,0)</f>
        <v>0.65</v>
      </c>
      <c r="K209">
        <f>VLOOKUP(WORK[[#This Row],[User_ID]],Table3[],6,0)</f>
        <v>0.71</v>
      </c>
      <c r="L209">
        <f>VLOOKUP(WORK[[#This Row],[User_ID]],Table3[],7,0)</f>
        <v>0.4</v>
      </c>
      <c r="M209">
        <f>VLOOKUP(WORK[[#This Row],[User_ID]],Table4[],4,FALSE)</f>
        <v>1686</v>
      </c>
      <c r="N209">
        <f>VLOOKUP(WORK[[#This Row],[User_ID]],Table4[],5,FALSE)</f>
        <v>15</v>
      </c>
      <c r="O209">
        <f>VLOOKUP(WORK[[#This Row],[User_ID]],Table4[],6,FALSE)</f>
        <v>1</v>
      </c>
      <c r="P209">
        <f>VLOOKUP(WORK[[#This Row],[User_ID]],Table4[],7,FALSE)</f>
        <v>15</v>
      </c>
    </row>
    <row r="210" spans="1:16" ht="12.5" x14ac:dyDescent="0.25">
      <c r="A210" s="1">
        <v>209</v>
      </c>
      <c r="B210" s="1">
        <v>5754</v>
      </c>
      <c r="C210" s="2">
        <v>44077.776273148149</v>
      </c>
      <c r="D210" s="2" t="str">
        <f>TEXT(WORK[[#This Row],[Timestamp]], "YYYY")</f>
        <v>2020</v>
      </c>
      <c r="E210" s="2" t="str">
        <f>TEXT(WORK[[#This Row],[Timestamp]],"MMM")</f>
        <v>Sep</v>
      </c>
      <c r="F210" s="6">
        <v>18</v>
      </c>
      <c r="G210" s="1" t="s">
        <v>9</v>
      </c>
      <c r="H210" s="1" t="s">
        <v>12</v>
      </c>
      <c r="I210">
        <f>VLOOKUP(WORK[[#This Row],[User_ID]],Table3[],4,0)</f>
        <v>1</v>
      </c>
      <c r="J210">
        <f>VLOOKUP(WORK[[#This Row],[User_ID]],Table3[],5,0)</f>
        <v>0.44</v>
      </c>
      <c r="K210">
        <f>VLOOKUP(WORK[[#This Row],[User_ID]],Table3[],6,0)</f>
        <v>0.32</v>
      </c>
      <c r="L210">
        <f>VLOOKUP(WORK[[#This Row],[User_ID]],Table3[],7,0)</f>
        <v>0.88</v>
      </c>
      <c r="M210">
        <f>VLOOKUP(WORK[[#This Row],[User_ID]],Table4[],4,FALSE)</f>
        <v>630</v>
      </c>
      <c r="N210">
        <f>VLOOKUP(WORK[[#This Row],[User_ID]],Table4[],5,FALSE)</f>
        <v>9</v>
      </c>
      <c r="O210">
        <f>VLOOKUP(WORK[[#This Row],[User_ID]],Table4[],6,FALSE)</f>
        <v>3</v>
      </c>
      <c r="P210">
        <f>VLOOKUP(WORK[[#This Row],[User_ID]],Table4[],7,FALSE)</f>
        <v>9</v>
      </c>
    </row>
    <row r="211" spans="1:16" ht="12.5" x14ac:dyDescent="0.25">
      <c r="A211" s="1">
        <v>210</v>
      </c>
      <c r="B211" s="1">
        <v>6010</v>
      </c>
      <c r="C211" s="2">
        <v>44063.810532407406</v>
      </c>
      <c r="D211" s="2" t="str">
        <f>TEXT(WORK[[#This Row],[Timestamp]], "YYYY")</f>
        <v>2020</v>
      </c>
      <c r="E211" s="2" t="str">
        <f>TEXT(WORK[[#This Row],[Timestamp]],"MMM")</f>
        <v>Aug</v>
      </c>
      <c r="F211" s="6">
        <v>19</v>
      </c>
      <c r="G211" s="1" t="s">
        <v>7</v>
      </c>
      <c r="H211" s="1" t="s">
        <v>12</v>
      </c>
      <c r="I211">
        <f>VLOOKUP(WORK[[#This Row],[User_ID]],Table3[],4,0)</f>
        <v>9</v>
      </c>
      <c r="J211">
        <f>VLOOKUP(WORK[[#This Row],[User_ID]],Table3[],5,0)</f>
        <v>0.79</v>
      </c>
      <c r="K211">
        <f>VLOOKUP(WORK[[#This Row],[User_ID]],Table3[],6,0)</f>
        <v>0.68</v>
      </c>
      <c r="L211">
        <f>VLOOKUP(WORK[[#This Row],[User_ID]],Table3[],7,0)</f>
        <v>0.3</v>
      </c>
      <c r="M211">
        <f>VLOOKUP(WORK[[#This Row],[User_ID]],Table4[],4,FALSE)</f>
        <v>353</v>
      </c>
      <c r="N211">
        <f>VLOOKUP(WORK[[#This Row],[User_ID]],Table4[],5,FALSE)</f>
        <v>13</v>
      </c>
      <c r="O211">
        <f>VLOOKUP(WORK[[#This Row],[User_ID]],Table4[],6,FALSE)</f>
        <v>0</v>
      </c>
      <c r="P211">
        <f>VLOOKUP(WORK[[#This Row],[User_ID]],Table4[],7,FALSE)</f>
        <v>88</v>
      </c>
    </row>
    <row r="212" spans="1:16" ht="12.5" x14ac:dyDescent="0.25">
      <c r="A212" s="1">
        <v>211</v>
      </c>
      <c r="B212" s="1">
        <v>4590</v>
      </c>
      <c r="C212" s="2">
        <v>44969.534456018519</v>
      </c>
      <c r="D212" s="2" t="str">
        <f>TEXT(WORK[[#This Row],[Timestamp]], "YYYY")</f>
        <v>2023</v>
      </c>
      <c r="E212" s="2" t="str">
        <f>TEXT(WORK[[#This Row],[Timestamp]],"MMM")</f>
        <v>Feb</v>
      </c>
      <c r="F212" s="6">
        <v>12</v>
      </c>
      <c r="G212" s="1" t="s">
        <v>9</v>
      </c>
      <c r="H212" s="1" t="s">
        <v>16</v>
      </c>
      <c r="I212">
        <f>VLOOKUP(WORK[[#This Row],[User_ID]],Table3[],4,0)</f>
        <v>10</v>
      </c>
      <c r="J212">
        <f>VLOOKUP(WORK[[#This Row],[User_ID]],Table3[],5,0)</f>
        <v>0.64</v>
      </c>
      <c r="K212">
        <f>VLOOKUP(WORK[[#This Row],[User_ID]],Table3[],6,0)</f>
        <v>0.38</v>
      </c>
      <c r="L212">
        <f>VLOOKUP(WORK[[#This Row],[User_ID]],Table3[],7,0)</f>
        <v>0.62</v>
      </c>
      <c r="M212">
        <f>VLOOKUP(WORK[[#This Row],[User_ID]],Table4[],4,FALSE)</f>
        <v>1497</v>
      </c>
      <c r="N212">
        <f>VLOOKUP(WORK[[#This Row],[User_ID]],Table4[],5,FALSE)</f>
        <v>1</v>
      </c>
      <c r="O212">
        <f>VLOOKUP(WORK[[#This Row],[User_ID]],Table4[],6,FALSE)</f>
        <v>5</v>
      </c>
      <c r="P212">
        <f>VLOOKUP(WORK[[#This Row],[User_ID]],Table4[],7,FALSE)</f>
        <v>55</v>
      </c>
    </row>
    <row r="213" spans="1:16" ht="12.5" x14ac:dyDescent="0.25">
      <c r="A213" s="1">
        <v>212</v>
      </c>
      <c r="B213" s="1">
        <v>8352</v>
      </c>
      <c r="C213" s="2">
        <v>44078.584953703707</v>
      </c>
      <c r="D213" s="2" t="str">
        <f>TEXT(WORK[[#This Row],[Timestamp]], "YYYY")</f>
        <v>2020</v>
      </c>
      <c r="E213" s="2" t="str">
        <f>TEXT(WORK[[#This Row],[Timestamp]],"MMM")</f>
        <v>Sep</v>
      </c>
      <c r="F213" s="6">
        <v>14</v>
      </c>
      <c r="G213" s="1" t="s">
        <v>5</v>
      </c>
      <c r="H213" s="1" t="s">
        <v>17</v>
      </c>
      <c r="I213">
        <f>VLOOKUP(WORK[[#This Row],[User_ID]],Table3[],4,0)</f>
        <v>4</v>
      </c>
      <c r="J213">
        <f>VLOOKUP(WORK[[#This Row],[User_ID]],Table3[],5,0)</f>
        <v>0.03</v>
      </c>
      <c r="K213">
        <f>VLOOKUP(WORK[[#This Row],[User_ID]],Table3[],6,0)</f>
        <v>0.59</v>
      </c>
      <c r="L213">
        <f>VLOOKUP(WORK[[#This Row],[User_ID]],Table3[],7,0)</f>
        <v>0.54</v>
      </c>
      <c r="M213">
        <f>VLOOKUP(WORK[[#This Row],[User_ID]],Table4[],4,FALSE)</f>
        <v>1472</v>
      </c>
      <c r="N213">
        <f>VLOOKUP(WORK[[#This Row],[User_ID]],Table4[],5,FALSE)</f>
        <v>14</v>
      </c>
      <c r="O213">
        <f>VLOOKUP(WORK[[#This Row],[User_ID]],Table4[],6,FALSE)</f>
        <v>1</v>
      </c>
      <c r="P213">
        <f>VLOOKUP(WORK[[#This Row],[User_ID]],Table4[],7,FALSE)</f>
        <v>90</v>
      </c>
    </row>
    <row r="214" spans="1:16" ht="12.5" x14ac:dyDescent="0.25">
      <c r="A214" s="1">
        <v>213</v>
      </c>
      <c r="B214" s="1">
        <v>5596</v>
      </c>
      <c r="C214" s="2">
        <v>44600.687569444446</v>
      </c>
      <c r="D214" s="2" t="str">
        <f>TEXT(WORK[[#This Row],[Timestamp]], "YYYY")</f>
        <v>2022</v>
      </c>
      <c r="E214" s="2" t="str">
        <f>TEXT(WORK[[#This Row],[Timestamp]],"MMM")</f>
        <v>Feb</v>
      </c>
      <c r="F214" s="6">
        <v>16</v>
      </c>
      <c r="G214" s="1" t="s">
        <v>9</v>
      </c>
      <c r="H214" s="1" t="s">
        <v>16</v>
      </c>
      <c r="I214">
        <f>VLOOKUP(WORK[[#This Row],[User_ID]],Table3[],4,0)</f>
        <v>8</v>
      </c>
      <c r="J214">
        <f>VLOOKUP(WORK[[#This Row],[User_ID]],Table3[],5,0)</f>
        <v>0.72</v>
      </c>
      <c r="K214">
        <f>VLOOKUP(WORK[[#This Row],[User_ID]],Table3[],6,0)</f>
        <v>0.32</v>
      </c>
      <c r="L214">
        <f>VLOOKUP(WORK[[#This Row],[User_ID]],Table3[],7,0)</f>
        <v>0.8</v>
      </c>
      <c r="M214">
        <f>VLOOKUP(WORK[[#This Row],[User_ID]],Table4[],4,FALSE)</f>
        <v>1346</v>
      </c>
      <c r="N214">
        <f>VLOOKUP(WORK[[#This Row],[User_ID]],Table4[],5,FALSE)</f>
        <v>9</v>
      </c>
      <c r="O214">
        <f>VLOOKUP(WORK[[#This Row],[User_ID]],Table4[],6,FALSE)</f>
        <v>5</v>
      </c>
      <c r="P214">
        <f>VLOOKUP(WORK[[#This Row],[User_ID]],Table4[],7,FALSE)</f>
        <v>58</v>
      </c>
    </row>
    <row r="215" spans="1:16" ht="12.5" x14ac:dyDescent="0.25">
      <c r="A215" s="1">
        <v>214</v>
      </c>
      <c r="B215" s="1">
        <v>8539</v>
      </c>
      <c r="C215" s="2">
        <v>45116.723263888889</v>
      </c>
      <c r="D215" s="2" t="str">
        <f>TEXT(WORK[[#This Row],[Timestamp]], "YYYY")</f>
        <v>2023</v>
      </c>
      <c r="E215" s="2" t="str">
        <f>TEXT(WORK[[#This Row],[Timestamp]],"MMM")</f>
        <v>Jul</v>
      </c>
      <c r="F215" s="6">
        <v>17</v>
      </c>
      <c r="G215" s="1" t="s">
        <v>5</v>
      </c>
      <c r="H215" s="1" t="s">
        <v>16</v>
      </c>
      <c r="I215">
        <f>VLOOKUP(WORK[[#This Row],[User_ID]],Table3[],4,0)</f>
        <v>1</v>
      </c>
      <c r="J215">
        <f>VLOOKUP(WORK[[#This Row],[User_ID]],Table3[],5,0)</f>
        <v>0.98</v>
      </c>
      <c r="K215">
        <f>VLOOKUP(WORK[[#This Row],[User_ID]],Table3[],6,0)</f>
        <v>0.15</v>
      </c>
      <c r="L215">
        <f>VLOOKUP(WORK[[#This Row],[User_ID]],Table3[],7,0)</f>
        <v>0.01</v>
      </c>
      <c r="M215">
        <f>VLOOKUP(WORK[[#This Row],[User_ID]],Table4[],4,FALSE)</f>
        <v>1048</v>
      </c>
      <c r="N215">
        <f>VLOOKUP(WORK[[#This Row],[User_ID]],Table4[],5,FALSE)</f>
        <v>11</v>
      </c>
      <c r="O215">
        <f>VLOOKUP(WORK[[#This Row],[User_ID]],Table4[],6,FALSE)</f>
        <v>0</v>
      </c>
      <c r="P215">
        <f>VLOOKUP(WORK[[#This Row],[User_ID]],Table4[],7,FALSE)</f>
        <v>35</v>
      </c>
    </row>
    <row r="216" spans="1:16" ht="12.5" x14ac:dyDescent="0.25">
      <c r="A216" s="1">
        <v>215</v>
      </c>
      <c r="B216" s="1">
        <v>4189</v>
      </c>
      <c r="C216" s="2">
        <v>45068.115439814814</v>
      </c>
      <c r="D216" s="2" t="str">
        <f>TEXT(WORK[[#This Row],[Timestamp]], "YYYY")</f>
        <v>2023</v>
      </c>
      <c r="E216" s="2" t="str">
        <f>TEXT(WORK[[#This Row],[Timestamp]],"MMM")</f>
        <v>May</v>
      </c>
      <c r="F216" s="6">
        <v>2</v>
      </c>
      <c r="G216" s="1" t="s">
        <v>7</v>
      </c>
      <c r="H216" s="1" t="s">
        <v>11</v>
      </c>
      <c r="I216">
        <f>VLOOKUP(WORK[[#This Row],[User_ID]],Table3[],4,0)</f>
        <v>1</v>
      </c>
      <c r="J216">
        <f>VLOOKUP(WORK[[#This Row],[User_ID]],Table3[],5,0)</f>
        <v>0.72</v>
      </c>
      <c r="K216">
        <f>VLOOKUP(WORK[[#This Row],[User_ID]],Table3[],6,0)</f>
        <v>0.43</v>
      </c>
      <c r="L216">
        <f>VLOOKUP(WORK[[#This Row],[User_ID]],Table3[],7,0)</f>
        <v>0.91</v>
      </c>
      <c r="M216">
        <f>VLOOKUP(WORK[[#This Row],[User_ID]],Table4[],4,FALSE)</f>
        <v>1764</v>
      </c>
      <c r="N216">
        <f>VLOOKUP(WORK[[#This Row],[User_ID]],Table4[],5,FALSE)</f>
        <v>16</v>
      </c>
      <c r="O216">
        <f>VLOOKUP(WORK[[#This Row],[User_ID]],Table4[],6,FALSE)</f>
        <v>3</v>
      </c>
      <c r="P216">
        <f>VLOOKUP(WORK[[#This Row],[User_ID]],Table4[],7,FALSE)</f>
        <v>94</v>
      </c>
    </row>
    <row r="217" spans="1:16" ht="12.5" x14ac:dyDescent="0.25">
      <c r="A217" s="1">
        <v>216</v>
      </c>
      <c r="B217" s="1">
        <v>2341</v>
      </c>
      <c r="C217" s="2">
        <v>44399.263344907406</v>
      </c>
      <c r="D217" s="2" t="str">
        <f>TEXT(WORK[[#This Row],[Timestamp]], "YYYY")</f>
        <v>2021</v>
      </c>
      <c r="E217" s="2" t="str">
        <f>TEXT(WORK[[#This Row],[Timestamp]],"MMM")</f>
        <v>Jul</v>
      </c>
      <c r="F217" s="6">
        <v>6</v>
      </c>
      <c r="G217" s="1" t="s">
        <v>7</v>
      </c>
      <c r="H217" s="1" t="s">
        <v>12</v>
      </c>
      <c r="I217">
        <f>VLOOKUP(WORK[[#This Row],[User_ID]],Table3[],4,0)</f>
        <v>7</v>
      </c>
      <c r="J217">
        <f>VLOOKUP(WORK[[#This Row],[User_ID]],Table3[],5,0)</f>
        <v>0.09</v>
      </c>
      <c r="K217">
        <f>VLOOKUP(WORK[[#This Row],[User_ID]],Table3[],6,0)</f>
        <v>0.86</v>
      </c>
      <c r="L217">
        <f>VLOOKUP(WORK[[#This Row],[User_ID]],Table3[],7,0)</f>
        <v>0.39</v>
      </c>
      <c r="M217">
        <f>VLOOKUP(WORK[[#This Row],[User_ID]],Table4[],4,FALSE)</f>
        <v>485</v>
      </c>
      <c r="N217">
        <f>VLOOKUP(WORK[[#This Row],[User_ID]],Table4[],5,FALSE)</f>
        <v>4</v>
      </c>
      <c r="O217">
        <f>VLOOKUP(WORK[[#This Row],[User_ID]],Table4[],6,FALSE)</f>
        <v>1</v>
      </c>
      <c r="P217">
        <f>VLOOKUP(WORK[[#This Row],[User_ID]],Table4[],7,FALSE)</f>
        <v>75</v>
      </c>
    </row>
    <row r="218" spans="1:16" ht="12.5" x14ac:dyDescent="0.25">
      <c r="A218" s="1">
        <v>217</v>
      </c>
      <c r="B218" s="1">
        <v>7956</v>
      </c>
      <c r="C218" s="2">
        <v>45071.763958333337</v>
      </c>
      <c r="D218" s="2" t="str">
        <f>TEXT(WORK[[#This Row],[Timestamp]], "YYYY")</f>
        <v>2023</v>
      </c>
      <c r="E218" s="2" t="str">
        <f>TEXT(WORK[[#This Row],[Timestamp]],"MMM")</f>
        <v>May</v>
      </c>
      <c r="F218" s="6">
        <v>18</v>
      </c>
      <c r="G218" s="1" t="s">
        <v>7</v>
      </c>
      <c r="H218" s="1" t="s">
        <v>16</v>
      </c>
      <c r="I218">
        <f>VLOOKUP(WORK[[#This Row],[User_ID]],Table3[],4,0)</f>
        <v>4</v>
      </c>
      <c r="J218">
        <f>VLOOKUP(WORK[[#This Row],[User_ID]],Table3[],5,0)</f>
        <v>0.52</v>
      </c>
      <c r="K218">
        <f>VLOOKUP(WORK[[#This Row],[User_ID]],Table3[],6,0)</f>
        <v>0.47</v>
      </c>
      <c r="L218">
        <f>VLOOKUP(WORK[[#This Row],[User_ID]],Table3[],7,0)</f>
        <v>0.1</v>
      </c>
      <c r="M218">
        <f>VLOOKUP(WORK[[#This Row],[User_ID]],Table4[],4,FALSE)</f>
        <v>1218</v>
      </c>
      <c r="N218">
        <f>VLOOKUP(WORK[[#This Row],[User_ID]],Table4[],5,FALSE)</f>
        <v>2</v>
      </c>
      <c r="O218">
        <f>VLOOKUP(WORK[[#This Row],[User_ID]],Table4[],6,FALSE)</f>
        <v>0</v>
      </c>
      <c r="P218">
        <f>VLOOKUP(WORK[[#This Row],[User_ID]],Table4[],7,FALSE)</f>
        <v>38</v>
      </c>
    </row>
    <row r="219" spans="1:16" ht="12.5" x14ac:dyDescent="0.25">
      <c r="A219" s="1">
        <v>218</v>
      </c>
      <c r="B219" s="1">
        <v>3056</v>
      </c>
      <c r="C219" s="2">
        <v>44319.609861111108</v>
      </c>
      <c r="D219" s="2" t="str">
        <f>TEXT(WORK[[#This Row],[Timestamp]], "YYYY")</f>
        <v>2021</v>
      </c>
      <c r="E219" s="2" t="str">
        <f>TEXT(WORK[[#This Row],[Timestamp]],"MMM")</f>
        <v>May</v>
      </c>
      <c r="F219" s="6">
        <v>14</v>
      </c>
      <c r="G219" s="1" t="s">
        <v>9</v>
      </c>
      <c r="H219" s="1" t="s">
        <v>17</v>
      </c>
      <c r="I219">
        <f>VLOOKUP(WORK[[#This Row],[User_ID]],Table3[],4,0)</f>
        <v>3</v>
      </c>
      <c r="J219">
        <f>VLOOKUP(WORK[[#This Row],[User_ID]],Table3[],5,0)</f>
        <v>0.74</v>
      </c>
      <c r="K219">
        <f>VLOOKUP(WORK[[#This Row],[User_ID]],Table3[],6,0)</f>
        <v>0.5</v>
      </c>
      <c r="L219">
        <f>VLOOKUP(WORK[[#This Row],[User_ID]],Table3[],7,0)</f>
        <v>0.96</v>
      </c>
      <c r="M219">
        <f>VLOOKUP(WORK[[#This Row],[User_ID]],Table4[],4,FALSE)</f>
        <v>711</v>
      </c>
      <c r="N219">
        <f>VLOOKUP(WORK[[#This Row],[User_ID]],Table4[],5,FALSE)</f>
        <v>19</v>
      </c>
      <c r="O219">
        <f>VLOOKUP(WORK[[#This Row],[User_ID]],Table4[],6,FALSE)</f>
        <v>0</v>
      </c>
      <c r="P219">
        <f>VLOOKUP(WORK[[#This Row],[User_ID]],Table4[],7,FALSE)</f>
        <v>29</v>
      </c>
    </row>
    <row r="220" spans="1:16" ht="12.5" x14ac:dyDescent="0.25">
      <c r="A220" s="1">
        <v>219</v>
      </c>
      <c r="B220" s="1">
        <v>2989</v>
      </c>
      <c r="C220" s="2">
        <v>44045.638495370367</v>
      </c>
      <c r="D220" s="2" t="str">
        <f>TEXT(WORK[[#This Row],[Timestamp]], "YYYY")</f>
        <v>2020</v>
      </c>
      <c r="E220" s="2" t="str">
        <f>TEXT(WORK[[#This Row],[Timestamp]],"MMM")</f>
        <v>Aug</v>
      </c>
      <c r="F220" s="6">
        <v>15</v>
      </c>
      <c r="G220" s="1" t="s">
        <v>5</v>
      </c>
      <c r="H220" s="1" t="s">
        <v>14</v>
      </c>
      <c r="I220">
        <f>VLOOKUP(WORK[[#This Row],[User_ID]],Table3[],4,0)</f>
        <v>9</v>
      </c>
      <c r="J220">
        <f>VLOOKUP(WORK[[#This Row],[User_ID]],Table3[],5,0)</f>
        <v>0.26</v>
      </c>
      <c r="K220">
        <f>VLOOKUP(WORK[[#This Row],[User_ID]],Table3[],6,0)</f>
        <v>0.19</v>
      </c>
      <c r="L220">
        <f>VLOOKUP(WORK[[#This Row],[User_ID]],Table3[],7,0)</f>
        <v>0.01</v>
      </c>
      <c r="M220">
        <f>VLOOKUP(WORK[[#This Row],[User_ID]],Table4[],4,FALSE)</f>
        <v>1052</v>
      </c>
      <c r="N220">
        <f>VLOOKUP(WORK[[#This Row],[User_ID]],Table4[],5,FALSE)</f>
        <v>13</v>
      </c>
      <c r="O220">
        <f>VLOOKUP(WORK[[#This Row],[User_ID]],Table4[],6,FALSE)</f>
        <v>5</v>
      </c>
      <c r="P220">
        <f>VLOOKUP(WORK[[#This Row],[User_ID]],Table4[],7,FALSE)</f>
        <v>73</v>
      </c>
    </row>
    <row r="221" spans="1:16" ht="12.5" x14ac:dyDescent="0.25">
      <c r="A221" s="1">
        <v>220</v>
      </c>
      <c r="B221" s="1">
        <v>4213</v>
      </c>
      <c r="C221" s="2">
        <v>43958.556921296295</v>
      </c>
      <c r="D221" s="2" t="str">
        <f>TEXT(WORK[[#This Row],[Timestamp]], "YYYY")</f>
        <v>2020</v>
      </c>
      <c r="E221" s="2" t="str">
        <f>TEXT(WORK[[#This Row],[Timestamp]],"MMM")</f>
        <v>May</v>
      </c>
      <c r="F221" s="6">
        <v>13</v>
      </c>
      <c r="G221" s="1" t="s">
        <v>5</v>
      </c>
      <c r="H221" s="1" t="s">
        <v>15</v>
      </c>
      <c r="I221">
        <f>VLOOKUP(WORK[[#This Row],[User_ID]],Table3[],4,0)</f>
        <v>5</v>
      </c>
      <c r="J221">
        <f>VLOOKUP(WORK[[#This Row],[User_ID]],Table3[],5,0)</f>
        <v>0.65</v>
      </c>
      <c r="K221">
        <f>VLOOKUP(WORK[[#This Row],[User_ID]],Table3[],6,0)</f>
        <v>0.33</v>
      </c>
      <c r="L221">
        <f>VLOOKUP(WORK[[#This Row],[User_ID]],Table3[],7,0)</f>
        <v>0.99</v>
      </c>
      <c r="M221">
        <f>VLOOKUP(WORK[[#This Row],[User_ID]],Table4[],4,FALSE)</f>
        <v>188</v>
      </c>
      <c r="N221">
        <f>VLOOKUP(WORK[[#This Row],[User_ID]],Table4[],5,FALSE)</f>
        <v>6</v>
      </c>
      <c r="O221">
        <f>VLOOKUP(WORK[[#This Row],[User_ID]],Table4[],6,FALSE)</f>
        <v>3</v>
      </c>
      <c r="P221">
        <f>VLOOKUP(WORK[[#This Row],[User_ID]],Table4[],7,FALSE)</f>
        <v>72</v>
      </c>
    </row>
    <row r="222" spans="1:16" ht="12.5" x14ac:dyDescent="0.25">
      <c r="A222" s="1">
        <v>221</v>
      </c>
      <c r="B222" s="1">
        <v>7845</v>
      </c>
      <c r="C222" s="2">
        <v>44693.832384259258</v>
      </c>
      <c r="D222" s="2" t="str">
        <f>TEXT(WORK[[#This Row],[Timestamp]], "YYYY")</f>
        <v>2022</v>
      </c>
      <c r="E222" s="2" t="str">
        <f>TEXT(WORK[[#This Row],[Timestamp]],"MMM")</f>
        <v>May</v>
      </c>
      <c r="F222" s="6">
        <v>19</v>
      </c>
      <c r="G222" s="1" t="s">
        <v>9</v>
      </c>
      <c r="H222" s="1" t="s">
        <v>8</v>
      </c>
      <c r="I222">
        <f>VLOOKUP(WORK[[#This Row],[User_ID]],Table3[],4,0)</f>
        <v>8</v>
      </c>
      <c r="J222">
        <f>VLOOKUP(WORK[[#This Row],[User_ID]],Table3[],5,0)</f>
        <v>7.0000000000000007E-2</v>
      </c>
      <c r="K222">
        <f>VLOOKUP(WORK[[#This Row],[User_ID]],Table3[],6,0)</f>
        <v>0.23</v>
      </c>
      <c r="L222">
        <f>VLOOKUP(WORK[[#This Row],[User_ID]],Table3[],7,0)</f>
        <v>0.28999999999999998</v>
      </c>
      <c r="M222">
        <f>VLOOKUP(WORK[[#This Row],[User_ID]],Table4[],4,FALSE)</f>
        <v>444</v>
      </c>
      <c r="N222">
        <f>VLOOKUP(WORK[[#This Row],[User_ID]],Table4[],5,FALSE)</f>
        <v>7</v>
      </c>
      <c r="O222">
        <f>VLOOKUP(WORK[[#This Row],[User_ID]],Table4[],6,FALSE)</f>
        <v>5</v>
      </c>
      <c r="P222">
        <f>VLOOKUP(WORK[[#This Row],[User_ID]],Table4[],7,FALSE)</f>
        <v>3</v>
      </c>
    </row>
    <row r="223" spans="1:16" ht="12.5" x14ac:dyDescent="0.25">
      <c r="A223" s="1">
        <v>222</v>
      </c>
      <c r="B223" s="1">
        <v>6647</v>
      </c>
      <c r="C223" s="2">
        <v>45066.09814814815</v>
      </c>
      <c r="D223" s="2" t="str">
        <f>TEXT(WORK[[#This Row],[Timestamp]], "YYYY")</f>
        <v>2023</v>
      </c>
      <c r="E223" s="2" t="str">
        <f>TEXT(WORK[[#This Row],[Timestamp]],"MMM")</f>
        <v>May</v>
      </c>
      <c r="F223" s="6">
        <v>2</v>
      </c>
      <c r="G223" s="1" t="s">
        <v>5</v>
      </c>
      <c r="H223" s="1" t="s">
        <v>11</v>
      </c>
      <c r="I223">
        <f>VLOOKUP(WORK[[#This Row],[User_ID]],Table3[],4,0)</f>
        <v>10</v>
      </c>
      <c r="J223">
        <f>VLOOKUP(WORK[[#This Row],[User_ID]],Table3[],5,0)</f>
        <v>0.46</v>
      </c>
      <c r="K223">
        <f>VLOOKUP(WORK[[#This Row],[User_ID]],Table3[],6,0)</f>
        <v>0.67</v>
      </c>
      <c r="L223">
        <f>VLOOKUP(WORK[[#This Row],[User_ID]],Table3[],7,0)</f>
        <v>0.5</v>
      </c>
      <c r="M223">
        <f>VLOOKUP(WORK[[#This Row],[User_ID]],Table4[],4,FALSE)</f>
        <v>1123</v>
      </c>
      <c r="N223">
        <f>VLOOKUP(WORK[[#This Row],[User_ID]],Table4[],5,FALSE)</f>
        <v>10</v>
      </c>
      <c r="O223">
        <f>VLOOKUP(WORK[[#This Row],[User_ID]],Table4[],6,FALSE)</f>
        <v>4</v>
      </c>
      <c r="P223">
        <f>VLOOKUP(WORK[[#This Row],[User_ID]],Table4[],7,FALSE)</f>
        <v>99</v>
      </c>
    </row>
    <row r="224" spans="1:16" ht="12.5" x14ac:dyDescent="0.25">
      <c r="A224" s="1">
        <v>223</v>
      </c>
      <c r="B224" s="1">
        <v>6761</v>
      </c>
      <c r="C224" s="2">
        <v>44410.964108796295</v>
      </c>
      <c r="D224" s="2" t="str">
        <f>TEXT(WORK[[#This Row],[Timestamp]], "YYYY")</f>
        <v>2021</v>
      </c>
      <c r="E224" s="2" t="str">
        <f>TEXT(WORK[[#This Row],[Timestamp]],"MMM")</f>
        <v>Aug</v>
      </c>
      <c r="F224" s="6">
        <v>23</v>
      </c>
      <c r="G224" s="1" t="s">
        <v>9</v>
      </c>
      <c r="H224" s="1" t="s">
        <v>10</v>
      </c>
      <c r="I224">
        <f>VLOOKUP(WORK[[#This Row],[User_ID]],Table3[],4,0)</f>
        <v>3</v>
      </c>
      <c r="J224">
        <f>VLOOKUP(WORK[[#This Row],[User_ID]],Table3[],5,0)</f>
        <v>0.23</v>
      </c>
      <c r="K224">
        <f>VLOOKUP(WORK[[#This Row],[User_ID]],Table3[],6,0)</f>
        <v>0.28999999999999998</v>
      </c>
      <c r="L224">
        <f>VLOOKUP(WORK[[#This Row],[User_ID]],Table3[],7,0)</f>
        <v>0.53</v>
      </c>
      <c r="M224">
        <f>VLOOKUP(WORK[[#This Row],[User_ID]],Table4[],4,FALSE)</f>
        <v>804</v>
      </c>
      <c r="N224">
        <f>VLOOKUP(WORK[[#This Row],[User_ID]],Table4[],5,FALSE)</f>
        <v>10</v>
      </c>
      <c r="O224">
        <f>VLOOKUP(WORK[[#This Row],[User_ID]],Table4[],6,FALSE)</f>
        <v>4</v>
      </c>
      <c r="P224">
        <f>VLOOKUP(WORK[[#This Row],[User_ID]],Table4[],7,FALSE)</f>
        <v>38</v>
      </c>
    </row>
    <row r="225" spans="1:16" ht="12.5" x14ac:dyDescent="0.25">
      <c r="A225" s="1">
        <v>224</v>
      </c>
      <c r="B225" s="1">
        <v>9349</v>
      </c>
      <c r="C225" s="2">
        <v>44072.183634259258</v>
      </c>
      <c r="D225" s="2" t="str">
        <f>TEXT(WORK[[#This Row],[Timestamp]], "YYYY")</f>
        <v>2020</v>
      </c>
      <c r="E225" s="2" t="str">
        <f>TEXT(WORK[[#This Row],[Timestamp]],"MMM")</f>
        <v>Aug</v>
      </c>
      <c r="F225" s="6">
        <v>4</v>
      </c>
      <c r="G225" s="1" t="s">
        <v>7</v>
      </c>
      <c r="H225" s="1" t="s">
        <v>16</v>
      </c>
      <c r="I225">
        <f>VLOOKUP(WORK[[#This Row],[User_ID]],Table3[],4,0)</f>
        <v>10</v>
      </c>
      <c r="J225">
        <f>VLOOKUP(WORK[[#This Row],[User_ID]],Table3[],5,0)</f>
        <v>0.98</v>
      </c>
      <c r="K225">
        <f>VLOOKUP(WORK[[#This Row],[User_ID]],Table3[],6,0)</f>
        <v>0.55000000000000004</v>
      </c>
      <c r="L225">
        <f>VLOOKUP(WORK[[#This Row],[User_ID]],Table3[],7,0)</f>
        <v>0.14000000000000001</v>
      </c>
      <c r="M225">
        <f>VLOOKUP(WORK[[#This Row],[User_ID]],Table4[],4,FALSE)</f>
        <v>995</v>
      </c>
      <c r="N225">
        <f>VLOOKUP(WORK[[#This Row],[User_ID]],Table4[],5,FALSE)</f>
        <v>3</v>
      </c>
      <c r="O225">
        <f>VLOOKUP(WORK[[#This Row],[User_ID]],Table4[],6,FALSE)</f>
        <v>1</v>
      </c>
      <c r="P225">
        <f>VLOOKUP(WORK[[#This Row],[User_ID]],Table4[],7,FALSE)</f>
        <v>78</v>
      </c>
    </row>
    <row r="226" spans="1:16" ht="12.5" x14ac:dyDescent="0.25">
      <c r="A226" s="1">
        <v>225</v>
      </c>
      <c r="B226" s="1">
        <v>6040</v>
      </c>
      <c r="C226" s="2">
        <v>43989.089699074073</v>
      </c>
      <c r="D226" s="2" t="str">
        <f>TEXT(WORK[[#This Row],[Timestamp]], "YYYY")</f>
        <v>2020</v>
      </c>
      <c r="E226" s="2" t="str">
        <f>TEXT(WORK[[#This Row],[Timestamp]],"MMM")</f>
        <v>Jun</v>
      </c>
      <c r="F226" s="6">
        <v>2</v>
      </c>
      <c r="G226" s="1" t="s">
        <v>5</v>
      </c>
      <c r="H226" s="1" t="s">
        <v>13</v>
      </c>
      <c r="I226">
        <f>VLOOKUP(WORK[[#This Row],[User_ID]],Table3[],4,0)</f>
        <v>9</v>
      </c>
      <c r="J226">
        <f>VLOOKUP(WORK[[#This Row],[User_ID]],Table3[],5,0)</f>
        <v>0.28000000000000003</v>
      </c>
      <c r="K226">
        <f>VLOOKUP(WORK[[#This Row],[User_ID]],Table3[],6,0)</f>
        <v>0.04</v>
      </c>
      <c r="L226">
        <f>VLOOKUP(WORK[[#This Row],[User_ID]],Table3[],7,0)</f>
        <v>0.78</v>
      </c>
      <c r="M226">
        <f>VLOOKUP(WORK[[#This Row],[User_ID]],Table4[],4,FALSE)</f>
        <v>594</v>
      </c>
      <c r="N226">
        <f>VLOOKUP(WORK[[#This Row],[User_ID]],Table4[],5,FALSE)</f>
        <v>17</v>
      </c>
      <c r="O226">
        <f>VLOOKUP(WORK[[#This Row],[User_ID]],Table4[],6,FALSE)</f>
        <v>1</v>
      </c>
      <c r="P226">
        <f>VLOOKUP(WORK[[#This Row],[User_ID]],Table4[],7,FALSE)</f>
        <v>91</v>
      </c>
    </row>
    <row r="227" spans="1:16" ht="12.5" x14ac:dyDescent="0.25">
      <c r="A227" s="1">
        <v>226</v>
      </c>
      <c r="B227" s="1">
        <v>8397</v>
      </c>
      <c r="C227" s="2">
        <v>44417.606550925928</v>
      </c>
      <c r="D227" s="2" t="str">
        <f>TEXT(WORK[[#This Row],[Timestamp]], "YYYY")</f>
        <v>2021</v>
      </c>
      <c r="E227" s="2" t="str">
        <f>TEXT(WORK[[#This Row],[Timestamp]],"MMM")</f>
        <v>Aug</v>
      </c>
      <c r="F227" s="6">
        <v>14</v>
      </c>
      <c r="G227" s="1" t="s">
        <v>7</v>
      </c>
      <c r="H227" s="1" t="s">
        <v>14</v>
      </c>
      <c r="I227">
        <f>VLOOKUP(WORK[[#This Row],[User_ID]],Table3[],4,0)</f>
        <v>3</v>
      </c>
      <c r="J227">
        <f>VLOOKUP(WORK[[#This Row],[User_ID]],Table3[],5,0)</f>
        <v>0.05</v>
      </c>
      <c r="K227">
        <f>VLOOKUP(WORK[[#This Row],[User_ID]],Table3[],6,0)</f>
        <v>0.79</v>
      </c>
      <c r="L227">
        <f>VLOOKUP(WORK[[#This Row],[User_ID]],Table3[],7,0)</f>
        <v>0.28000000000000003</v>
      </c>
      <c r="M227">
        <f>VLOOKUP(WORK[[#This Row],[User_ID]],Table4[],4,FALSE)</f>
        <v>1425</v>
      </c>
      <c r="N227">
        <f>VLOOKUP(WORK[[#This Row],[User_ID]],Table4[],5,FALSE)</f>
        <v>8</v>
      </c>
      <c r="O227">
        <f>VLOOKUP(WORK[[#This Row],[User_ID]],Table4[],6,FALSE)</f>
        <v>0</v>
      </c>
      <c r="P227">
        <f>VLOOKUP(WORK[[#This Row],[User_ID]],Table4[],7,FALSE)</f>
        <v>0</v>
      </c>
    </row>
    <row r="228" spans="1:16" ht="12.5" x14ac:dyDescent="0.25">
      <c r="A228" s="1">
        <v>227</v>
      </c>
      <c r="B228" s="1">
        <v>8783</v>
      </c>
      <c r="C228" s="2">
        <v>44436.08792824074</v>
      </c>
      <c r="D228" s="2" t="str">
        <f>TEXT(WORK[[#This Row],[Timestamp]], "YYYY")</f>
        <v>2021</v>
      </c>
      <c r="E228" s="2" t="str">
        <f>TEXT(WORK[[#This Row],[Timestamp]],"MMM")</f>
        <v>Aug</v>
      </c>
      <c r="F228" s="6">
        <v>2</v>
      </c>
      <c r="G228" s="1" t="s">
        <v>9</v>
      </c>
      <c r="H228" s="1" t="s">
        <v>17</v>
      </c>
      <c r="I228">
        <f>VLOOKUP(WORK[[#This Row],[User_ID]],Table3[],4,0)</f>
        <v>6</v>
      </c>
      <c r="J228">
        <f>VLOOKUP(WORK[[#This Row],[User_ID]],Table3[],5,0)</f>
        <v>0.39</v>
      </c>
      <c r="K228">
        <f>VLOOKUP(WORK[[#This Row],[User_ID]],Table3[],6,0)</f>
        <v>0.59</v>
      </c>
      <c r="L228">
        <f>VLOOKUP(WORK[[#This Row],[User_ID]],Table3[],7,0)</f>
        <v>0.35</v>
      </c>
      <c r="M228">
        <f>VLOOKUP(WORK[[#This Row],[User_ID]],Table4[],4,FALSE)</f>
        <v>280</v>
      </c>
      <c r="N228">
        <f>VLOOKUP(WORK[[#This Row],[User_ID]],Table4[],5,FALSE)</f>
        <v>8</v>
      </c>
      <c r="O228">
        <f>VLOOKUP(WORK[[#This Row],[User_ID]],Table4[],6,FALSE)</f>
        <v>3</v>
      </c>
      <c r="P228">
        <f>VLOOKUP(WORK[[#This Row],[User_ID]],Table4[],7,FALSE)</f>
        <v>21</v>
      </c>
    </row>
    <row r="229" spans="1:16" ht="12.5" x14ac:dyDescent="0.25">
      <c r="A229" s="1">
        <v>228</v>
      </c>
      <c r="B229" s="1">
        <v>1003</v>
      </c>
      <c r="C229" s="2">
        <v>44025.626932870371</v>
      </c>
      <c r="D229" s="2" t="str">
        <f>TEXT(WORK[[#This Row],[Timestamp]], "YYYY")</f>
        <v>2020</v>
      </c>
      <c r="E229" s="2" t="str">
        <f>TEXT(WORK[[#This Row],[Timestamp]],"MMM")</f>
        <v>Jul</v>
      </c>
      <c r="F229" s="6">
        <v>15</v>
      </c>
      <c r="G229" s="1" t="s">
        <v>7</v>
      </c>
      <c r="H229" s="1" t="s">
        <v>10</v>
      </c>
      <c r="I229">
        <f>VLOOKUP(WORK[[#This Row],[User_ID]],Table3[],4,0)</f>
        <v>10</v>
      </c>
      <c r="J229">
        <f>VLOOKUP(WORK[[#This Row],[User_ID]],Table3[],5,0)</f>
        <v>0.55000000000000004</v>
      </c>
      <c r="K229">
        <f>VLOOKUP(WORK[[#This Row],[User_ID]],Table3[],6,0)</f>
        <v>0.86</v>
      </c>
      <c r="L229">
        <f>VLOOKUP(WORK[[#This Row],[User_ID]],Table3[],7,0)</f>
        <v>0</v>
      </c>
      <c r="M229">
        <f>VLOOKUP(WORK[[#This Row],[User_ID]],Table4[],4,FALSE)</f>
        <v>1192</v>
      </c>
      <c r="N229">
        <f>VLOOKUP(WORK[[#This Row],[User_ID]],Table4[],5,FALSE)</f>
        <v>4</v>
      </c>
      <c r="O229">
        <f>VLOOKUP(WORK[[#This Row],[User_ID]],Table4[],6,FALSE)</f>
        <v>3</v>
      </c>
      <c r="P229">
        <f>VLOOKUP(WORK[[#This Row],[User_ID]],Table4[],7,FALSE)</f>
        <v>27</v>
      </c>
    </row>
    <row r="230" spans="1:16" ht="12.5" x14ac:dyDescent="0.25">
      <c r="A230" s="1">
        <v>229</v>
      </c>
      <c r="B230" s="1">
        <v>1537</v>
      </c>
      <c r="C230" s="2">
        <v>44187.67628472222</v>
      </c>
      <c r="D230" s="2" t="str">
        <f>TEXT(WORK[[#This Row],[Timestamp]], "YYYY")</f>
        <v>2020</v>
      </c>
      <c r="E230" s="2" t="str">
        <f>TEXT(WORK[[#This Row],[Timestamp]],"MMM")</f>
        <v>Dec</v>
      </c>
      <c r="F230" s="6">
        <v>16</v>
      </c>
      <c r="G230" s="1" t="s">
        <v>5</v>
      </c>
      <c r="H230" s="1" t="s">
        <v>10</v>
      </c>
      <c r="I230">
        <f>VLOOKUP(WORK[[#This Row],[User_ID]],Table3[],4,0)</f>
        <v>6</v>
      </c>
      <c r="J230">
        <f>VLOOKUP(WORK[[#This Row],[User_ID]],Table3[],5,0)</f>
        <v>0.92</v>
      </c>
      <c r="K230">
        <f>VLOOKUP(WORK[[#This Row],[User_ID]],Table3[],6,0)</f>
        <v>0.12</v>
      </c>
      <c r="L230">
        <f>VLOOKUP(WORK[[#This Row],[User_ID]],Table3[],7,0)</f>
        <v>0.97</v>
      </c>
      <c r="M230">
        <f>VLOOKUP(WORK[[#This Row],[User_ID]],Table4[],4,FALSE)</f>
        <v>598</v>
      </c>
      <c r="N230">
        <f>VLOOKUP(WORK[[#This Row],[User_ID]],Table4[],5,FALSE)</f>
        <v>5</v>
      </c>
      <c r="O230">
        <f>VLOOKUP(WORK[[#This Row],[User_ID]],Table4[],6,FALSE)</f>
        <v>0</v>
      </c>
      <c r="P230">
        <f>VLOOKUP(WORK[[#This Row],[User_ID]],Table4[],7,FALSE)</f>
        <v>48</v>
      </c>
    </row>
    <row r="231" spans="1:16" ht="12.5" x14ac:dyDescent="0.25">
      <c r="A231" s="1">
        <v>230</v>
      </c>
      <c r="B231" s="1">
        <v>1867</v>
      </c>
      <c r="C231" s="2">
        <v>44090.993773148148</v>
      </c>
      <c r="D231" s="2" t="str">
        <f>TEXT(WORK[[#This Row],[Timestamp]], "YYYY")</f>
        <v>2020</v>
      </c>
      <c r="E231" s="2" t="str">
        <f>TEXT(WORK[[#This Row],[Timestamp]],"MMM")</f>
        <v>Sep</v>
      </c>
      <c r="F231" s="6">
        <v>23</v>
      </c>
      <c r="G231" s="1" t="s">
        <v>9</v>
      </c>
      <c r="H231" s="1" t="s">
        <v>11</v>
      </c>
      <c r="I231">
        <f>VLOOKUP(WORK[[#This Row],[User_ID]],Table3[],4,0)</f>
        <v>2</v>
      </c>
      <c r="J231">
        <f>VLOOKUP(WORK[[#This Row],[User_ID]],Table3[],5,0)</f>
        <v>0.63</v>
      </c>
      <c r="K231">
        <f>VLOOKUP(WORK[[#This Row],[User_ID]],Table3[],6,0)</f>
        <v>0.96</v>
      </c>
      <c r="L231">
        <f>VLOOKUP(WORK[[#This Row],[User_ID]],Table3[],7,0)</f>
        <v>0.45</v>
      </c>
      <c r="M231">
        <f>VLOOKUP(WORK[[#This Row],[User_ID]],Table4[],4,FALSE)</f>
        <v>556</v>
      </c>
      <c r="N231">
        <f>VLOOKUP(WORK[[#This Row],[User_ID]],Table4[],5,FALSE)</f>
        <v>1</v>
      </c>
      <c r="O231">
        <f>VLOOKUP(WORK[[#This Row],[User_ID]],Table4[],6,FALSE)</f>
        <v>2</v>
      </c>
      <c r="P231">
        <f>VLOOKUP(WORK[[#This Row],[User_ID]],Table4[],7,FALSE)</f>
        <v>1</v>
      </c>
    </row>
    <row r="232" spans="1:16" ht="12.5" x14ac:dyDescent="0.25">
      <c r="A232" s="1">
        <v>231</v>
      </c>
      <c r="B232" s="1">
        <v>6043</v>
      </c>
      <c r="C232" s="2">
        <v>44433.179664351854</v>
      </c>
      <c r="D232" s="2" t="str">
        <f>TEXT(WORK[[#This Row],[Timestamp]], "YYYY")</f>
        <v>2021</v>
      </c>
      <c r="E232" s="2" t="str">
        <f>TEXT(WORK[[#This Row],[Timestamp]],"MMM")</f>
        <v>Aug</v>
      </c>
      <c r="F232" s="6">
        <v>4</v>
      </c>
      <c r="G232" s="1" t="s">
        <v>9</v>
      </c>
      <c r="H232" s="1" t="s">
        <v>16</v>
      </c>
      <c r="I232">
        <f>VLOOKUP(WORK[[#This Row],[User_ID]],Table3[],4,0)</f>
        <v>9</v>
      </c>
      <c r="J232">
        <f>VLOOKUP(WORK[[#This Row],[User_ID]],Table3[],5,0)</f>
        <v>0.1</v>
      </c>
      <c r="K232">
        <f>VLOOKUP(WORK[[#This Row],[User_ID]],Table3[],6,0)</f>
        <v>0.18</v>
      </c>
      <c r="L232">
        <f>VLOOKUP(WORK[[#This Row],[User_ID]],Table3[],7,0)</f>
        <v>0.06</v>
      </c>
      <c r="M232">
        <f>VLOOKUP(WORK[[#This Row],[User_ID]],Table4[],4,FALSE)</f>
        <v>579</v>
      </c>
      <c r="N232">
        <f>VLOOKUP(WORK[[#This Row],[User_ID]],Table4[],5,FALSE)</f>
        <v>14</v>
      </c>
      <c r="O232">
        <f>VLOOKUP(WORK[[#This Row],[User_ID]],Table4[],6,FALSE)</f>
        <v>4</v>
      </c>
      <c r="P232">
        <f>VLOOKUP(WORK[[#This Row],[User_ID]],Table4[],7,FALSE)</f>
        <v>32</v>
      </c>
    </row>
    <row r="233" spans="1:16" ht="12.5" x14ac:dyDescent="0.25">
      <c r="A233" s="1">
        <v>232</v>
      </c>
      <c r="B233" s="1">
        <v>1976</v>
      </c>
      <c r="C233" s="2">
        <v>44726.355486111112</v>
      </c>
      <c r="D233" s="2" t="str">
        <f>TEXT(WORK[[#This Row],[Timestamp]], "YYYY")</f>
        <v>2022</v>
      </c>
      <c r="E233" s="2" t="str">
        <f>TEXT(WORK[[#This Row],[Timestamp]],"MMM")</f>
        <v>Jun</v>
      </c>
      <c r="F233" s="6">
        <v>8</v>
      </c>
      <c r="G233" s="1" t="s">
        <v>5</v>
      </c>
      <c r="H233" s="1" t="s">
        <v>15</v>
      </c>
      <c r="I233">
        <f>VLOOKUP(WORK[[#This Row],[User_ID]],Table3[],4,0)</f>
        <v>3</v>
      </c>
      <c r="J233">
        <f>VLOOKUP(WORK[[#This Row],[User_ID]],Table3[],5,0)</f>
        <v>0.41</v>
      </c>
      <c r="K233">
        <f>VLOOKUP(WORK[[#This Row],[User_ID]],Table3[],6,0)</f>
        <v>0.93</v>
      </c>
      <c r="L233">
        <f>VLOOKUP(WORK[[#This Row],[User_ID]],Table3[],7,0)</f>
        <v>0.73</v>
      </c>
      <c r="M233">
        <f>VLOOKUP(WORK[[#This Row],[User_ID]],Table4[],4,FALSE)</f>
        <v>1336</v>
      </c>
      <c r="N233">
        <f>VLOOKUP(WORK[[#This Row],[User_ID]],Table4[],5,FALSE)</f>
        <v>13</v>
      </c>
      <c r="O233">
        <f>VLOOKUP(WORK[[#This Row],[User_ID]],Table4[],6,FALSE)</f>
        <v>1</v>
      </c>
      <c r="P233">
        <f>VLOOKUP(WORK[[#This Row],[User_ID]],Table4[],7,FALSE)</f>
        <v>44</v>
      </c>
    </row>
    <row r="234" spans="1:16" ht="12.5" x14ac:dyDescent="0.25">
      <c r="A234" s="1">
        <v>233</v>
      </c>
      <c r="B234" s="1">
        <v>7857</v>
      </c>
      <c r="C234" s="2">
        <v>45005.304537037038</v>
      </c>
      <c r="D234" s="2" t="str">
        <f>TEXT(WORK[[#This Row],[Timestamp]], "YYYY")</f>
        <v>2023</v>
      </c>
      <c r="E234" s="2" t="str">
        <f>TEXT(WORK[[#This Row],[Timestamp]],"MMM")</f>
        <v>Mar</v>
      </c>
      <c r="F234" s="6">
        <v>7</v>
      </c>
      <c r="G234" s="1" t="s">
        <v>9</v>
      </c>
      <c r="H234" s="1" t="s">
        <v>12</v>
      </c>
      <c r="I234">
        <f>VLOOKUP(WORK[[#This Row],[User_ID]],Table3[],4,0)</f>
        <v>3</v>
      </c>
      <c r="J234">
        <f>VLOOKUP(WORK[[#This Row],[User_ID]],Table3[],5,0)</f>
        <v>0.5</v>
      </c>
      <c r="K234">
        <f>VLOOKUP(WORK[[#This Row],[User_ID]],Table3[],6,0)</f>
        <v>0.76</v>
      </c>
      <c r="L234">
        <f>VLOOKUP(WORK[[#This Row],[User_ID]],Table3[],7,0)</f>
        <v>0.37</v>
      </c>
      <c r="M234">
        <f>VLOOKUP(WORK[[#This Row],[User_ID]],Table4[],4,FALSE)</f>
        <v>133</v>
      </c>
      <c r="N234">
        <f>VLOOKUP(WORK[[#This Row],[User_ID]],Table4[],5,FALSE)</f>
        <v>2</v>
      </c>
      <c r="O234">
        <f>VLOOKUP(WORK[[#This Row],[User_ID]],Table4[],6,FALSE)</f>
        <v>4</v>
      </c>
      <c r="P234">
        <f>VLOOKUP(WORK[[#This Row],[User_ID]],Table4[],7,FALSE)</f>
        <v>18</v>
      </c>
    </row>
    <row r="235" spans="1:16" ht="12.5" x14ac:dyDescent="0.25">
      <c r="A235" s="1">
        <v>234</v>
      </c>
      <c r="B235" s="1">
        <v>1444</v>
      </c>
      <c r="C235" s="2">
        <v>44346.906180555554</v>
      </c>
      <c r="D235" s="2" t="str">
        <f>TEXT(WORK[[#This Row],[Timestamp]], "YYYY")</f>
        <v>2021</v>
      </c>
      <c r="E235" s="2" t="str">
        <f>TEXT(WORK[[#This Row],[Timestamp]],"MMM")</f>
        <v>May</v>
      </c>
      <c r="F235" s="6">
        <v>21</v>
      </c>
      <c r="G235" s="1" t="s">
        <v>9</v>
      </c>
      <c r="H235" s="1" t="s">
        <v>13</v>
      </c>
      <c r="I235">
        <f>VLOOKUP(WORK[[#This Row],[User_ID]],Table3[],4,0)</f>
        <v>10</v>
      </c>
      <c r="J235">
        <f>VLOOKUP(WORK[[#This Row],[User_ID]],Table3[],5,0)</f>
        <v>0.88</v>
      </c>
      <c r="K235">
        <f>VLOOKUP(WORK[[#This Row],[User_ID]],Table3[],6,0)</f>
        <v>0.83</v>
      </c>
      <c r="L235">
        <f>VLOOKUP(WORK[[#This Row],[User_ID]],Table3[],7,0)</f>
        <v>0.31</v>
      </c>
      <c r="M235">
        <f>VLOOKUP(WORK[[#This Row],[User_ID]],Table4[],4,FALSE)</f>
        <v>1709</v>
      </c>
      <c r="N235">
        <f>VLOOKUP(WORK[[#This Row],[User_ID]],Table4[],5,FALSE)</f>
        <v>2</v>
      </c>
      <c r="O235">
        <f>VLOOKUP(WORK[[#This Row],[User_ID]],Table4[],6,FALSE)</f>
        <v>4</v>
      </c>
      <c r="P235">
        <f>VLOOKUP(WORK[[#This Row],[User_ID]],Table4[],7,FALSE)</f>
        <v>5</v>
      </c>
    </row>
    <row r="236" spans="1:16" ht="12.5" x14ac:dyDescent="0.25">
      <c r="A236" s="1">
        <v>235</v>
      </c>
      <c r="B236" s="1">
        <v>4735</v>
      </c>
      <c r="C236" s="2">
        <v>45071.02002314815</v>
      </c>
      <c r="D236" s="2" t="str">
        <f>TEXT(WORK[[#This Row],[Timestamp]], "YYYY")</f>
        <v>2023</v>
      </c>
      <c r="E236" s="2" t="str">
        <f>TEXT(WORK[[#This Row],[Timestamp]],"MMM")</f>
        <v>May</v>
      </c>
      <c r="F236" s="6">
        <v>0</v>
      </c>
      <c r="G236" s="1" t="s">
        <v>5</v>
      </c>
      <c r="H236" s="1" t="s">
        <v>8</v>
      </c>
      <c r="I236">
        <f>VLOOKUP(WORK[[#This Row],[User_ID]],Table3[],4,0)</f>
        <v>3</v>
      </c>
      <c r="J236">
        <f>VLOOKUP(WORK[[#This Row],[User_ID]],Table3[],5,0)</f>
        <v>0.95</v>
      </c>
      <c r="K236">
        <f>VLOOKUP(WORK[[#This Row],[User_ID]],Table3[],6,0)</f>
        <v>0.78</v>
      </c>
      <c r="L236">
        <f>VLOOKUP(WORK[[#This Row],[User_ID]],Table3[],7,0)</f>
        <v>0.8</v>
      </c>
      <c r="M236">
        <f>VLOOKUP(WORK[[#This Row],[User_ID]],Table4[],4,FALSE)</f>
        <v>1166</v>
      </c>
      <c r="N236">
        <f>VLOOKUP(WORK[[#This Row],[User_ID]],Table4[],5,FALSE)</f>
        <v>20</v>
      </c>
      <c r="O236">
        <f>VLOOKUP(WORK[[#This Row],[User_ID]],Table4[],6,FALSE)</f>
        <v>2</v>
      </c>
      <c r="P236">
        <f>VLOOKUP(WORK[[#This Row],[User_ID]],Table4[],7,FALSE)</f>
        <v>51</v>
      </c>
    </row>
    <row r="237" spans="1:16" ht="12.5" x14ac:dyDescent="0.25">
      <c r="A237" s="1">
        <v>236</v>
      </c>
      <c r="B237" s="1">
        <v>1363</v>
      </c>
      <c r="C237" s="2">
        <v>44408.560833333337</v>
      </c>
      <c r="D237" s="2" t="str">
        <f>TEXT(WORK[[#This Row],[Timestamp]], "YYYY")</f>
        <v>2021</v>
      </c>
      <c r="E237" s="2" t="str">
        <f>TEXT(WORK[[#This Row],[Timestamp]],"MMM")</f>
        <v>Jul</v>
      </c>
      <c r="F237" s="6">
        <v>13</v>
      </c>
      <c r="G237" s="1" t="s">
        <v>9</v>
      </c>
      <c r="H237" s="1" t="s">
        <v>11</v>
      </c>
      <c r="I237">
        <f>VLOOKUP(WORK[[#This Row],[User_ID]],Table3[],4,0)</f>
        <v>7</v>
      </c>
      <c r="J237">
        <f>VLOOKUP(WORK[[#This Row],[User_ID]],Table3[],5,0)</f>
        <v>0.69</v>
      </c>
      <c r="K237">
        <f>VLOOKUP(WORK[[#This Row],[User_ID]],Table3[],6,0)</f>
        <v>0.12</v>
      </c>
      <c r="L237">
        <f>VLOOKUP(WORK[[#This Row],[User_ID]],Table3[],7,0)</f>
        <v>0.41</v>
      </c>
      <c r="M237">
        <f>VLOOKUP(WORK[[#This Row],[User_ID]],Table4[],4,FALSE)</f>
        <v>1776</v>
      </c>
      <c r="N237">
        <f>VLOOKUP(WORK[[#This Row],[User_ID]],Table4[],5,FALSE)</f>
        <v>15</v>
      </c>
      <c r="O237">
        <f>VLOOKUP(WORK[[#This Row],[User_ID]],Table4[],6,FALSE)</f>
        <v>2</v>
      </c>
      <c r="P237">
        <f>VLOOKUP(WORK[[#This Row],[User_ID]],Table4[],7,FALSE)</f>
        <v>34</v>
      </c>
    </row>
    <row r="238" spans="1:16" ht="12.5" x14ac:dyDescent="0.25">
      <c r="A238" s="1">
        <v>237</v>
      </c>
      <c r="B238" s="1">
        <v>5400</v>
      </c>
      <c r="C238" s="2">
        <v>44064.212881944448</v>
      </c>
      <c r="D238" s="2" t="str">
        <f>TEXT(WORK[[#This Row],[Timestamp]], "YYYY")</f>
        <v>2020</v>
      </c>
      <c r="E238" s="2" t="str">
        <f>TEXT(WORK[[#This Row],[Timestamp]],"MMM")</f>
        <v>Aug</v>
      </c>
      <c r="F238" s="6">
        <v>5</v>
      </c>
      <c r="G238" s="1" t="s">
        <v>5</v>
      </c>
      <c r="H238" s="1" t="s">
        <v>11</v>
      </c>
      <c r="I238">
        <f>VLOOKUP(WORK[[#This Row],[User_ID]],Table3[],4,0)</f>
        <v>2</v>
      </c>
      <c r="J238">
        <f>VLOOKUP(WORK[[#This Row],[User_ID]],Table3[],5,0)</f>
        <v>0.86</v>
      </c>
      <c r="K238">
        <f>VLOOKUP(WORK[[#This Row],[User_ID]],Table3[],6,0)</f>
        <v>0.28000000000000003</v>
      </c>
      <c r="L238">
        <f>VLOOKUP(WORK[[#This Row],[User_ID]],Table3[],7,0)</f>
        <v>0.93</v>
      </c>
      <c r="M238">
        <f>VLOOKUP(WORK[[#This Row],[User_ID]],Table4[],4,FALSE)</f>
        <v>556</v>
      </c>
      <c r="N238">
        <f>VLOOKUP(WORK[[#This Row],[User_ID]],Table4[],5,FALSE)</f>
        <v>12</v>
      </c>
      <c r="O238">
        <f>VLOOKUP(WORK[[#This Row],[User_ID]],Table4[],6,FALSE)</f>
        <v>5</v>
      </c>
      <c r="P238">
        <f>VLOOKUP(WORK[[#This Row],[User_ID]],Table4[],7,FALSE)</f>
        <v>9</v>
      </c>
    </row>
    <row r="239" spans="1:16" ht="12.5" x14ac:dyDescent="0.25">
      <c r="A239" s="1">
        <v>238</v>
      </c>
      <c r="B239" s="1">
        <v>8350</v>
      </c>
      <c r="C239" s="2">
        <v>44431.270891203705</v>
      </c>
      <c r="D239" s="2" t="str">
        <f>TEXT(WORK[[#This Row],[Timestamp]], "YYYY")</f>
        <v>2021</v>
      </c>
      <c r="E239" s="2" t="str">
        <f>TEXT(WORK[[#This Row],[Timestamp]],"MMM")</f>
        <v>Aug</v>
      </c>
      <c r="F239" s="6">
        <v>6</v>
      </c>
      <c r="G239" s="1" t="s">
        <v>5</v>
      </c>
      <c r="H239" s="1" t="s">
        <v>8</v>
      </c>
      <c r="I239">
        <f>VLOOKUP(WORK[[#This Row],[User_ID]],Table3[],4,0)</f>
        <v>7</v>
      </c>
      <c r="J239">
        <f>VLOOKUP(WORK[[#This Row],[User_ID]],Table3[],5,0)</f>
        <v>0.43</v>
      </c>
      <c r="K239">
        <f>VLOOKUP(WORK[[#This Row],[User_ID]],Table3[],6,0)</f>
        <v>0.76</v>
      </c>
      <c r="L239">
        <f>VLOOKUP(WORK[[#This Row],[User_ID]],Table3[],7,0)</f>
        <v>0.77</v>
      </c>
      <c r="M239">
        <f>VLOOKUP(WORK[[#This Row],[User_ID]],Table4[],4,FALSE)</f>
        <v>782</v>
      </c>
      <c r="N239">
        <f>VLOOKUP(WORK[[#This Row],[User_ID]],Table4[],5,FALSE)</f>
        <v>20</v>
      </c>
      <c r="O239">
        <f>VLOOKUP(WORK[[#This Row],[User_ID]],Table4[],6,FALSE)</f>
        <v>2</v>
      </c>
      <c r="P239">
        <f>VLOOKUP(WORK[[#This Row],[User_ID]],Table4[],7,FALSE)</f>
        <v>92</v>
      </c>
    </row>
    <row r="240" spans="1:16" ht="12.5" x14ac:dyDescent="0.25">
      <c r="A240" s="1">
        <v>239</v>
      </c>
      <c r="B240" s="1">
        <v>5744</v>
      </c>
      <c r="C240" s="2">
        <v>44264.441331018519</v>
      </c>
      <c r="D240" s="2" t="str">
        <f>TEXT(WORK[[#This Row],[Timestamp]], "YYYY")</f>
        <v>2021</v>
      </c>
      <c r="E240" s="2" t="str">
        <f>TEXT(WORK[[#This Row],[Timestamp]],"MMM")</f>
        <v>Mar</v>
      </c>
      <c r="F240" s="6">
        <v>10</v>
      </c>
      <c r="G240" s="1" t="s">
        <v>9</v>
      </c>
      <c r="H240" s="1" t="s">
        <v>16</v>
      </c>
      <c r="I240">
        <f>VLOOKUP(WORK[[#This Row],[User_ID]],Table3[],4,0)</f>
        <v>3</v>
      </c>
      <c r="J240">
        <f>VLOOKUP(WORK[[#This Row],[User_ID]],Table3[],5,0)</f>
        <v>0.71</v>
      </c>
      <c r="K240">
        <f>VLOOKUP(WORK[[#This Row],[User_ID]],Table3[],6,0)</f>
        <v>0.3</v>
      </c>
      <c r="L240">
        <f>VLOOKUP(WORK[[#This Row],[User_ID]],Table3[],7,0)</f>
        <v>0.24</v>
      </c>
      <c r="M240">
        <f>VLOOKUP(WORK[[#This Row],[User_ID]],Table4[],4,FALSE)</f>
        <v>1248</v>
      </c>
      <c r="N240">
        <f>VLOOKUP(WORK[[#This Row],[User_ID]],Table4[],5,FALSE)</f>
        <v>7</v>
      </c>
      <c r="O240">
        <f>VLOOKUP(WORK[[#This Row],[User_ID]],Table4[],6,FALSE)</f>
        <v>4</v>
      </c>
      <c r="P240">
        <f>VLOOKUP(WORK[[#This Row],[User_ID]],Table4[],7,FALSE)</f>
        <v>50</v>
      </c>
    </row>
    <row r="241" spans="1:16" ht="12.5" x14ac:dyDescent="0.25">
      <c r="A241" s="1">
        <v>240</v>
      </c>
      <c r="B241" s="1">
        <v>2017</v>
      </c>
      <c r="C241" s="2">
        <v>45089.390185185184</v>
      </c>
      <c r="D241" s="2" t="str">
        <f>TEXT(WORK[[#This Row],[Timestamp]], "YYYY")</f>
        <v>2023</v>
      </c>
      <c r="E241" s="2" t="str">
        <f>TEXT(WORK[[#This Row],[Timestamp]],"MMM")</f>
        <v>Jun</v>
      </c>
      <c r="F241" s="6">
        <v>9</v>
      </c>
      <c r="G241" s="1" t="s">
        <v>5</v>
      </c>
      <c r="H241" s="1" t="s">
        <v>6</v>
      </c>
      <c r="I241">
        <f>VLOOKUP(WORK[[#This Row],[User_ID]],Table3[],4,0)</f>
        <v>4</v>
      </c>
      <c r="J241">
        <f>VLOOKUP(WORK[[#This Row],[User_ID]],Table3[],5,0)</f>
        <v>0.98</v>
      </c>
      <c r="K241">
        <f>VLOOKUP(WORK[[#This Row],[User_ID]],Table3[],6,0)</f>
        <v>0.62</v>
      </c>
      <c r="L241">
        <f>VLOOKUP(WORK[[#This Row],[User_ID]],Table3[],7,0)</f>
        <v>0.03</v>
      </c>
      <c r="M241">
        <f>VLOOKUP(WORK[[#This Row],[User_ID]],Table4[],4,FALSE)</f>
        <v>345</v>
      </c>
      <c r="N241">
        <f>VLOOKUP(WORK[[#This Row],[User_ID]],Table4[],5,FALSE)</f>
        <v>11</v>
      </c>
      <c r="O241">
        <f>VLOOKUP(WORK[[#This Row],[User_ID]],Table4[],6,FALSE)</f>
        <v>3</v>
      </c>
      <c r="P241">
        <f>VLOOKUP(WORK[[#This Row],[User_ID]],Table4[],7,FALSE)</f>
        <v>47</v>
      </c>
    </row>
    <row r="242" spans="1:16" ht="12.5" x14ac:dyDescent="0.25">
      <c r="A242" s="1">
        <v>241</v>
      </c>
      <c r="B242" s="1">
        <v>4911</v>
      </c>
      <c r="C242" s="2">
        <v>44003.179108796299</v>
      </c>
      <c r="D242" s="2" t="str">
        <f>TEXT(WORK[[#This Row],[Timestamp]], "YYYY")</f>
        <v>2020</v>
      </c>
      <c r="E242" s="2" t="str">
        <f>TEXT(WORK[[#This Row],[Timestamp]],"MMM")</f>
        <v>Jun</v>
      </c>
      <c r="F242" s="6">
        <v>4</v>
      </c>
      <c r="G242" s="1" t="s">
        <v>5</v>
      </c>
      <c r="H242" s="1" t="s">
        <v>13</v>
      </c>
      <c r="I242">
        <f>VLOOKUP(WORK[[#This Row],[User_ID]],Table3[],4,0)</f>
        <v>2</v>
      </c>
      <c r="J242">
        <f>VLOOKUP(WORK[[#This Row],[User_ID]],Table3[],5,0)</f>
        <v>0.21</v>
      </c>
      <c r="K242">
        <f>VLOOKUP(WORK[[#This Row],[User_ID]],Table3[],6,0)</f>
        <v>0.67</v>
      </c>
      <c r="L242">
        <f>VLOOKUP(WORK[[#This Row],[User_ID]],Table3[],7,0)</f>
        <v>0.49</v>
      </c>
      <c r="M242">
        <f>VLOOKUP(WORK[[#This Row],[User_ID]],Table4[],4,FALSE)</f>
        <v>457</v>
      </c>
      <c r="N242">
        <f>VLOOKUP(WORK[[#This Row],[User_ID]],Table4[],5,FALSE)</f>
        <v>2</v>
      </c>
      <c r="O242">
        <f>VLOOKUP(WORK[[#This Row],[User_ID]],Table4[],6,FALSE)</f>
        <v>4</v>
      </c>
      <c r="P242">
        <f>VLOOKUP(WORK[[#This Row],[User_ID]],Table4[],7,FALSE)</f>
        <v>39</v>
      </c>
    </row>
    <row r="243" spans="1:16" ht="12.5" x14ac:dyDescent="0.25">
      <c r="A243" s="1">
        <v>242</v>
      </c>
      <c r="B243" s="1">
        <v>6501</v>
      </c>
      <c r="C243" s="2">
        <v>44322.259502314817</v>
      </c>
      <c r="D243" s="2" t="str">
        <f>TEXT(WORK[[#This Row],[Timestamp]], "YYYY")</f>
        <v>2021</v>
      </c>
      <c r="E243" s="2" t="str">
        <f>TEXT(WORK[[#This Row],[Timestamp]],"MMM")</f>
        <v>May</v>
      </c>
      <c r="F243" s="6">
        <v>6</v>
      </c>
      <c r="G243" s="1" t="s">
        <v>7</v>
      </c>
      <c r="H243" s="1" t="s">
        <v>14</v>
      </c>
      <c r="I243">
        <f>VLOOKUP(WORK[[#This Row],[User_ID]],Table3[],4,0)</f>
        <v>2</v>
      </c>
      <c r="J243">
        <f>VLOOKUP(WORK[[#This Row],[User_ID]],Table3[],5,0)</f>
        <v>0.5</v>
      </c>
      <c r="K243">
        <f>VLOOKUP(WORK[[#This Row],[User_ID]],Table3[],6,0)</f>
        <v>0.36</v>
      </c>
      <c r="L243">
        <f>VLOOKUP(WORK[[#This Row],[User_ID]],Table3[],7,0)</f>
        <v>0.82</v>
      </c>
      <c r="M243">
        <f>VLOOKUP(WORK[[#This Row],[User_ID]],Table4[],4,FALSE)</f>
        <v>1144</v>
      </c>
      <c r="N243">
        <f>VLOOKUP(WORK[[#This Row],[User_ID]],Table4[],5,FALSE)</f>
        <v>13</v>
      </c>
      <c r="O243">
        <f>VLOOKUP(WORK[[#This Row],[User_ID]],Table4[],6,FALSE)</f>
        <v>2</v>
      </c>
      <c r="P243">
        <f>VLOOKUP(WORK[[#This Row],[User_ID]],Table4[],7,FALSE)</f>
        <v>56</v>
      </c>
    </row>
    <row r="244" spans="1:16" ht="12.5" x14ac:dyDescent="0.25">
      <c r="A244" s="1">
        <v>243</v>
      </c>
      <c r="B244" s="1">
        <v>3907</v>
      </c>
      <c r="C244" s="2">
        <v>45074.320335648146</v>
      </c>
      <c r="D244" s="2" t="str">
        <f>TEXT(WORK[[#This Row],[Timestamp]], "YYYY")</f>
        <v>2023</v>
      </c>
      <c r="E244" s="2" t="str">
        <f>TEXT(WORK[[#This Row],[Timestamp]],"MMM")</f>
        <v>May</v>
      </c>
      <c r="F244" s="6">
        <v>7</v>
      </c>
      <c r="G244" s="1" t="s">
        <v>7</v>
      </c>
      <c r="H244" s="1" t="s">
        <v>17</v>
      </c>
      <c r="I244">
        <f>VLOOKUP(WORK[[#This Row],[User_ID]],Table3[],4,0)</f>
        <v>1</v>
      </c>
      <c r="J244">
        <f>VLOOKUP(WORK[[#This Row],[User_ID]],Table3[],5,0)</f>
        <v>0.39</v>
      </c>
      <c r="K244">
        <f>VLOOKUP(WORK[[#This Row],[User_ID]],Table3[],6,0)</f>
        <v>0.64</v>
      </c>
      <c r="L244">
        <f>VLOOKUP(WORK[[#This Row],[User_ID]],Table3[],7,0)</f>
        <v>0.5</v>
      </c>
      <c r="M244">
        <f>VLOOKUP(WORK[[#This Row],[User_ID]],Table4[],4,FALSE)</f>
        <v>510</v>
      </c>
      <c r="N244">
        <f>VLOOKUP(WORK[[#This Row],[User_ID]],Table4[],5,FALSE)</f>
        <v>18</v>
      </c>
      <c r="O244">
        <f>VLOOKUP(WORK[[#This Row],[User_ID]],Table4[],6,FALSE)</f>
        <v>4</v>
      </c>
      <c r="P244">
        <f>VLOOKUP(WORK[[#This Row],[User_ID]],Table4[],7,FALSE)</f>
        <v>44</v>
      </c>
    </row>
    <row r="245" spans="1:16" ht="12.5" x14ac:dyDescent="0.25">
      <c r="A245" s="1">
        <v>244</v>
      </c>
      <c r="B245" s="1">
        <v>9593</v>
      </c>
      <c r="C245" s="2">
        <v>44027.426238425927</v>
      </c>
      <c r="D245" s="2" t="str">
        <f>TEXT(WORK[[#This Row],[Timestamp]], "YYYY")</f>
        <v>2020</v>
      </c>
      <c r="E245" s="2" t="str">
        <f>TEXT(WORK[[#This Row],[Timestamp]],"MMM")</f>
        <v>Jul</v>
      </c>
      <c r="F245" s="6">
        <v>10</v>
      </c>
      <c r="G245" s="1" t="s">
        <v>5</v>
      </c>
      <c r="H245" s="1" t="s">
        <v>14</v>
      </c>
      <c r="I245">
        <f>VLOOKUP(WORK[[#This Row],[User_ID]],Table3[],4,0)</f>
        <v>7</v>
      </c>
      <c r="J245">
        <f>VLOOKUP(WORK[[#This Row],[User_ID]],Table3[],5,0)</f>
        <v>0.71</v>
      </c>
      <c r="K245">
        <f>VLOOKUP(WORK[[#This Row],[User_ID]],Table3[],6,0)</f>
        <v>0.73</v>
      </c>
      <c r="L245">
        <f>VLOOKUP(WORK[[#This Row],[User_ID]],Table3[],7,0)</f>
        <v>0.03</v>
      </c>
      <c r="M245">
        <f>VLOOKUP(WORK[[#This Row],[User_ID]],Table4[],4,FALSE)</f>
        <v>1759</v>
      </c>
      <c r="N245">
        <f>VLOOKUP(WORK[[#This Row],[User_ID]],Table4[],5,FALSE)</f>
        <v>11</v>
      </c>
      <c r="O245">
        <f>VLOOKUP(WORK[[#This Row],[User_ID]],Table4[],6,FALSE)</f>
        <v>0</v>
      </c>
      <c r="P245">
        <f>VLOOKUP(WORK[[#This Row],[User_ID]],Table4[],7,FALSE)</f>
        <v>18</v>
      </c>
    </row>
    <row r="246" spans="1:16" ht="12.5" x14ac:dyDescent="0.25">
      <c r="A246" s="1">
        <v>245</v>
      </c>
      <c r="B246" s="1">
        <v>7902</v>
      </c>
      <c r="C246" s="2">
        <v>43864.566747685189</v>
      </c>
      <c r="D246" s="2" t="str">
        <f>TEXT(WORK[[#This Row],[Timestamp]], "YYYY")</f>
        <v>2020</v>
      </c>
      <c r="E246" s="2" t="str">
        <f>TEXT(WORK[[#This Row],[Timestamp]],"MMM")</f>
        <v>Feb</v>
      </c>
      <c r="F246" s="6">
        <v>13</v>
      </c>
      <c r="G246" s="1" t="s">
        <v>9</v>
      </c>
      <c r="H246" s="1" t="s">
        <v>16</v>
      </c>
      <c r="I246">
        <f>VLOOKUP(WORK[[#This Row],[User_ID]],Table3[],4,0)</f>
        <v>1</v>
      </c>
      <c r="J246">
        <f>VLOOKUP(WORK[[#This Row],[User_ID]],Table3[],5,0)</f>
        <v>0.99</v>
      </c>
      <c r="K246">
        <f>VLOOKUP(WORK[[#This Row],[User_ID]],Table3[],6,0)</f>
        <v>0.87</v>
      </c>
      <c r="L246">
        <f>VLOOKUP(WORK[[#This Row],[User_ID]],Table3[],7,0)</f>
        <v>0.71</v>
      </c>
      <c r="M246">
        <f>VLOOKUP(WORK[[#This Row],[User_ID]],Table4[],4,FALSE)</f>
        <v>1031</v>
      </c>
      <c r="N246">
        <f>VLOOKUP(WORK[[#This Row],[User_ID]],Table4[],5,FALSE)</f>
        <v>17</v>
      </c>
      <c r="O246">
        <f>VLOOKUP(WORK[[#This Row],[User_ID]],Table4[],6,FALSE)</f>
        <v>2</v>
      </c>
      <c r="P246">
        <f>VLOOKUP(WORK[[#This Row],[User_ID]],Table4[],7,FALSE)</f>
        <v>0</v>
      </c>
    </row>
    <row r="247" spans="1:16" ht="12.5" x14ac:dyDescent="0.25">
      <c r="A247" s="1">
        <v>246</v>
      </c>
      <c r="B247" s="1">
        <v>7771</v>
      </c>
      <c r="C247" s="2">
        <v>44603.851550925923</v>
      </c>
      <c r="D247" s="2" t="str">
        <f>TEXT(WORK[[#This Row],[Timestamp]], "YYYY")</f>
        <v>2022</v>
      </c>
      <c r="E247" s="2" t="str">
        <f>TEXT(WORK[[#This Row],[Timestamp]],"MMM")</f>
        <v>Feb</v>
      </c>
      <c r="F247" s="6">
        <v>20</v>
      </c>
      <c r="G247" s="1" t="s">
        <v>9</v>
      </c>
      <c r="H247" s="1" t="s">
        <v>13</v>
      </c>
      <c r="I247">
        <f>VLOOKUP(WORK[[#This Row],[User_ID]],Table3[],4,0)</f>
        <v>5</v>
      </c>
      <c r="J247">
        <f>VLOOKUP(WORK[[#This Row],[User_ID]],Table3[],5,0)</f>
        <v>0.35</v>
      </c>
      <c r="K247">
        <f>VLOOKUP(WORK[[#This Row],[User_ID]],Table3[],6,0)</f>
        <v>0.28999999999999998</v>
      </c>
      <c r="L247">
        <f>VLOOKUP(WORK[[#This Row],[User_ID]],Table3[],7,0)</f>
        <v>0.35</v>
      </c>
      <c r="M247">
        <f>VLOOKUP(WORK[[#This Row],[User_ID]],Table4[],4,FALSE)</f>
        <v>1049</v>
      </c>
      <c r="N247">
        <f>VLOOKUP(WORK[[#This Row],[User_ID]],Table4[],5,FALSE)</f>
        <v>20</v>
      </c>
      <c r="O247">
        <f>VLOOKUP(WORK[[#This Row],[User_ID]],Table4[],6,FALSE)</f>
        <v>0</v>
      </c>
      <c r="P247">
        <f>VLOOKUP(WORK[[#This Row],[User_ID]],Table4[],7,FALSE)</f>
        <v>79</v>
      </c>
    </row>
    <row r="248" spans="1:16" ht="12.5" x14ac:dyDescent="0.25">
      <c r="A248" s="1">
        <v>247</v>
      </c>
      <c r="B248" s="1">
        <v>8036</v>
      </c>
      <c r="C248" s="2">
        <v>44432.928182870368</v>
      </c>
      <c r="D248" s="2" t="str">
        <f>TEXT(WORK[[#This Row],[Timestamp]], "YYYY")</f>
        <v>2021</v>
      </c>
      <c r="E248" s="2" t="str">
        <f>TEXT(WORK[[#This Row],[Timestamp]],"MMM")</f>
        <v>Aug</v>
      </c>
      <c r="F248" s="6">
        <v>22</v>
      </c>
      <c r="G248" s="1" t="s">
        <v>7</v>
      </c>
      <c r="H248" s="1" t="s">
        <v>17</v>
      </c>
      <c r="I248">
        <f>VLOOKUP(WORK[[#This Row],[User_ID]],Table3[],4,0)</f>
        <v>3</v>
      </c>
      <c r="J248">
        <f>VLOOKUP(WORK[[#This Row],[User_ID]],Table3[],5,0)</f>
        <v>0.73</v>
      </c>
      <c r="K248">
        <f>VLOOKUP(WORK[[#This Row],[User_ID]],Table3[],6,0)</f>
        <v>0.13</v>
      </c>
      <c r="L248">
        <f>VLOOKUP(WORK[[#This Row],[User_ID]],Table3[],7,0)</f>
        <v>0.84</v>
      </c>
      <c r="M248">
        <f>VLOOKUP(WORK[[#This Row],[User_ID]],Table4[],4,FALSE)</f>
        <v>1013</v>
      </c>
      <c r="N248">
        <f>VLOOKUP(WORK[[#This Row],[User_ID]],Table4[],5,FALSE)</f>
        <v>16</v>
      </c>
      <c r="O248">
        <f>VLOOKUP(WORK[[#This Row],[User_ID]],Table4[],6,FALSE)</f>
        <v>2</v>
      </c>
      <c r="P248">
        <f>VLOOKUP(WORK[[#This Row],[User_ID]],Table4[],7,FALSE)</f>
        <v>26</v>
      </c>
    </row>
    <row r="249" spans="1:16" ht="12.5" x14ac:dyDescent="0.25">
      <c r="A249" s="1">
        <v>248</v>
      </c>
      <c r="B249" s="1">
        <v>6352</v>
      </c>
      <c r="C249" s="2">
        <v>44987.67900462963</v>
      </c>
      <c r="D249" s="2" t="str">
        <f>TEXT(WORK[[#This Row],[Timestamp]], "YYYY")</f>
        <v>2023</v>
      </c>
      <c r="E249" s="2" t="str">
        <f>TEXT(WORK[[#This Row],[Timestamp]],"MMM")</f>
        <v>Mar</v>
      </c>
      <c r="F249" s="6">
        <v>16</v>
      </c>
      <c r="G249" s="1" t="s">
        <v>9</v>
      </c>
      <c r="H249" s="1" t="s">
        <v>14</v>
      </c>
      <c r="I249">
        <f>VLOOKUP(WORK[[#This Row],[User_ID]],Table3[],4,0)</f>
        <v>3</v>
      </c>
      <c r="J249">
        <f>VLOOKUP(WORK[[#This Row],[User_ID]],Table3[],5,0)</f>
        <v>0.67</v>
      </c>
      <c r="K249">
        <f>VLOOKUP(WORK[[#This Row],[User_ID]],Table3[],6,0)</f>
        <v>0.89</v>
      </c>
      <c r="L249">
        <f>VLOOKUP(WORK[[#This Row],[User_ID]],Table3[],7,0)</f>
        <v>0.48</v>
      </c>
      <c r="M249">
        <f>VLOOKUP(WORK[[#This Row],[User_ID]],Table4[],4,FALSE)</f>
        <v>1794</v>
      </c>
      <c r="N249">
        <f>VLOOKUP(WORK[[#This Row],[User_ID]],Table4[],5,FALSE)</f>
        <v>13</v>
      </c>
      <c r="O249">
        <f>VLOOKUP(WORK[[#This Row],[User_ID]],Table4[],6,FALSE)</f>
        <v>2</v>
      </c>
      <c r="P249">
        <f>VLOOKUP(WORK[[#This Row],[User_ID]],Table4[],7,FALSE)</f>
        <v>60</v>
      </c>
    </row>
    <row r="250" spans="1:16" ht="12.5" x14ac:dyDescent="0.25">
      <c r="A250" s="1">
        <v>249</v>
      </c>
      <c r="B250" s="1">
        <v>6943</v>
      </c>
      <c r="C250" s="2">
        <v>44678.020798611113</v>
      </c>
      <c r="D250" s="2" t="str">
        <f>TEXT(WORK[[#This Row],[Timestamp]], "YYYY")</f>
        <v>2022</v>
      </c>
      <c r="E250" s="2" t="str">
        <f>TEXT(WORK[[#This Row],[Timestamp]],"MMM")</f>
        <v>Apr</v>
      </c>
      <c r="F250" s="6">
        <v>0</v>
      </c>
      <c r="G250" s="1" t="s">
        <v>7</v>
      </c>
      <c r="H250" s="1" t="s">
        <v>6</v>
      </c>
      <c r="I250">
        <f>VLOOKUP(WORK[[#This Row],[User_ID]],Table3[],4,0)</f>
        <v>6</v>
      </c>
      <c r="J250">
        <f>VLOOKUP(WORK[[#This Row],[User_ID]],Table3[],5,0)</f>
        <v>0.45</v>
      </c>
      <c r="K250">
        <f>VLOOKUP(WORK[[#This Row],[User_ID]],Table3[],6,0)</f>
        <v>0.75</v>
      </c>
      <c r="L250">
        <f>VLOOKUP(WORK[[#This Row],[User_ID]],Table3[],7,0)</f>
        <v>0.13</v>
      </c>
      <c r="M250">
        <f>VLOOKUP(WORK[[#This Row],[User_ID]],Table4[],4,FALSE)</f>
        <v>878</v>
      </c>
      <c r="N250">
        <f>VLOOKUP(WORK[[#This Row],[User_ID]],Table4[],5,FALSE)</f>
        <v>5</v>
      </c>
      <c r="O250">
        <f>VLOOKUP(WORK[[#This Row],[User_ID]],Table4[],6,FALSE)</f>
        <v>4</v>
      </c>
      <c r="P250">
        <f>VLOOKUP(WORK[[#This Row],[User_ID]],Table4[],7,FALSE)</f>
        <v>36</v>
      </c>
    </row>
    <row r="251" spans="1:16" ht="12.5" x14ac:dyDescent="0.25">
      <c r="A251" s="1">
        <v>250</v>
      </c>
      <c r="B251" s="1">
        <v>9971</v>
      </c>
      <c r="C251" s="2">
        <v>44353.940879629627</v>
      </c>
      <c r="D251" s="2" t="str">
        <f>TEXT(WORK[[#This Row],[Timestamp]], "YYYY")</f>
        <v>2021</v>
      </c>
      <c r="E251" s="2" t="str">
        <f>TEXT(WORK[[#This Row],[Timestamp]],"MMM")</f>
        <v>Jun</v>
      </c>
      <c r="F251" s="6">
        <v>22</v>
      </c>
      <c r="G251" s="1" t="s">
        <v>7</v>
      </c>
      <c r="H251" s="1" t="s">
        <v>12</v>
      </c>
      <c r="I251">
        <f>VLOOKUP(WORK[[#This Row],[User_ID]],Table3[],4,0)</f>
        <v>4</v>
      </c>
      <c r="J251">
        <f>VLOOKUP(WORK[[#This Row],[User_ID]],Table3[],5,0)</f>
        <v>0.56999999999999995</v>
      </c>
      <c r="K251">
        <f>VLOOKUP(WORK[[#This Row],[User_ID]],Table3[],6,0)</f>
        <v>0.91</v>
      </c>
      <c r="L251">
        <f>VLOOKUP(WORK[[#This Row],[User_ID]],Table3[],7,0)</f>
        <v>0.33</v>
      </c>
      <c r="M251">
        <f>VLOOKUP(WORK[[#This Row],[User_ID]],Table4[],4,FALSE)</f>
        <v>340</v>
      </c>
      <c r="N251">
        <f>VLOOKUP(WORK[[#This Row],[User_ID]],Table4[],5,FALSE)</f>
        <v>10</v>
      </c>
      <c r="O251">
        <f>VLOOKUP(WORK[[#This Row],[User_ID]],Table4[],6,FALSE)</f>
        <v>4</v>
      </c>
      <c r="P251">
        <f>VLOOKUP(WORK[[#This Row],[User_ID]],Table4[],7,FALSE)</f>
        <v>83</v>
      </c>
    </row>
    <row r="252" spans="1:16" ht="12.5" x14ac:dyDescent="0.25">
      <c r="A252" s="1">
        <v>251</v>
      </c>
      <c r="B252" s="1">
        <v>3108</v>
      </c>
      <c r="C252" s="2">
        <v>44640.188414351855</v>
      </c>
      <c r="D252" s="2" t="str">
        <f>TEXT(WORK[[#This Row],[Timestamp]], "YYYY")</f>
        <v>2022</v>
      </c>
      <c r="E252" s="2" t="str">
        <f>TEXT(WORK[[#This Row],[Timestamp]],"MMM")</f>
        <v>Mar</v>
      </c>
      <c r="F252" s="6">
        <v>4</v>
      </c>
      <c r="G252" s="1" t="s">
        <v>7</v>
      </c>
      <c r="H252" s="1" t="s">
        <v>17</v>
      </c>
      <c r="I252">
        <f>VLOOKUP(WORK[[#This Row],[User_ID]],Table3[],4,0)</f>
        <v>2</v>
      </c>
      <c r="J252">
        <f>VLOOKUP(WORK[[#This Row],[User_ID]],Table3[],5,0)</f>
        <v>0.91</v>
      </c>
      <c r="K252">
        <f>VLOOKUP(WORK[[#This Row],[User_ID]],Table3[],6,0)</f>
        <v>0.74</v>
      </c>
      <c r="L252">
        <f>VLOOKUP(WORK[[#This Row],[User_ID]],Table3[],7,0)</f>
        <v>0.11</v>
      </c>
      <c r="M252">
        <f>VLOOKUP(WORK[[#This Row],[User_ID]],Table4[],4,FALSE)</f>
        <v>622</v>
      </c>
      <c r="N252">
        <f>VLOOKUP(WORK[[#This Row],[User_ID]],Table4[],5,FALSE)</f>
        <v>1</v>
      </c>
      <c r="O252">
        <f>VLOOKUP(WORK[[#This Row],[User_ID]],Table4[],6,FALSE)</f>
        <v>3</v>
      </c>
      <c r="P252">
        <f>VLOOKUP(WORK[[#This Row],[User_ID]],Table4[],7,FALSE)</f>
        <v>67</v>
      </c>
    </row>
    <row r="253" spans="1:16" ht="12.5" x14ac:dyDescent="0.25">
      <c r="A253" s="1">
        <v>252</v>
      </c>
      <c r="B253" s="1">
        <v>8616</v>
      </c>
      <c r="C253" s="2">
        <v>44754.937719907408</v>
      </c>
      <c r="D253" s="2" t="str">
        <f>TEXT(WORK[[#This Row],[Timestamp]], "YYYY")</f>
        <v>2022</v>
      </c>
      <c r="E253" s="2" t="str">
        <f>TEXT(WORK[[#This Row],[Timestamp]],"MMM")</f>
        <v>Jul</v>
      </c>
      <c r="F253" s="6">
        <v>22</v>
      </c>
      <c r="G253" s="1" t="s">
        <v>5</v>
      </c>
      <c r="H253" s="1" t="s">
        <v>8</v>
      </c>
      <c r="I253">
        <f>VLOOKUP(WORK[[#This Row],[User_ID]],Table3[],4,0)</f>
        <v>10</v>
      </c>
      <c r="J253">
        <f>VLOOKUP(WORK[[#This Row],[User_ID]],Table3[],5,0)</f>
        <v>0.42</v>
      </c>
      <c r="K253">
        <f>VLOOKUP(WORK[[#This Row],[User_ID]],Table3[],6,0)</f>
        <v>0.74</v>
      </c>
      <c r="L253">
        <f>VLOOKUP(WORK[[#This Row],[User_ID]],Table3[],7,0)</f>
        <v>0.8</v>
      </c>
      <c r="M253">
        <f>VLOOKUP(WORK[[#This Row],[User_ID]],Table4[],4,FALSE)</f>
        <v>153</v>
      </c>
      <c r="N253">
        <f>VLOOKUP(WORK[[#This Row],[User_ID]],Table4[],5,FALSE)</f>
        <v>15</v>
      </c>
      <c r="O253">
        <f>VLOOKUP(WORK[[#This Row],[User_ID]],Table4[],6,FALSE)</f>
        <v>5</v>
      </c>
      <c r="P253">
        <f>VLOOKUP(WORK[[#This Row],[User_ID]],Table4[],7,FALSE)</f>
        <v>24</v>
      </c>
    </row>
    <row r="254" spans="1:16" ht="12.5" x14ac:dyDescent="0.25">
      <c r="A254" s="1">
        <v>253</v>
      </c>
      <c r="B254" s="1">
        <v>2368</v>
      </c>
      <c r="C254" s="2">
        <v>43977.619201388887</v>
      </c>
      <c r="D254" s="2" t="str">
        <f>TEXT(WORK[[#This Row],[Timestamp]], "YYYY")</f>
        <v>2020</v>
      </c>
      <c r="E254" s="2" t="str">
        <f>TEXT(WORK[[#This Row],[Timestamp]],"MMM")</f>
        <v>May</v>
      </c>
      <c r="F254" s="6">
        <v>14</v>
      </c>
      <c r="G254" s="1" t="s">
        <v>7</v>
      </c>
      <c r="H254" s="1" t="s">
        <v>13</v>
      </c>
      <c r="I254">
        <f>VLOOKUP(WORK[[#This Row],[User_ID]],Table3[],4,0)</f>
        <v>7</v>
      </c>
      <c r="J254">
        <f>VLOOKUP(WORK[[#This Row],[User_ID]],Table3[],5,0)</f>
        <v>0.98</v>
      </c>
      <c r="K254">
        <f>VLOOKUP(WORK[[#This Row],[User_ID]],Table3[],6,0)</f>
        <v>0.19</v>
      </c>
      <c r="L254">
        <f>VLOOKUP(WORK[[#This Row],[User_ID]],Table3[],7,0)</f>
        <v>0.7</v>
      </c>
      <c r="M254">
        <f>VLOOKUP(WORK[[#This Row],[User_ID]],Table4[],4,FALSE)</f>
        <v>500</v>
      </c>
      <c r="N254">
        <f>VLOOKUP(WORK[[#This Row],[User_ID]],Table4[],5,FALSE)</f>
        <v>1</v>
      </c>
      <c r="O254">
        <f>VLOOKUP(WORK[[#This Row],[User_ID]],Table4[],6,FALSE)</f>
        <v>4</v>
      </c>
      <c r="P254">
        <f>VLOOKUP(WORK[[#This Row],[User_ID]],Table4[],7,FALSE)</f>
        <v>23</v>
      </c>
    </row>
    <row r="255" spans="1:16" ht="12.5" x14ac:dyDescent="0.25">
      <c r="A255" s="1">
        <v>254</v>
      </c>
      <c r="B255" s="1">
        <v>8869</v>
      </c>
      <c r="C255" s="2">
        <v>44138.662546296298</v>
      </c>
      <c r="D255" s="2" t="str">
        <f>TEXT(WORK[[#This Row],[Timestamp]], "YYYY")</f>
        <v>2020</v>
      </c>
      <c r="E255" s="2" t="str">
        <f>TEXT(WORK[[#This Row],[Timestamp]],"MMM")</f>
        <v>Nov</v>
      </c>
      <c r="F255" s="6">
        <v>15</v>
      </c>
      <c r="G255" s="1" t="s">
        <v>9</v>
      </c>
      <c r="H255" s="1" t="s">
        <v>17</v>
      </c>
      <c r="I255">
        <f>VLOOKUP(WORK[[#This Row],[User_ID]],Table3[],4,0)</f>
        <v>3</v>
      </c>
      <c r="J255">
        <f>VLOOKUP(WORK[[#This Row],[User_ID]],Table3[],5,0)</f>
        <v>0.53</v>
      </c>
      <c r="K255">
        <f>VLOOKUP(WORK[[#This Row],[User_ID]],Table3[],6,0)</f>
        <v>0.47</v>
      </c>
      <c r="L255">
        <f>VLOOKUP(WORK[[#This Row],[User_ID]],Table3[],7,0)</f>
        <v>0.56000000000000005</v>
      </c>
      <c r="M255">
        <f>VLOOKUP(WORK[[#This Row],[User_ID]],Table4[],4,FALSE)</f>
        <v>1373</v>
      </c>
      <c r="N255">
        <f>VLOOKUP(WORK[[#This Row],[User_ID]],Table4[],5,FALSE)</f>
        <v>20</v>
      </c>
      <c r="O255">
        <f>VLOOKUP(WORK[[#This Row],[User_ID]],Table4[],6,FALSE)</f>
        <v>5</v>
      </c>
      <c r="P255">
        <f>VLOOKUP(WORK[[#This Row],[User_ID]],Table4[],7,FALSE)</f>
        <v>24</v>
      </c>
    </row>
    <row r="256" spans="1:16" ht="12.5" x14ac:dyDescent="0.25">
      <c r="A256" s="1">
        <v>255</v>
      </c>
      <c r="B256" s="1">
        <v>6420</v>
      </c>
      <c r="C256" s="2">
        <v>43840.313252314816</v>
      </c>
      <c r="D256" s="2" t="str">
        <f>TEXT(WORK[[#This Row],[Timestamp]], "YYYY")</f>
        <v>2020</v>
      </c>
      <c r="E256" s="2" t="str">
        <f>TEXT(WORK[[#This Row],[Timestamp]],"MMM")</f>
        <v>Jan</v>
      </c>
      <c r="F256" s="6">
        <v>7</v>
      </c>
      <c r="G256" s="1" t="s">
        <v>7</v>
      </c>
      <c r="H256" s="1" t="s">
        <v>6</v>
      </c>
      <c r="I256">
        <f>VLOOKUP(WORK[[#This Row],[User_ID]],Table3[],4,0)</f>
        <v>4</v>
      </c>
      <c r="J256">
        <f>VLOOKUP(WORK[[#This Row],[User_ID]],Table3[],5,0)</f>
        <v>0.45</v>
      </c>
      <c r="K256">
        <f>VLOOKUP(WORK[[#This Row],[User_ID]],Table3[],6,0)</f>
        <v>0.71</v>
      </c>
      <c r="L256">
        <f>VLOOKUP(WORK[[#This Row],[User_ID]],Table3[],7,0)</f>
        <v>0.02</v>
      </c>
      <c r="M256">
        <f>VLOOKUP(WORK[[#This Row],[User_ID]],Table4[],4,FALSE)</f>
        <v>1259</v>
      </c>
      <c r="N256">
        <f>VLOOKUP(WORK[[#This Row],[User_ID]],Table4[],5,FALSE)</f>
        <v>3</v>
      </c>
      <c r="O256">
        <f>VLOOKUP(WORK[[#This Row],[User_ID]],Table4[],6,FALSE)</f>
        <v>4</v>
      </c>
      <c r="P256">
        <f>VLOOKUP(WORK[[#This Row],[User_ID]],Table4[],7,FALSE)</f>
        <v>15</v>
      </c>
    </row>
    <row r="257" spans="1:16" ht="12.5" x14ac:dyDescent="0.25">
      <c r="A257" s="1">
        <v>256</v>
      </c>
      <c r="B257" s="1">
        <v>1568</v>
      </c>
      <c r="C257" s="2">
        <v>44595.599421296298</v>
      </c>
      <c r="D257" s="2" t="str">
        <f>TEXT(WORK[[#This Row],[Timestamp]], "YYYY")</f>
        <v>2022</v>
      </c>
      <c r="E257" s="2" t="str">
        <f>TEXT(WORK[[#This Row],[Timestamp]],"MMM")</f>
        <v>Feb</v>
      </c>
      <c r="F257" s="6">
        <v>14</v>
      </c>
      <c r="G257" s="1" t="s">
        <v>5</v>
      </c>
      <c r="H257" s="1" t="s">
        <v>8</v>
      </c>
      <c r="I257">
        <f>VLOOKUP(WORK[[#This Row],[User_ID]],Table3[],4,0)</f>
        <v>4</v>
      </c>
      <c r="J257">
        <f>VLOOKUP(WORK[[#This Row],[User_ID]],Table3[],5,0)</f>
        <v>0.2</v>
      </c>
      <c r="K257">
        <f>VLOOKUP(WORK[[#This Row],[User_ID]],Table3[],6,0)</f>
        <v>0.84</v>
      </c>
      <c r="L257">
        <f>VLOOKUP(WORK[[#This Row],[User_ID]],Table3[],7,0)</f>
        <v>0.96</v>
      </c>
      <c r="M257">
        <f>VLOOKUP(WORK[[#This Row],[User_ID]],Table4[],4,FALSE)</f>
        <v>39</v>
      </c>
      <c r="N257">
        <f>VLOOKUP(WORK[[#This Row],[User_ID]],Table4[],5,FALSE)</f>
        <v>14</v>
      </c>
      <c r="O257">
        <f>VLOOKUP(WORK[[#This Row],[User_ID]],Table4[],6,FALSE)</f>
        <v>1</v>
      </c>
      <c r="P257">
        <f>VLOOKUP(WORK[[#This Row],[User_ID]],Table4[],7,FALSE)</f>
        <v>29</v>
      </c>
    </row>
    <row r="258" spans="1:16" ht="12.5" x14ac:dyDescent="0.25">
      <c r="A258" s="1">
        <v>257</v>
      </c>
      <c r="B258" s="1">
        <v>2674</v>
      </c>
      <c r="C258" s="2">
        <v>45001.582268518519</v>
      </c>
      <c r="D258" s="2" t="str">
        <f>TEXT(WORK[[#This Row],[Timestamp]], "YYYY")</f>
        <v>2023</v>
      </c>
      <c r="E258" s="2" t="str">
        <f>TEXT(WORK[[#This Row],[Timestamp]],"MMM")</f>
        <v>Mar</v>
      </c>
      <c r="F258" s="6">
        <v>13</v>
      </c>
      <c r="G258" s="1" t="s">
        <v>5</v>
      </c>
      <c r="H258" s="1" t="s">
        <v>10</v>
      </c>
      <c r="I258">
        <f>VLOOKUP(WORK[[#This Row],[User_ID]],Table3[],4,0)</f>
        <v>5</v>
      </c>
      <c r="J258">
        <f>VLOOKUP(WORK[[#This Row],[User_ID]],Table3[],5,0)</f>
        <v>0.7</v>
      </c>
      <c r="K258">
        <f>VLOOKUP(WORK[[#This Row],[User_ID]],Table3[],6,0)</f>
        <v>0.85</v>
      </c>
      <c r="L258">
        <f>VLOOKUP(WORK[[#This Row],[User_ID]],Table3[],7,0)</f>
        <v>0.11</v>
      </c>
      <c r="M258">
        <f>VLOOKUP(WORK[[#This Row],[User_ID]],Table4[],4,FALSE)</f>
        <v>1055</v>
      </c>
      <c r="N258">
        <f>VLOOKUP(WORK[[#This Row],[User_ID]],Table4[],5,FALSE)</f>
        <v>4</v>
      </c>
      <c r="O258">
        <f>VLOOKUP(WORK[[#This Row],[User_ID]],Table4[],6,FALSE)</f>
        <v>2</v>
      </c>
      <c r="P258">
        <f>VLOOKUP(WORK[[#This Row],[User_ID]],Table4[],7,FALSE)</f>
        <v>15</v>
      </c>
    </row>
    <row r="259" spans="1:16" ht="12.5" x14ac:dyDescent="0.25">
      <c r="A259" s="1">
        <v>258</v>
      </c>
      <c r="B259" s="1">
        <v>4716</v>
      </c>
      <c r="C259" s="2">
        <v>44296.095625000002</v>
      </c>
      <c r="D259" s="2" t="str">
        <f>TEXT(WORK[[#This Row],[Timestamp]], "YYYY")</f>
        <v>2021</v>
      </c>
      <c r="E259" s="2" t="str">
        <f>TEXT(WORK[[#This Row],[Timestamp]],"MMM")</f>
        <v>Apr</v>
      </c>
      <c r="F259" s="6">
        <v>2</v>
      </c>
      <c r="G259" s="1" t="s">
        <v>9</v>
      </c>
      <c r="H259" s="1" t="s">
        <v>6</v>
      </c>
      <c r="I259">
        <f>VLOOKUP(WORK[[#This Row],[User_ID]],Table3[],4,0)</f>
        <v>5</v>
      </c>
      <c r="J259">
        <f>VLOOKUP(WORK[[#This Row],[User_ID]],Table3[],5,0)</f>
        <v>0.83</v>
      </c>
      <c r="K259">
        <f>VLOOKUP(WORK[[#This Row],[User_ID]],Table3[],6,0)</f>
        <v>0.74</v>
      </c>
      <c r="L259">
        <f>VLOOKUP(WORK[[#This Row],[User_ID]],Table3[],7,0)</f>
        <v>7.0000000000000007E-2</v>
      </c>
      <c r="M259">
        <f>VLOOKUP(WORK[[#This Row],[User_ID]],Table4[],4,FALSE)</f>
        <v>1524</v>
      </c>
      <c r="N259">
        <f>VLOOKUP(WORK[[#This Row],[User_ID]],Table4[],5,FALSE)</f>
        <v>1</v>
      </c>
      <c r="O259">
        <f>VLOOKUP(WORK[[#This Row],[User_ID]],Table4[],6,FALSE)</f>
        <v>3</v>
      </c>
      <c r="P259">
        <f>VLOOKUP(WORK[[#This Row],[User_ID]],Table4[],7,FALSE)</f>
        <v>61</v>
      </c>
    </row>
    <row r="260" spans="1:16" ht="12.5" x14ac:dyDescent="0.25">
      <c r="A260" s="1">
        <v>259</v>
      </c>
      <c r="B260" s="1">
        <v>2138</v>
      </c>
      <c r="C260" s="2">
        <v>44714.690115740741</v>
      </c>
      <c r="D260" s="2" t="str">
        <f>TEXT(WORK[[#This Row],[Timestamp]], "YYYY")</f>
        <v>2022</v>
      </c>
      <c r="E260" s="2" t="str">
        <f>TEXT(WORK[[#This Row],[Timestamp]],"MMM")</f>
        <v>Jun</v>
      </c>
      <c r="F260" s="6">
        <v>16</v>
      </c>
      <c r="G260" s="1" t="s">
        <v>9</v>
      </c>
      <c r="H260" s="1" t="s">
        <v>16</v>
      </c>
      <c r="I260">
        <f>VLOOKUP(WORK[[#This Row],[User_ID]],Table3[],4,0)</f>
        <v>7</v>
      </c>
      <c r="J260">
        <f>VLOOKUP(WORK[[#This Row],[User_ID]],Table3[],5,0)</f>
        <v>0.61</v>
      </c>
      <c r="K260">
        <f>VLOOKUP(WORK[[#This Row],[User_ID]],Table3[],6,0)</f>
        <v>0.72</v>
      </c>
      <c r="L260">
        <f>VLOOKUP(WORK[[#This Row],[User_ID]],Table3[],7,0)</f>
        <v>0.16</v>
      </c>
      <c r="M260">
        <f>VLOOKUP(WORK[[#This Row],[User_ID]],Table4[],4,FALSE)</f>
        <v>578</v>
      </c>
      <c r="N260">
        <f>VLOOKUP(WORK[[#This Row],[User_ID]],Table4[],5,FALSE)</f>
        <v>10</v>
      </c>
      <c r="O260">
        <f>VLOOKUP(WORK[[#This Row],[User_ID]],Table4[],6,FALSE)</f>
        <v>0</v>
      </c>
      <c r="P260">
        <f>VLOOKUP(WORK[[#This Row],[User_ID]],Table4[],7,FALSE)</f>
        <v>42</v>
      </c>
    </row>
    <row r="261" spans="1:16" ht="12.5" x14ac:dyDescent="0.25">
      <c r="A261" s="1">
        <v>260</v>
      </c>
      <c r="B261" s="1">
        <v>1589</v>
      </c>
      <c r="C261" s="2">
        <v>43999.863483796296</v>
      </c>
      <c r="D261" s="2" t="str">
        <f>TEXT(WORK[[#This Row],[Timestamp]], "YYYY")</f>
        <v>2020</v>
      </c>
      <c r="E261" s="2" t="str">
        <f>TEXT(WORK[[#This Row],[Timestamp]],"MMM")</f>
        <v>Jun</v>
      </c>
      <c r="F261" s="6">
        <v>20</v>
      </c>
      <c r="G261" s="1" t="s">
        <v>9</v>
      </c>
      <c r="H261" s="1" t="s">
        <v>11</v>
      </c>
      <c r="I261">
        <f>VLOOKUP(WORK[[#This Row],[User_ID]],Table3[],4,0)</f>
        <v>10</v>
      </c>
      <c r="J261">
        <f>VLOOKUP(WORK[[#This Row],[User_ID]],Table3[],5,0)</f>
        <v>0.04</v>
      </c>
      <c r="K261">
        <f>VLOOKUP(WORK[[#This Row],[User_ID]],Table3[],6,0)</f>
        <v>0.3</v>
      </c>
      <c r="L261">
        <f>VLOOKUP(WORK[[#This Row],[User_ID]],Table3[],7,0)</f>
        <v>0.78</v>
      </c>
      <c r="M261">
        <f>VLOOKUP(WORK[[#This Row],[User_ID]],Table4[],4,FALSE)</f>
        <v>62</v>
      </c>
      <c r="N261">
        <f>VLOOKUP(WORK[[#This Row],[User_ID]],Table4[],5,FALSE)</f>
        <v>15</v>
      </c>
      <c r="O261">
        <f>VLOOKUP(WORK[[#This Row],[User_ID]],Table4[],6,FALSE)</f>
        <v>1</v>
      </c>
      <c r="P261">
        <f>VLOOKUP(WORK[[#This Row],[User_ID]],Table4[],7,FALSE)</f>
        <v>66</v>
      </c>
    </row>
    <row r="262" spans="1:16" ht="12.5" x14ac:dyDescent="0.25">
      <c r="A262" s="1">
        <v>261</v>
      </c>
      <c r="B262" s="1">
        <v>3379</v>
      </c>
      <c r="C262" s="2">
        <v>43990.889409722222</v>
      </c>
      <c r="D262" s="2" t="str">
        <f>TEXT(WORK[[#This Row],[Timestamp]], "YYYY")</f>
        <v>2020</v>
      </c>
      <c r="E262" s="2" t="str">
        <f>TEXT(WORK[[#This Row],[Timestamp]],"MMM")</f>
        <v>Jun</v>
      </c>
      <c r="F262" s="6">
        <v>21</v>
      </c>
      <c r="G262" s="1" t="s">
        <v>9</v>
      </c>
      <c r="H262" s="1" t="s">
        <v>10</v>
      </c>
      <c r="I262">
        <f>VLOOKUP(WORK[[#This Row],[User_ID]],Table3[],4,0)</f>
        <v>3</v>
      </c>
      <c r="J262">
        <f>VLOOKUP(WORK[[#This Row],[User_ID]],Table3[],5,0)</f>
        <v>0.87</v>
      </c>
      <c r="K262">
        <f>VLOOKUP(WORK[[#This Row],[User_ID]],Table3[],6,0)</f>
        <v>0.59</v>
      </c>
      <c r="L262">
        <f>VLOOKUP(WORK[[#This Row],[User_ID]],Table3[],7,0)</f>
        <v>0.89</v>
      </c>
      <c r="M262">
        <f>VLOOKUP(WORK[[#This Row],[User_ID]],Table4[],4,FALSE)</f>
        <v>1249</v>
      </c>
      <c r="N262">
        <f>VLOOKUP(WORK[[#This Row],[User_ID]],Table4[],5,FALSE)</f>
        <v>1</v>
      </c>
      <c r="O262">
        <f>VLOOKUP(WORK[[#This Row],[User_ID]],Table4[],6,FALSE)</f>
        <v>2</v>
      </c>
      <c r="P262">
        <f>VLOOKUP(WORK[[#This Row],[User_ID]],Table4[],7,FALSE)</f>
        <v>51</v>
      </c>
    </row>
    <row r="263" spans="1:16" ht="12.5" x14ac:dyDescent="0.25">
      <c r="A263" s="1">
        <v>262</v>
      </c>
      <c r="B263" s="1">
        <v>5333</v>
      </c>
      <c r="C263" s="2">
        <v>44312.151875000003</v>
      </c>
      <c r="D263" s="2" t="str">
        <f>TEXT(WORK[[#This Row],[Timestamp]], "YYYY")</f>
        <v>2021</v>
      </c>
      <c r="E263" s="2" t="str">
        <f>TEXT(WORK[[#This Row],[Timestamp]],"MMM")</f>
        <v>Apr</v>
      </c>
      <c r="F263" s="6">
        <v>3</v>
      </c>
      <c r="G263" s="1" t="s">
        <v>5</v>
      </c>
      <c r="H263" s="1" t="s">
        <v>11</v>
      </c>
      <c r="I263">
        <f>VLOOKUP(WORK[[#This Row],[User_ID]],Table3[],4,0)</f>
        <v>1</v>
      </c>
      <c r="J263">
        <f>VLOOKUP(WORK[[#This Row],[User_ID]],Table3[],5,0)</f>
        <v>0.49</v>
      </c>
      <c r="K263">
        <f>VLOOKUP(WORK[[#This Row],[User_ID]],Table3[],6,0)</f>
        <v>0.4</v>
      </c>
      <c r="L263">
        <f>VLOOKUP(WORK[[#This Row],[User_ID]],Table3[],7,0)</f>
        <v>0.15</v>
      </c>
      <c r="M263">
        <f>VLOOKUP(WORK[[#This Row],[User_ID]],Table4[],4,FALSE)</f>
        <v>1063</v>
      </c>
      <c r="N263">
        <f>VLOOKUP(WORK[[#This Row],[User_ID]],Table4[],5,FALSE)</f>
        <v>7</v>
      </c>
      <c r="O263">
        <f>VLOOKUP(WORK[[#This Row],[User_ID]],Table4[],6,FALSE)</f>
        <v>0</v>
      </c>
      <c r="P263">
        <f>VLOOKUP(WORK[[#This Row],[User_ID]],Table4[],7,FALSE)</f>
        <v>67</v>
      </c>
    </row>
    <row r="264" spans="1:16" ht="12.5" x14ac:dyDescent="0.25">
      <c r="A264" s="1">
        <v>263</v>
      </c>
      <c r="B264" s="1">
        <v>2554</v>
      </c>
      <c r="C264" s="2">
        <v>44482.759780092594</v>
      </c>
      <c r="D264" s="2" t="str">
        <f>TEXT(WORK[[#This Row],[Timestamp]], "YYYY")</f>
        <v>2021</v>
      </c>
      <c r="E264" s="2" t="str">
        <f>TEXT(WORK[[#This Row],[Timestamp]],"MMM")</f>
        <v>Oct</v>
      </c>
      <c r="F264" s="6">
        <v>18</v>
      </c>
      <c r="G264" s="1" t="s">
        <v>5</v>
      </c>
      <c r="H264" s="1" t="s">
        <v>15</v>
      </c>
      <c r="I264">
        <f>VLOOKUP(WORK[[#This Row],[User_ID]],Table3[],4,0)</f>
        <v>8</v>
      </c>
      <c r="J264">
        <f>VLOOKUP(WORK[[#This Row],[User_ID]],Table3[],5,0)</f>
        <v>0.97</v>
      </c>
      <c r="K264">
        <f>VLOOKUP(WORK[[#This Row],[User_ID]],Table3[],6,0)</f>
        <v>0.28000000000000003</v>
      </c>
      <c r="L264">
        <f>VLOOKUP(WORK[[#This Row],[User_ID]],Table3[],7,0)</f>
        <v>0.54</v>
      </c>
      <c r="M264">
        <f>VLOOKUP(WORK[[#This Row],[User_ID]],Table4[],4,FALSE)</f>
        <v>1658</v>
      </c>
      <c r="N264">
        <f>VLOOKUP(WORK[[#This Row],[User_ID]],Table4[],5,FALSE)</f>
        <v>1</v>
      </c>
      <c r="O264">
        <f>VLOOKUP(WORK[[#This Row],[User_ID]],Table4[],6,FALSE)</f>
        <v>0</v>
      </c>
      <c r="P264">
        <f>VLOOKUP(WORK[[#This Row],[User_ID]],Table4[],7,FALSE)</f>
        <v>58</v>
      </c>
    </row>
    <row r="265" spans="1:16" ht="12.5" x14ac:dyDescent="0.25">
      <c r="A265" s="1">
        <v>264</v>
      </c>
      <c r="B265" s="1">
        <v>5351</v>
      </c>
      <c r="C265" s="2">
        <v>44695.184594907405</v>
      </c>
      <c r="D265" s="2" t="str">
        <f>TEXT(WORK[[#This Row],[Timestamp]], "YYYY")</f>
        <v>2022</v>
      </c>
      <c r="E265" s="2" t="str">
        <f>TEXT(WORK[[#This Row],[Timestamp]],"MMM")</f>
        <v>May</v>
      </c>
      <c r="F265" s="6">
        <v>4</v>
      </c>
      <c r="G265" s="1" t="s">
        <v>7</v>
      </c>
      <c r="H265" s="1" t="s">
        <v>12</v>
      </c>
      <c r="I265">
        <f>VLOOKUP(WORK[[#This Row],[User_ID]],Table3[],4,0)</f>
        <v>8</v>
      </c>
      <c r="J265">
        <f>VLOOKUP(WORK[[#This Row],[User_ID]],Table3[],5,0)</f>
        <v>0.64</v>
      </c>
      <c r="K265">
        <f>VLOOKUP(WORK[[#This Row],[User_ID]],Table3[],6,0)</f>
        <v>0.82</v>
      </c>
      <c r="L265">
        <f>VLOOKUP(WORK[[#This Row],[User_ID]],Table3[],7,0)</f>
        <v>0.74</v>
      </c>
      <c r="M265">
        <f>VLOOKUP(WORK[[#This Row],[User_ID]],Table4[],4,FALSE)</f>
        <v>1183</v>
      </c>
      <c r="N265">
        <f>VLOOKUP(WORK[[#This Row],[User_ID]],Table4[],5,FALSE)</f>
        <v>6</v>
      </c>
      <c r="O265">
        <f>VLOOKUP(WORK[[#This Row],[User_ID]],Table4[],6,FALSE)</f>
        <v>4</v>
      </c>
      <c r="P265">
        <f>VLOOKUP(WORK[[#This Row],[User_ID]],Table4[],7,FALSE)</f>
        <v>69</v>
      </c>
    </row>
    <row r="266" spans="1:16" ht="12.5" x14ac:dyDescent="0.25">
      <c r="A266" s="1">
        <v>265</v>
      </c>
      <c r="B266" s="1">
        <v>1140</v>
      </c>
      <c r="C266" s="2">
        <v>45073.960520833331</v>
      </c>
      <c r="D266" s="2" t="str">
        <f>TEXT(WORK[[#This Row],[Timestamp]], "YYYY")</f>
        <v>2023</v>
      </c>
      <c r="E266" s="2" t="str">
        <f>TEXT(WORK[[#This Row],[Timestamp]],"MMM")</f>
        <v>May</v>
      </c>
      <c r="F266" s="6">
        <v>23</v>
      </c>
      <c r="G266" s="1" t="s">
        <v>7</v>
      </c>
      <c r="H266" s="1" t="s">
        <v>8</v>
      </c>
      <c r="I266">
        <f>VLOOKUP(WORK[[#This Row],[User_ID]],Table3[],4,0)</f>
        <v>3</v>
      </c>
      <c r="J266">
        <f>VLOOKUP(WORK[[#This Row],[User_ID]],Table3[],5,0)</f>
        <v>0.88</v>
      </c>
      <c r="K266">
        <f>VLOOKUP(WORK[[#This Row],[User_ID]],Table3[],6,0)</f>
        <v>0.37</v>
      </c>
      <c r="L266">
        <f>VLOOKUP(WORK[[#This Row],[User_ID]],Table3[],7,0)</f>
        <v>0.21</v>
      </c>
      <c r="M266">
        <f>VLOOKUP(WORK[[#This Row],[User_ID]],Table4[],4,FALSE)</f>
        <v>100</v>
      </c>
      <c r="N266">
        <f>VLOOKUP(WORK[[#This Row],[User_ID]],Table4[],5,FALSE)</f>
        <v>11</v>
      </c>
      <c r="O266">
        <f>VLOOKUP(WORK[[#This Row],[User_ID]],Table4[],6,FALSE)</f>
        <v>5</v>
      </c>
      <c r="P266">
        <f>VLOOKUP(WORK[[#This Row],[User_ID]],Table4[],7,FALSE)</f>
        <v>63</v>
      </c>
    </row>
    <row r="267" spans="1:16" ht="12.5" x14ac:dyDescent="0.25">
      <c r="A267" s="1">
        <v>266</v>
      </c>
      <c r="B267" s="1">
        <v>8889</v>
      </c>
      <c r="C267" s="2">
        <v>44148.769687499997</v>
      </c>
      <c r="D267" s="2" t="str">
        <f>TEXT(WORK[[#This Row],[Timestamp]], "YYYY")</f>
        <v>2020</v>
      </c>
      <c r="E267" s="2" t="str">
        <f>TEXT(WORK[[#This Row],[Timestamp]],"MMM")</f>
        <v>Nov</v>
      </c>
      <c r="F267" s="6">
        <v>18</v>
      </c>
      <c r="G267" s="1" t="s">
        <v>7</v>
      </c>
      <c r="H267" s="1" t="s">
        <v>11</v>
      </c>
      <c r="I267">
        <f>VLOOKUP(WORK[[#This Row],[User_ID]],Table3[],4,0)</f>
        <v>5</v>
      </c>
      <c r="J267">
        <f>VLOOKUP(WORK[[#This Row],[User_ID]],Table3[],5,0)</f>
        <v>0.04</v>
      </c>
      <c r="K267">
        <f>VLOOKUP(WORK[[#This Row],[User_ID]],Table3[],6,0)</f>
        <v>0.98</v>
      </c>
      <c r="L267">
        <f>VLOOKUP(WORK[[#This Row],[User_ID]],Table3[],7,0)</f>
        <v>0.51</v>
      </c>
      <c r="M267">
        <f>VLOOKUP(WORK[[#This Row],[User_ID]],Table4[],4,FALSE)</f>
        <v>1531</v>
      </c>
      <c r="N267">
        <f>VLOOKUP(WORK[[#This Row],[User_ID]],Table4[],5,FALSE)</f>
        <v>1</v>
      </c>
      <c r="O267">
        <f>VLOOKUP(WORK[[#This Row],[User_ID]],Table4[],6,FALSE)</f>
        <v>5</v>
      </c>
      <c r="P267">
        <f>VLOOKUP(WORK[[#This Row],[User_ID]],Table4[],7,FALSE)</f>
        <v>44</v>
      </c>
    </row>
    <row r="268" spans="1:16" ht="12.5" x14ac:dyDescent="0.25">
      <c r="A268" s="1">
        <v>267</v>
      </c>
      <c r="B268" s="1">
        <v>3074</v>
      </c>
      <c r="C268" s="2">
        <v>44228.270104166666</v>
      </c>
      <c r="D268" s="2" t="str">
        <f>TEXT(WORK[[#This Row],[Timestamp]], "YYYY")</f>
        <v>2021</v>
      </c>
      <c r="E268" s="2" t="str">
        <f>TEXT(WORK[[#This Row],[Timestamp]],"MMM")</f>
        <v>Feb</v>
      </c>
      <c r="F268" s="6">
        <v>6</v>
      </c>
      <c r="G268" s="1" t="s">
        <v>5</v>
      </c>
      <c r="H268" s="1" t="s">
        <v>8</v>
      </c>
      <c r="I268">
        <f>VLOOKUP(WORK[[#This Row],[User_ID]],Table3[],4,0)</f>
        <v>1</v>
      </c>
      <c r="J268">
        <f>VLOOKUP(WORK[[#This Row],[User_ID]],Table3[],5,0)</f>
        <v>0.5</v>
      </c>
      <c r="K268">
        <f>VLOOKUP(WORK[[#This Row],[User_ID]],Table3[],6,0)</f>
        <v>0.92</v>
      </c>
      <c r="L268">
        <f>VLOOKUP(WORK[[#This Row],[User_ID]],Table3[],7,0)</f>
        <v>0.34</v>
      </c>
      <c r="M268">
        <f>VLOOKUP(WORK[[#This Row],[User_ID]],Table4[],4,FALSE)</f>
        <v>1023</v>
      </c>
      <c r="N268">
        <f>VLOOKUP(WORK[[#This Row],[User_ID]],Table4[],5,FALSE)</f>
        <v>14</v>
      </c>
      <c r="O268">
        <f>VLOOKUP(WORK[[#This Row],[User_ID]],Table4[],6,FALSE)</f>
        <v>3</v>
      </c>
      <c r="P268">
        <f>VLOOKUP(WORK[[#This Row],[User_ID]],Table4[],7,FALSE)</f>
        <v>44</v>
      </c>
    </row>
    <row r="269" spans="1:16" ht="12.5" x14ac:dyDescent="0.25">
      <c r="A269" s="1">
        <v>268</v>
      </c>
      <c r="B269" s="1">
        <v>9872</v>
      </c>
      <c r="C269" s="2">
        <v>45040.334097222221</v>
      </c>
      <c r="D269" s="2" t="str">
        <f>TEXT(WORK[[#This Row],[Timestamp]], "YYYY")</f>
        <v>2023</v>
      </c>
      <c r="E269" s="2" t="str">
        <f>TEXT(WORK[[#This Row],[Timestamp]],"MMM")</f>
        <v>Apr</v>
      </c>
      <c r="F269" s="6">
        <v>8</v>
      </c>
      <c r="G269" s="1" t="s">
        <v>9</v>
      </c>
      <c r="H269" s="1" t="s">
        <v>15</v>
      </c>
      <c r="I269">
        <f>VLOOKUP(WORK[[#This Row],[User_ID]],Table3[],4,0)</f>
        <v>10</v>
      </c>
      <c r="J269">
        <f>VLOOKUP(WORK[[#This Row],[User_ID]],Table3[],5,0)</f>
        <v>0.91</v>
      </c>
      <c r="K269">
        <f>VLOOKUP(WORK[[#This Row],[User_ID]],Table3[],6,0)</f>
        <v>0.81</v>
      </c>
      <c r="L269">
        <f>VLOOKUP(WORK[[#This Row],[User_ID]],Table3[],7,0)</f>
        <v>0.92</v>
      </c>
      <c r="M269">
        <f>VLOOKUP(WORK[[#This Row],[User_ID]],Table4[],4,FALSE)</f>
        <v>1114</v>
      </c>
      <c r="N269">
        <f>VLOOKUP(WORK[[#This Row],[User_ID]],Table4[],5,FALSE)</f>
        <v>6</v>
      </c>
      <c r="O269">
        <f>VLOOKUP(WORK[[#This Row],[User_ID]],Table4[],6,FALSE)</f>
        <v>0</v>
      </c>
      <c r="P269">
        <f>VLOOKUP(WORK[[#This Row],[User_ID]],Table4[],7,FALSE)</f>
        <v>45</v>
      </c>
    </row>
    <row r="270" spans="1:16" ht="12.5" x14ac:dyDescent="0.25">
      <c r="A270" s="1">
        <v>269</v>
      </c>
      <c r="B270" s="1">
        <v>6173</v>
      </c>
      <c r="C270" s="2">
        <v>44111.886828703704</v>
      </c>
      <c r="D270" s="2" t="str">
        <f>TEXT(WORK[[#This Row],[Timestamp]], "YYYY")</f>
        <v>2020</v>
      </c>
      <c r="E270" s="2" t="str">
        <f>TEXT(WORK[[#This Row],[Timestamp]],"MMM")</f>
        <v>Oct</v>
      </c>
      <c r="F270" s="6">
        <v>21</v>
      </c>
      <c r="G270" s="1" t="s">
        <v>9</v>
      </c>
      <c r="H270" s="1" t="s">
        <v>15</v>
      </c>
      <c r="I270">
        <f>VLOOKUP(WORK[[#This Row],[User_ID]],Table3[],4,0)</f>
        <v>10</v>
      </c>
      <c r="J270">
        <f>VLOOKUP(WORK[[#This Row],[User_ID]],Table3[],5,0)</f>
        <v>0.75</v>
      </c>
      <c r="K270">
        <f>VLOOKUP(WORK[[#This Row],[User_ID]],Table3[],6,0)</f>
        <v>0.88</v>
      </c>
      <c r="L270">
        <f>VLOOKUP(WORK[[#This Row],[User_ID]],Table3[],7,0)</f>
        <v>0.11</v>
      </c>
      <c r="M270">
        <f>VLOOKUP(WORK[[#This Row],[User_ID]],Table4[],4,FALSE)</f>
        <v>453</v>
      </c>
      <c r="N270">
        <f>VLOOKUP(WORK[[#This Row],[User_ID]],Table4[],5,FALSE)</f>
        <v>19</v>
      </c>
      <c r="O270">
        <f>VLOOKUP(WORK[[#This Row],[User_ID]],Table4[],6,FALSE)</f>
        <v>5</v>
      </c>
      <c r="P270">
        <f>VLOOKUP(WORK[[#This Row],[User_ID]],Table4[],7,FALSE)</f>
        <v>60</v>
      </c>
    </row>
    <row r="271" spans="1:16" ht="12.5" x14ac:dyDescent="0.25">
      <c r="A271" s="1">
        <v>270</v>
      </c>
      <c r="B271" s="1">
        <v>8875</v>
      </c>
      <c r="C271" s="2">
        <v>44146.079282407409</v>
      </c>
      <c r="D271" s="2" t="str">
        <f>TEXT(WORK[[#This Row],[Timestamp]], "YYYY")</f>
        <v>2020</v>
      </c>
      <c r="E271" s="2" t="str">
        <f>TEXT(WORK[[#This Row],[Timestamp]],"MMM")</f>
        <v>Nov</v>
      </c>
      <c r="F271" s="6">
        <v>1</v>
      </c>
      <c r="G271" s="1" t="s">
        <v>9</v>
      </c>
      <c r="H271" s="1" t="s">
        <v>14</v>
      </c>
      <c r="I271">
        <f>VLOOKUP(WORK[[#This Row],[User_ID]],Table3[],4,0)</f>
        <v>3</v>
      </c>
      <c r="J271">
        <f>VLOOKUP(WORK[[#This Row],[User_ID]],Table3[],5,0)</f>
        <v>0.73</v>
      </c>
      <c r="K271">
        <f>VLOOKUP(WORK[[#This Row],[User_ID]],Table3[],6,0)</f>
        <v>0.02</v>
      </c>
      <c r="L271">
        <f>VLOOKUP(WORK[[#This Row],[User_ID]],Table3[],7,0)</f>
        <v>0.17</v>
      </c>
      <c r="M271">
        <f>VLOOKUP(WORK[[#This Row],[User_ID]],Table4[],4,FALSE)</f>
        <v>1212</v>
      </c>
      <c r="N271">
        <f>VLOOKUP(WORK[[#This Row],[User_ID]],Table4[],5,FALSE)</f>
        <v>6</v>
      </c>
      <c r="O271">
        <f>VLOOKUP(WORK[[#This Row],[User_ID]],Table4[],6,FALSE)</f>
        <v>3</v>
      </c>
      <c r="P271">
        <f>VLOOKUP(WORK[[#This Row],[User_ID]],Table4[],7,FALSE)</f>
        <v>79</v>
      </c>
    </row>
    <row r="272" spans="1:16" ht="12.5" x14ac:dyDescent="0.25">
      <c r="A272" s="1">
        <v>271</v>
      </c>
      <c r="B272" s="1">
        <v>6634</v>
      </c>
      <c r="C272" s="2">
        <v>44437.068969907406</v>
      </c>
      <c r="D272" s="2" t="str">
        <f>TEXT(WORK[[#This Row],[Timestamp]], "YYYY")</f>
        <v>2021</v>
      </c>
      <c r="E272" s="2" t="str">
        <f>TEXT(WORK[[#This Row],[Timestamp]],"MMM")</f>
        <v>Aug</v>
      </c>
      <c r="F272" s="6">
        <v>1</v>
      </c>
      <c r="G272" s="1" t="s">
        <v>9</v>
      </c>
      <c r="H272" s="1" t="s">
        <v>6</v>
      </c>
      <c r="I272">
        <f>VLOOKUP(WORK[[#This Row],[User_ID]],Table3[],4,0)</f>
        <v>8</v>
      </c>
      <c r="J272">
        <f>VLOOKUP(WORK[[#This Row],[User_ID]],Table3[],5,0)</f>
        <v>0.57999999999999996</v>
      </c>
      <c r="K272">
        <f>VLOOKUP(WORK[[#This Row],[User_ID]],Table3[],6,0)</f>
        <v>0.05</v>
      </c>
      <c r="L272">
        <f>VLOOKUP(WORK[[#This Row],[User_ID]],Table3[],7,0)</f>
        <v>0.79</v>
      </c>
      <c r="M272">
        <f>VLOOKUP(WORK[[#This Row],[User_ID]],Table4[],4,FALSE)</f>
        <v>1185</v>
      </c>
      <c r="N272">
        <f>VLOOKUP(WORK[[#This Row],[User_ID]],Table4[],5,FALSE)</f>
        <v>5</v>
      </c>
      <c r="O272">
        <f>VLOOKUP(WORK[[#This Row],[User_ID]],Table4[],6,FALSE)</f>
        <v>1</v>
      </c>
      <c r="P272">
        <f>VLOOKUP(WORK[[#This Row],[User_ID]],Table4[],7,FALSE)</f>
        <v>26</v>
      </c>
    </row>
    <row r="273" spans="1:16" ht="12.5" x14ac:dyDescent="0.25">
      <c r="A273" s="1">
        <v>272</v>
      </c>
      <c r="B273" s="1">
        <v>9905</v>
      </c>
      <c r="C273" s="2">
        <v>44422.578067129631</v>
      </c>
      <c r="D273" s="2" t="str">
        <f>TEXT(WORK[[#This Row],[Timestamp]], "YYYY")</f>
        <v>2021</v>
      </c>
      <c r="E273" s="2" t="str">
        <f>TEXT(WORK[[#This Row],[Timestamp]],"MMM")</f>
        <v>Aug</v>
      </c>
      <c r="F273" s="6">
        <v>13</v>
      </c>
      <c r="G273" s="1" t="s">
        <v>9</v>
      </c>
      <c r="H273" s="1" t="s">
        <v>6</v>
      </c>
      <c r="I273">
        <f>VLOOKUP(WORK[[#This Row],[User_ID]],Table3[],4,0)</f>
        <v>8</v>
      </c>
      <c r="J273">
        <f>VLOOKUP(WORK[[#This Row],[User_ID]],Table3[],5,0)</f>
        <v>0.49</v>
      </c>
      <c r="K273">
        <f>VLOOKUP(WORK[[#This Row],[User_ID]],Table3[],6,0)</f>
        <v>0.31</v>
      </c>
      <c r="L273">
        <f>VLOOKUP(WORK[[#This Row],[User_ID]],Table3[],7,0)</f>
        <v>0.32</v>
      </c>
      <c r="M273">
        <f>VLOOKUP(WORK[[#This Row],[User_ID]],Table4[],4,FALSE)</f>
        <v>565</v>
      </c>
      <c r="N273">
        <f>VLOOKUP(WORK[[#This Row],[User_ID]],Table4[],5,FALSE)</f>
        <v>4</v>
      </c>
      <c r="O273">
        <f>VLOOKUP(WORK[[#This Row],[User_ID]],Table4[],6,FALSE)</f>
        <v>5</v>
      </c>
      <c r="P273">
        <f>VLOOKUP(WORK[[#This Row],[User_ID]],Table4[],7,FALSE)</f>
        <v>73</v>
      </c>
    </row>
    <row r="274" spans="1:16" ht="12.5" x14ac:dyDescent="0.25">
      <c r="A274" s="1">
        <v>273</v>
      </c>
      <c r="B274" s="1">
        <v>3534</v>
      </c>
      <c r="C274" s="2">
        <v>44720.789189814815</v>
      </c>
      <c r="D274" s="2" t="str">
        <f>TEXT(WORK[[#This Row],[Timestamp]], "YYYY")</f>
        <v>2022</v>
      </c>
      <c r="E274" s="2" t="str">
        <f>TEXT(WORK[[#This Row],[Timestamp]],"MMM")</f>
        <v>Jun</v>
      </c>
      <c r="F274" s="6">
        <v>18</v>
      </c>
      <c r="G274" s="1" t="s">
        <v>9</v>
      </c>
      <c r="H274" s="1" t="s">
        <v>17</v>
      </c>
      <c r="I274">
        <f>VLOOKUP(WORK[[#This Row],[User_ID]],Table3[],4,0)</f>
        <v>6</v>
      </c>
      <c r="J274">
        <f>VLOOKUP(WORK[[#This Row],[User_ID]],Table3[],5,0)</f>
        <v>0.24</v>
      </c>
      <c r="K274">
        <f>VLOOKUP(WORK[[#This Row],[User_ID]],Table3[],6,0)</f>
        <v>1</v>
      </c>
      <c r="L274">
        <f>VLOOKUP(WORK[[#This Row],[User_ID]],Table3[],7,0)</f>
        <v>0.61</v>
      </c>
      <c r="M274">
        <f>VLOOKUP(WORK[[#This Row],[User_ID]],Table4[],4,FALSE)</f>
        <v>1736</v>
      </c>
      <c r="N274">
        <f>VLOOKUP(WORK[[#This Row],[User_ID]],Table4[],5,FALSE)</f>
        <v>11</v>
      </c>
      <c r="O274">
        <f>VLOOKUP(WORK[[#This Row],[User_ID]],Table4[],6,FALSE)</f>
        <v>1</v>
      </c>
      <c r="P274">
        <f>VLOOKUP(WORK[[#This Row],[User_ID]],Table4[],7,FALSE)</f>
        <v>58</v>
      </c>
    </row>
    <row r="275" spans="1:16" ht="12.5" x14ac:dyDescent="0.25">
      <c r="A275" s="1">
        <v>274</v>
      </c>
      <c r="B275" s="1">
        <v>6304</v>
      </c>
      <c r="C275" s="2">
        <v>44792.700439814813</v>
      </c>
      <c r="D275" s="2" t="str">
        <f>TEXT(WORK[[#This Row],[Timestamp]], "YYYY")</f>
        <v>2022</v>
      </c>
      <c r="E275" s="2" t="str">
        <f>TEXT(WORK[[#This Row],[Timestamp]],"MMM")</f>
        <v>Aug</v>
      </c>
      <c r="F275" s="6">
        <v>16</v>
      </c>
      <c r="G275" s="1" t="s">
        <v>7</v>
      </c>
      <c r="H275" s="1" t="s">
        <v>13</v>
      </c>
      <c r="I275">
        <f>VLOOKUP(WORK[[#This Row],[User_ID]],Table3[],4,0)</f>
        <v>10</v>
      </c>
      <c r="J275">
        <f>VLOOKUP(WORK[[#This Row],[User_ID]],Table3[],5,0)</f>
        <v>0.94</v>
      </c>
      <c r="K275">
        <f>VLOOKUP(WORK[[#This Row],[User_ID]],Table3[],6,0)</f>
        <v>0.01</v>
      </c>
      <c r="L275">
        <f>VLOOKUP(WORK[[#This Row],[User_ID]],Table3[],7,0)</f>
        <v>0.93</v>
      </c>
      <c r="M275">
        <f>VLOOKUP(WORK[[#This Row],[User_ID]],Table4[],4,FALSE)</f>
        <v>652</v>
      </c>
      <c r="N275">
        <f>VLOOKUP(WORK[[#This Row],[User_ID]],Table4[],5,FALSE)</f>
        <v>19</v>
      </c>
      <c r="O275">
        <f>VLOOKUP(WORK[[#This Row],[User_ID]],Table4[],6,FALSE)</f>
        <v>1</v>
      </c>
      <c r="P275">
        <f>VLOOKUP(WORK[[#This Row],[User_ID]],Table4[],7,FALSE)</f>
        <v>26</v>
      </c>
    </row>
    <row r="276" spans="1:16" ht="12.5" x14ac:dyDescent="0.25">
      <c r="A276" s="1">
        <v>275</v>
      </c>
      <c r="B276" s="1">
        <v>2839</v>
      </c>
      <c r="C276" s="2">
        <v>43992.906111111108</v>
      </c>
      <c r="D276" s="2" t="str">
        <f>TEXT(WORK[[#This Row],[Timestamp]], "YYYY")</f>
        <v>2020</v>
      </c>
      <c r="E276" s="2" t="str">
        <f>TEXT(WORK[[#This Row],[Timestamp]],"MMM")</f>
        <v>Jun</v>
      </c>
      <c r="F276" s="6">
        <v>21</v>
      </c>
      <c r="G276" s="1" t="s">
        <v>5</v>
      </c>
      <c r="H276" s="1" t="s">
        <v>13</v>
      </c>
      <c r="I276">
        <f>VLOOKUP(WORK[[#This Row],[User_ID]],Table3[],4,0)</f>
        <v>9</v>
      </c>
      <c r="J276">
        <f>VLOOKUP(WORK[[#This Row],[User_ID]],Table3[],5,0)</f>
        <v>0.87</v>
      </c>
      <c r="K276">
        <f>VLOOKUP(WORK[[#This Row],[User_ID]],Table3[],6,0)</f>
        <v>0.83</v>
      </c>
      <c r="L276">
        <f>VLOOKUP(WORK[[#This Row],[User_ID]],Table3[],7,0)</f>
        <v>0.28000000000000003</v>
      </c>
      <c r="M276">
        <f>VLOOKUP(WORK[[#This Row],[User_ID]],Table4[],4,FALSE)</f>
        <v>1460</v>
      </c>
      <c r="N276">
        <f>VLOOKUP(WORK[[#This Row],[User_ID]],Table4[],5,FALSE)</f>
        <v>1</v>
      </c>
      <c r="O276">
        <f>VLOOKUP(WORK[[#This Row],[User_ID]],Table4[],6,FALSE)</f>
        <v>2</v>
      </c>
      <c r="P276">
        <f>VLOOKUP(WORK[[#This Row],[User_ID]],Table4[],7,FALSE)</f>
        <v>46</v>
      </c>
    </row>
    <row r="277" spans="1:16" ht="12.5" x14ac:dyDescent="0.25">
      <c r="A277" s="1">
        <v>276</v>
      </c>
      <c r="B277" s="1">
        <v>1269</v>
      </c>
      <c r="C277" s="2">
        <v>44250.51290509259</v>
      </c>
      <c r="D277" s="2" t="str">
        <f>TEXT(WORK[[#This Row],[Timestamp]], "YYYY")</f>
        <v>2021</v>
      </c>
      <c r="E277" s="2" t="str">
        <f>TEXT(WORK[[#This Row],[Timestamp]],"MMM")</f>
        <v>Feb</v>
      </c>
      <c r="F277" s="6">
        <v>12</v>
      </c>
      <c r="G277" s="1" t="s">
        <v>9</v>
      </c>
      <c r="H277" s="1" t="s">
        <v>16</v>
      </c>
      <c r="I277">
        <f>VLOOKUP(WORK[[#This Row],[User_ID]],Table3[],4,0)</f>
        <v>3</v>
      </c>
      <c r="J277">
        <f>VLOOKUP(WORK[[#This Row],[User_ID]],Table3[],5,0)</f>
        <v>7.0000000000000007E-2</v>
      </c>
      <c r="K277">
        <f>VLOOKUP(WORK[[#This Row],[User_ID]],Table3[],6,0)</f>
        <v>0.85</v>
      </c>
      <c r="L277">
        <f>VLOOKUP(WORK[[#This Row],[User_ID]],Table3[],7,0)</f>
        <v>0.68</v>
      </c>
      <c r="M277">
        <f>VLOOKUP(WORK[[#This Row],[User_ID]],Table4[],4,FALSE)</f>
        <v>756</v>
      </c>
      <c r="N277">
        <f>VLOOKUP(WORK[[#This Row],[User_ID]],Table4[],5,FALSE)</f>
        <v>9</v>
      </c>
      <c r="O277">
        <f>VLOOKUP(WORK[[#This Row],[User_ID]],Table4[],6,FALSE)</f>
        <v>5</v>
      </c>
      <c r="P277">
        <f>VLOOKUP(WORK[[#This Row],[User_ID]],Table4[],7,FALSE)</f>
        <v>11</v>
      </c>
    </row>
    <row r="278" spans="1:16" ht="12.5" x14ac:dyDescent="0.25">
      <c r="A278" s="1">
        <v>277</v>
      </c>
      <c r="B278" s="1">
        <v>8429</v>
      </c>
      <c r="C278" s="2">
        <v>44148.640115740738</v>
      </c>
      <c r="D278" s="2" t="str">
        <f>TEXT(WORK[[#This Row],[Timestamp]], "YYYY")</f>
        <v>2020</v>
      </c>
      <c r="E278" s="2" t="str">
        <f>TEXT(WORK[[#This Row],[Timestamp]],"MMM")</f>
        <v>Nov</v>
      </c>
      <c r="F278" s="6">
        <v>15</v>
      </c>
      <c r="G278" s="1" t="s">
        <v>9</v>
      </c>
      <c r="H278" s="1" t="s">
        <v>6</v>
      </c>
      <c r="I278">
        <f>VLOOKUP(WORK[[#This Row],[User_ID]],Table3[],4,0)</f>
        <v>10</v>
      </c>
      <c r="J278">
        <f>VLOOKUP(WORK[[#This Row],[User_ID]],Table3[],5,0)</f>
        <v>0.65</v>
      </c>
      <c r="K278">
        <f>VLOOKUP(WORK[[#This Row],[User_ID]],Table3[],6,0)</f>
        <v>0.78</v>
      </c>
      <c r="L278">
        <f>VLOOKUP(WORK[[#This Row],[User_ID]],Table3[],7,0)</f>
        <v>0.32</v>
      </c>
      <c r="M278">
        <f>VLOOKUP(WORK[[#This Row],[User_ID]],Table4[],4,FALSE)</f>
        <v>1298</v>
      </c>
      <c r="N278">
        <f>VLOOKUP(WORK[[#This Row],[User_ID]],Table4[],5,FALSE)</f>
        <v>4</v>
      </c>
      <c r="O278">
        <f>VLOOKUP(WORK[[#This Row],[User_ID]],Table4[],6,FALSE)</f>
        <v>3</v>
      </c>
      <c r="P278">
        <f>VLOOKUP(WORK[[#This Row],[User_ID]],Table4[],7,FALSE)</f>
        <v>52</v>
      </c>
    </row>
    <row r="279" spans="1:16" ht="12.5" x14ac:dyDescent="0.25">
      <c r="A279" s="1">
        <v>278</v>
      </c>
      <c r="B279" s="1">
        <v>3480</v>
      </c>
      <c r="C279" s="2">
        <v>44431.714502314811</v>
      </c>
      <c r="D279" s="2" t="str">
        <f>TEXT(WORK[[#This Row],[Timestamp]], "YYYY")</f>
        <v>2021</v>
      </c>
      <c r="E279" s="2" t="str">
        <f>TEXT(WORK[[#This Row],[Timestamp]],"MMM")</f>
        <v>Aug</v>
      </c>
      <c r="F279" s="6">
        <v>17</v>
      </c>
      <c r="G279" s="1" t="s">
        <v>5</v>
      </c>
      <c r="H279" s="1" t="s">
        <v>8</v>
      </c>
      <c r="I279">
        <f>VLOOKUP(WORK[[#This Row],[User_ID]],Table3[],4,0)</f>
        <v>4</v>
      </c>
      <c r="J279">
        <f>VLOOKUP(WORK[[#This Row],[User_ID]],Table3[],5,0)</f>
        <v>0.48</v>
      </c>
      <c r="K279">
        <f>VLOOKUP(WORK[[#This Row],[User_ID]],Table3[],6,0)</f>
        <v>0.49</v>
      </c>
      <c r="L279">
        <f>VLOOKUP(WORK[[#This Row],[User_ID]],Table3[],7,0)</f>
        <v>0.67</v>
      </c>
      <c r="M279">
        <f>VLOOKUP(WORK[[#This Row],[User_ID]],Table4[],4,FALSE)</f>
        <v>927</v>
      </c>
      <c r="N279">
        <f>VLOOKUP(WORK[[#This Row],[User_ID]],Table4[],5,FALSE)</f>
        <v>12</v>
      </c>
      <c r="O279">
        <f>VLOOKUP(WORK[[#This Row],[User_ID]],Table4[],6,FALSE)</f>
        <v>5</v>
      </c>
      <c r="P279">
        <f>VLOOKUP(WORK[[#This Row],[User_ID]],Table4[],7,FALSE)</f>
        <v>23</v>
      </c>
    </row>
    <row r="280" spans="1:16" ht="12.5" x14ac:dyDescent="0.25">
      <c r="A280" s="1">
        <v>279</v>
      </c>
      <c r="B280" s="1">
        <v>6016</v>
      </c>
      <c r="C280" s="2">
        <v>43835.902187500003</v>
      </c>
      <c r="D280" s="2" t="str">
        <f>TEXT(WORK[[#This Row],[Timestamp]], "YYYY")</f>
        <v>2020</v>
      </c>
      <c r="E280" s="2" t="str">
        <f>TEXT(WORK[[#This Row],[Timestamp]],"MMM")</f>
        <v>Jan</v>
      </c>
      <c r="F280" s="6">
        <v>21</v>
      </c>
      <c r="G280" s="1" t="s">
        <v>5</v>
      </c>
      <c r="H280" s="1" t="s">
        <v>10</v>
      </c>
      <c r="I280">
        <f>VLOOKUP(WORK[[#This Row],[User_ID]],Table3[],4,0)</f>
        <v>8</v>
      </c>
      <c r="J280">
        <f>VLOOKUP(WORK[[#This Row],[User_ID]],Table3[],5,0)</f>
        <v>0.51</v>
      </c>
      <c r="K280">
        <f>VLOOKUP(WORK[[#This Row],[User_ID]],Table3[],6,0)</f>
        <v>0.12</v>
      </c>
      <c r="L280">
        <f>VLOOKUP(WORK[[#This Row],[User_ID]],Table3[],7,0)</f>
        <v>0.25</v>
      </c>
      <c r="M280">
        <f>VLOOKUP(WORK[[#This Row],[User_ID]],Table4[],4,FALSE)</f>
        <v>1579</v>
      </c>
      <c r="N280">
        <f>VLOOKUP(WORK[[#This Row],[User_ID]],Table4[],5,FALSE)</f>
        <v>2</v>
      </c>
      <c r="O280">
        <f>VLOOKUP(WORK[[#This Row],[User_ID]],Table4[],6,FALSE)</f>
        <v>3</v>
      </c>
      <c r="P280">
        <f>VLOOKUP(WORK[[#This Row],[User_ID]],Table4[],7,FALSE)</f>
        <v>13</v>
      </c>
    </row>
    <row r="281" spans="1:16" ht="12.5" x14ac:dyDescent="0.25">
      <c r="A281" s="1">
        <v>280</v>
      </c>
      <c r="B281" s="1">
        <v>4748</v>
      </c>
      <c r="C281" s="2">
        <v>44622.705729166664</v>
      </c>
      <c r="D281" s="2" t="str">
        <f>TEXT(WORK[[#This Row],[Timestamp]], "YYYY")</f>
        <v>2022</v>
      </c>
      <c r="E281" s="2" t="str">
        <f>TEXT(WORK[[#This Row],[Timestamp]],"MMM")</f>
        <v>Mar</v>
      </c>
      <c r="F281" s="6">
        <v>16</v>
      </c>
      <c r="G281" s="1" t="s">
        <v>5</v>
      </c>
      <c r="H281" s="1" t="s">
        <v>8</v>
      </c>
      <c r="I281">
        <f>VLOOKUP(WORK[[#This Row],[User_ID]],Table3[],4,0)</f>
        <v>2</v>
      </c>
      <c r="J281">
        <f>VLOOKUP(WORK[[#This Row],[User_ID]],Table3[],5,0)</f>
        <v>0.96</v>
      </c>
      <c r="K281">
        <f>VLOOKUP(WORK[[#This Row],[User_ID]],Table3[],6,0)</f>
        <v>0.57999999999999996</v>
      </c>
      <c r="L281">
        <f>VLOOKUP(WORK[[#This Row],[User_ID]],Table3[],7,0)</f>
        <v>0.91</v>
      </c>
      <c r="M281">
        <f>VLOOKUP(WORK[[#This Row],[User_ID]],Table4[],4,FALSE)</f>
        <v>1314</v>
      </c>
      <c r="N281">
        <f>VLOOKUP(WORK[[#This Row],[User_ID]],Table4[],5,FALSE)</f>
        <v>3</v>
      </c>
      <c r="O281">
        <f>VLOOKUP(WORK[[#This Row],[User_ID]],Table4[],6,FALSE)</f>
        <v>5</v>
      </c>
      <c r="P281">
        <f>VLOOKUP(WORK[[#This Row],[User_ID]],Table4[],7,FALSE)</f>
        <v>51</v>
      </c>
    </row>
    <row r="282" spans="1:16" ht="12.5" x14ac:dyDescent="0.25">
      <c r="A282" s="1">
        <v>281</v>
      </c>
      <c r="B282" s="1">
        <v>7230</v>
      </c>
      <c r="C282" s="2">
        <v>44191.850127314814</v>
      </c>
      <c r="D282" s="2" t="str">
        <f>TEXT(WORK[[#This Row],[Timestamp]], "YYYY")</f>
        <v>2020</v>
      </c>
      <c r="E282" s="2" t="str">
        <f>TEXT(WORK[[#This Row],[Timestamp]],"MMM")</f>
        <v>Dec</v>
      </c>
      <c r="F282" s="6">
        <v>20</v>
      </c>
      <c r="G282" s="1" t="s">
        <v>7</v>
      </c>
      <c r="H282" s="1" t="s">
        <v>14</v>
      </c>
      <c r="I282">
        <f>VLOOKUP(WORK[[#This Row],[User_ID]],Table3[],4,0)</f>
        <v>4</v>
      </c>
      <c r="J282">
        <f>VLOOKUP(WORK[[#This Row],[User_ID]],Table3[],5,0)</f>
        <v>0.68</v>
      </c>
      <c r="K282">
        <f>VLOOKUP(WORK[[#This Row],[User_ID]],Table3[],6,0)</f>
        <v>0.14000000000000001</v>
      </c>
      <c r="L282">
        <f>VLOOKUP(WORK[[#This Row],[User_ID]],Table3[],7,0)</f>
        <v>0.28000000000000003</v>
      </c>
      <c r="M282">
        <f>VLOOKUP(WORK[[#This Row],[User_ID]],Table4[],4,FALSE)</f>
        <v>490</v>
      </c>
      <c r="N282">
        <f>VLOOKUP(WORK[[#This Row],[User_ID]],Table4[],5,FALSE)</f>
        <v>3</v>
      </c>
      <c r="O282">
        <f>VLOOKUP(WORK[[#This Row],[User_ID]],Table4[],6,FALSE)</f>
        <v>5</v>
      </c>
      <c r="P282">
        <f>VLOOKUP(WORK[[#This Row],[User_ID]],Table4[],7,FALSE)</f>
        <v>32</v>
      </c>
    </row>
    <row r="283" spans="1:16" ht="12.5" x14ac:dyDescent="0.25">
      <c r="A283" s="1">
        <v>282</v>
      </c>
      <c r="B283" s="1">
        <v>4441</v>
      </c>
      <c r="C283" s="2">
        <v>44198.53297453704</v>
      </c>
      <c r="D283" s="2" t="str">
        <f>TEXT(WORK[[#This Row],[Timestamp]], "YYYY")</f>
        <v>2021</v>
      </c>
      <c r="E283" s="2" t="str">
        <f>TEXT(WORK[[#This Row],[Timestamp]],"MMM")</f>
        <v>Jan</v>
      </c>
      <c r="F283" s="6">
        <v>12</v>
      </c>
      <c r="G283" s="1" t="s">
        <v>7</v>
      </c>
      <c r="H283" s="1" t="s">
        <v>15</v>
      </c>
      <c r="I283">
        <f>VLOOKUP(WORK[[#This Row],[User_ID]],Table3[],4,0)</f>
        <v>6</v>
      </c>
      <c r="J283">
        <f>VLOOKUP(WORK[[#This Row],[User_ID]],Table3[],5,0)</f>
        <v>0.56000000000000005</v>
      </c>
      <c r="K283">
        <f>VLOOKUP(WORK[[#This Row],[User_ID]],Table3[],6,0)</f>
        <v>0.72</v>
      </c>
      <c r="L283">
        <f>VLOOKUP(WORK[[#This Row],[User_ID]],Table3[],7,0)</f>
        <v>0.08</v>
      </c>
      <c r="M283">
        <f>VLOOKUP(WORK[[#This Row],[User_ID]],Table4[],4,FALSE)</f>
        <v>55</v>
      </c>
      <c r="N283">
        <f>VLOOKUP(WORK[[#This Row],[User_ID]],Table4[],5,FALSE)</f>
        <v>9</v>
      </c>
      <c r="O283">
        <f>VLOOKUP(WORK[[#This Row],[User_ID]],Table4[],6,FALSE)</f>
        <v>3</v>
      </c>
      <c r="P283">
        <f>VLOOKUP(WORK[[#This Row],[User_ID]],Table4[],7,FALSE)</f>
        <v>3</v>
      </c>
    </row>
    <row r="284" spans="1:16" ht="12.5" x14ac:dyDescent="0.25">
      <c r="A284" s="1">
        <v>283</v>
      </c>
      <c r="B284" s="1">
        <v>6877</v>
      </c>
      <c r="C284" s="2">
        <v>45094.044050925928</v>
      </c>
      <c r="D284" s="2" t="str">
        <f>TEXT(WORK[[#This Row],[Timestamp]], "YYYY")</f>
        <v>2023</v>
      </c>
      <c r="E284" s="2" t="str">
        <f>TEXT(WORK[[#This Row],[Timestamp]],"MMM")</f>
        <v>Jun</v>
      </c>
      <c r="F284" s="6">
        <v>1</v>
      </c>
      <c r="G284" s="1" t="s">
        <v>7</v>
      </c>
      <c r="H284" s="1" t="s">
        <v>12</v>
      </c>
      <c r="I284">
        <f>VLOOKUP(WORK[[#This Row],[User_ID]],Table3[],4,0)</f>
        <v>9</v>
      </c>
      <c r="J284">
        <f>VLOOKUP(WORK[[#This Row],[User_ID]],Table3[],5,0)</f>
        <v>0.28999999999999998</v>
      </c>
      <c r="K284">
        <f>VLOOKUP(WORK[[#This Row],[User_ID]],Table3[],6,0)</f>
        <v>0.96</v>
      </c>
      <c r="L284">
        <f>VLOOKUP(WORK[[#This Row],[User_ID]],Table3[],7,0)</f>
        <v>0.34</v>
      </c>
      <c r="M284">
        <f>VLOOKUP(WORK[[#This Row],[User_ID]],Table4[],4,FALSE)</f>
        <v>1750</v>
      </c>
      <c r="N284">
        <f>VLOOKUP(WORK[[#This Row],[User_ID]],Table4[],5,FALSE)</f>
        <v>4</v>
      </c>
      <c r="O284">
        <f>VLOOKUP(WORK[[#This Row],[User_ID]],Table4[],6,FALSE)</f>
        <v>2</v>
      </c>
      <c r="P284">
        <f>VLOOKUP(WORK[[#This Row],[User_ID]],Table4[],7,FALSE)</f>
        <v>72</v>
      </c>
    </row>
    <row r="285" spans="1:16" ht="12.5" x14ac:dyDescent="0.25">
      <c r="A285" s="1">
        <v>284</v>
      </c>
      <c r="B285" s="1">
        <v>6990</v>
      </c>
      <c r="C285" s="2">
        <v>45051.570520833331</v>
      </c>
      <c r="D285" s="2" t="str">
        <f>TEXT(WORK[[#This Row],[Timestamp]], "YYYY")</f>
        <v>2023</v>
      </c>
      <c r="E285" s="2" t="str">
        <f>TEXT(WORK[[#This Row],[Timestamp]],"MMM")</f>
        <v>May</v>
      </c>
      <c r="F285" s="6">
        <v>13</v>
      </c>
      <c r="G285" s="1" t="s">
        <v>9</v>
      </c>
      <c r="H285" s="1" t="s">
        <v>11</v>
      </c>
      <c r="I285">
        <f>VLOOKUP(WORK[[#This Row],[User_ID]],Table3[],4,0)</f>
        <v>8</v>
      </c>
      <c r="J285">
        <f>VLOOKUP(WORK[[#This Row],[User_ID]],Table3[],5,0)</f>
        <v>0.3</v>
      </c>
      <c r="K285">
        <f>VLOOKUP(WORK[[#This Row],[User_ID]],Table3[],6,0)</f>
        <v>0.6</v>
      </c>
      <c r="L285">
        <f>VLOOKUP(WORK[[#This Row],[User_ID]],Table3[],7,0)</f>
        <v>0.03</v>
      </c>
      <c r="M285">
        <f>VLOOKUP(WORK[[#This Row],[User_ID]],Table4[],4,FALSE)</f>
        <v>1253</v>
      </c>
      <c r="N285">
        <f>VLOOKUP(WORK[[#This Row],[User_ID]],Table4[],5,FALSE)</f>
        <v>15</v>
      </c>
      <c r="O285">
        <f>VLOOKUP(WORK[[#This Row],[User_ID]],Table4[],6,FALSE)</f>
        <v>4</v>
      </c>
      <c r="P285">
        <f>VLOOKUP(WORK[[#This Row],[User_ID]],Table4[],7,FALSE)</f>
        <v>98</v>
      </c>
    </row>
    <row r="286" spans="1:16" ht="12.5" x14ac:dyDescent="0.25">
      <c r="A286" s="1">
        <v>285</v>
      </c>
      <c r="B286" s="1">
        <v>8804</v>
      </c>
      <c r="C286" s="2">
        <v>45065.678842592592</v>
      </c>
      <c r="D286" s="2" t="str">
        <f>TEXT(WORK[[#This Row],[Timestamp]], "YYYY")</f>
        <v>2023</v>
      </c>
      <c r="E286" s="2" t="str">
        <f>TEXT(WORK[[#This Row],[Timestamp]],"MMM")</f>
        <v>May</v>
      </c>
      <c r="F286" s="6">
        <v>16</v>
      </c>
      <c r="G286" s="1" t="s">
        <v>9</v>
      </c>
      <c r="H286" s="1" t="s">
        <v>17</v>
      </c>
      <c r="I286">
        <f>VLOOKUP(WORK[[#This Row],[User_ID]],Table3[],4,0)</f>
        <v>3</v>
      </c>
      <c r="J286">
        <f>VLOOKUP(WORK[[#This Row],[User_ID]],Table3[],5,0)</f>
        <v>0.1</v>
      </c>
      <c r="K286">
        <f>VLOOKUP(WORK[[#This Row],[User_ID]],Table3[],6,0)</f>
        <v>0.32</v>
      </c>
      <c r="L286">
        <f>VLOOKUP(WORK[[#This Row],[User_ID]],Table3[],7,0)</f>
        <v>0.45</v>
      </c>
      <c r="M286">
        <f>VLOOKUP(WORK[[#This Row],[User_ID]],Table4[],4,FALSE)</f>
        <v>1195</v>
      </c>
      <c r="N286">
        <f>VLOOKUP(WORK[[#This Row],[User_ID]],Table4[],5,FALSE)</f>
        <v>6</v>
      </c>
      <c r="O286">
        <f>VLOOKUP(WORK[[#This Row],[User_ID]],Table4[],6,FALSE)</f>
        <v>4</v>
      </c>
      <c r="P286">
        <f>VLOOKUP(WORK[[#This Row],[User_ID]],Table4[],7,FALSE)</f>
        <v>89</v>
      </c>
    </row>
    <row r="287" spans="1:16" ht="12.5" x14ac:dyDescent="0.25">
      <c r="A287" s="1">
        <v>286</v>
      </c>
      <c r="B287" s="1">
        <v>4587</v>
      </c>
      <c r="C287" s="2">
        <v>44658.465902777774</v>
      </c>
      <c r="D287" s="2" t="str">
        <f>TEXT(WORK[[#This Row],[Timestamp]], "YYYY")</f>
        <v>2022</v>
      </c>
      <c r="E287" s="2" t="str">
        <f>TEXT(WORK[[#This Row],[Timestamp]],"MMM")</f>
        <v>Apr</v>
      </c>
      <c r="F287" s="6">
        <v>11</v>
      </c>
      <c r="G287" s="1" t="s">
        <v>7</v>
      </c>
      <c r="H287" s="1" t="s">
        <v>16</v>
      </c>
      <c r="I287">
        <f>VLOOKUP(WORK[[#This Row],[User_ID]],Table3[],4,0)</f>
        <v>7</v>
      </c>
      <c r="J287">
        <f>VLOOKUP(WORK[[#This Row],[User_ID]],Table3[],5,0)</f>
        <v>0.81</v>
      </c>
      <c r="K287">
        <f>VLOOKUP(WORK[[#This Row],[User_ID]],Table3[],6,0)</f>
        <v>0.34</v>
      </c>
      <c r="L287">
        <f>VLOOKUP(WORK[[#This Row],[User_ID]],Table3[],7,0)</f>
        <v>0.97</v>
      </c>
      <c r="M287">
        <f>VLOOKUP(WORK[[#This Row],[User_ID]],Table4[],4,FALSE)</f>
        <v>398</v>
      </c>
      <c r="N287">
        <f>VLOOKUP(WORK[[#This Row],[User_ID]],Table4[],5,FALSE)</f>
        <v>4</v>
      </c>
      <c r="O287">
        <f>VLOOKUP(WORK[[#This Row],[User_ID]],Table4[],6,FALSE)</f>
        <v>0</v>
      </c>
      <c r="P287">
        <f>VLOOKUP(WORK[[#This Row],[User_ID]],Table4[],7,FALSE)</f>
        <v>35</v>
      </c>
    </row>
    <row r="288" spans="1:16" ht="12.5" x14ac:dyDescent="0.25">
      <c r="A288" s="1">
        <v>287</v>
      </c>
      <c r="B288" s="1">
        <v>9755</v>
      </c>
      <c r="C288" s="2">
        <v>43939.870104166665</v>
      </c>
      <c r="D288" s="2" t="str">
        <f>TEXT(WORK[[#This Row],[Timestamp]], "YYYY")</f>
        <v>2020</v>
      </c>
      <c r="E288" s="2" t="str">
        <f>TEXT(WORK[[#This Row],[Timestamp]],"MMM")</f>
        <v>Apr</v>
      </c>
      <c r="F288" s="6">
        <v>20</v>
      </c>
      <c r="G288" s="1" t="s">
        <v>5</v>
      </c>
      <c r="H288" s="1" t="s">
        <v>17</v>
      </c>
      <c r="I288">
        <f>VLOOKUP(WORK[[#This Row],[User_ID]],Table3[],4,0)</f>
        <v>3</v>
      </c>
      <c r="J288">
        <f>VLOOKUP(WORK[[#This Row],[User_ID]],Table3[],5,0)</f>
        <v>0.72</v>
      </c>
      <c r="K288">
        <f>VLOOKUP(WORK[[#This Row],[User_ID]],Table3[],6,0)</f>
        <v>0.76</v>
      </c>
      <c r="L288">
        <f>VLOOKUP(WORK[[#This Row],[User_ID]],Table3[],7,0)</f>
        <v>0.81</v>
      </c>
      <c r="M288">
        <f>VLOOKUP(WORK[[#This Row],[User_ID]],Table4[],4,FALSE)</f>
        <v>151</v>
      </c>
      <c r="N288">
        <f>VLOOKUP(WORK[[#This Row],[User_ID]],Table4[],5,FALSE)</f>
        <v>17</v>
      </c>
      <c r="O288">
        <f>VLOOKUP(WORK[[#This Row],[User_ID]],Table4[],6,FALSE)</f>
        <v>4</v>
      </c>
      <c r="P288">
        <f>VLOOKUP(WORK[[#This Row],[User_ID]],Table4[],7,FALSE)</f>
        <v>40</v>
      </c>
    </row>
    <row r="289" spans="1:16" ht="12.5" x14ac:dyDescent="0.25">
      <c r="A289" s="1">
        <v>288</v>
      </c>
      <c r="B289" s="1">
        <v>5636</v>
      </c>
      <c r="C289" s="2">
        <v>45080.936481481483</v>
      </c>
      <c r="D289" s="2" t="str">
        <f>TEXT(WORK[[#This Row],[Timestamp]], "YYYY")</f>
        <v>2023</v>
      </c>
      <c r="E289" s="2" t="str">
        <f>TEXT(WORK[[#This Row],[Timestamp]],"MMM")</f>
        <v>Jun</v>
      </c>
      <c r="F289" s="6">
        <v>22</v>
      </c>
      <c r="G289" s="1" t="s">
        <v>5</v>
      </c>
      <c r="H289" s="1" t="s">
        <v>14</v>
      </c>
      <c r="I289">
        <f>VLOOKUP(WORK[[#This Row],[User_ID]],Table3[],4,0)</f>
        <v>8</v>
      </c>
      <c r="J289">
        <f>VLOOKUP(WORK[[#This Row],[User_ID]],Table3[],5,0)</f>
        <v>0.86</v>
      </c>
      <c r="K289">
        <f>VLOOKUP(WORK[[#This Row],[User_ID]],Table3[],6,0)</f>
        <v>0.37</v>
      </c>
      <c r="L289">
        <f>VLOOKUP(WORK[[#This Row],[User_ID]],Table3[],7,0)</f>
        <v>0.56000000000000005</v>
      </c>
      <c r="M289">
        <f>VLOOKUP(WORK[[#This Row],[User_ID]],Table4[],4,FALSE)</f>
        <v>562</v>
      </c>
      <c r="N289">
        <f>VLOOKUP(WORK[[#This Row],[User_ID]],Table4[],5,FALSE)</f>
        <v>1</v>
      </c>
      <c r="O289">
        <f>VLOOKUP(WORK[[#This Row],[User_ID]],Table4[],6,FALSE)</f>
        <v>1</v>
      </c>
      <c r="P289">
        <f>VLOOKUP(WORK[[#This Row],[User_ID]],Table4[],7,FALSE)</f>
        <v>14</v>
      </c>
    </row>
    <row r="290" spans="1:16" ht="12.5" x14ac:dyDescent="0.25">
      <c r="A290" s="1">
        <v>289</v>
      </c>
      <c r="B290" s="1">
        <v>1925</v>
      </c>
      <c r="C290" s="2">
        <v>44842.34611111111</v>
      </c>
      <c r="D290" s="2" t="str">
        <f>TEXT(WORK[[#This Row],[Timestamp]], "YYYY")</f>
        <v>2022</v>
      </c>
      <c r="E290" s="2" t="str">
        <f>TEXT(WORK[[#This Row],[Timestamp]],"MMM")</f>
        <v>Oct</v>
      </c>
      <c r="F290" s="6">
        <v>8</v>
      </c>
      <c r="G290" s="1" t="s">
        <v>9</v>
      </c>
      <c r="H290" s="1" t="s">
        <v>8</v>
      </c>
      <c r="I290">
        <f>VLOOKUP(WORK[[#This Row],[User_ID]],Table3[],4,0)</f>
        <v>9</v>
      </c>
      <c r="J290">
        <f>VLOOKUP(WORK[[#This Row],[User_ID]],Table3[],5,0)</f>
        <v>0.51</v>
      </c>
      <c r="K290">
        <f>VLOOKUP(WORK[[#This Row],[User_ID]],Table3[],6,0)</f>
        <v>0.73</v>
      </c>
      <c r="L290">
        <f>VLOOKUP(WORK[[#This Row],[User_ID]],Table3[],7,0)</f>
        <v>0.04</v>
      </c>
      <c r="M290">
        <f>VLOOKUP(WORK[[#This Row],[User_ID]],Table4[],4,FALSE)</f>
        <v>54</v>
      </c>
      <c r="N290">
        <f>VLOOKUP(WORK[[#This Row],[User_ID]],Table4[],5,FALSE)</f>
        <v>10</v>
      </c>
      <c r="O290">
        <f>VLOOKUP(WORK[[#This Row],[User_ID]],Table4[],6,FALSE)</f>
        <v>5</v>
      </c>
      <c r="P290">
        <f>VLOOKUP(WORK[[#This Row],[User_ID]],Table4[],7,FALSE)</f>
        <v>38</v>
      </c>
    </row>
    <row r="291" spans="1:16" ht="12.5" x14ac:dyDescent="0.25">
      <c r="A291" s="1">
        <v>290</v>
      </c>
      <c r="B291" s="1">
        <v>9553</v>
      </c>
      <c r="C291" s="2">
        <v>44411.104131944441</v>
      </c>
      <c r="D291" s="2" t="str">
        <f>TEXT(WORK[[#This Row],[Timestamp]], "YYYY")</f>
        <v>2021</v>
      </c>
      <c r="E291" s="2" t="str">
        <f>TEXT(WORK[[#This Row],[Timestamp]],"MMM")</f>
        <v>Aug</v>
      </c>
      <c r="F291" s="6">
        <v>2</v>
      </c>
      <c r="G291" s="1" t="s">
        <v>5</v>
      </c>
      <c r="H291" s="1" t="s">
        <v>16</v>
      </c>
      <c r="I291">
        <f>VLOOKUP(WORK[[#This Row],[User_ID]],Table3[],4,0)</f>
        <v>3</v>
      </c>
      <c r="J291">
        <f>VLOOKUP(WORK[[#This Row],[User_ID]],Table3[],5,0)</f>
        <v>0.32</v>
      </c>
      <c r="K291">
        <f>VLOOKUP(WORK[[#This Row],[User_ID]],Table3[],6,0)</f>
        <v>0.38</v>
      </c>
      <c r="L291">
        <f>VLOOKUP(WORK[[#This Row],[User_ID]],Table3[],7,0)</f>
        <v>0.43</v>
      </c>
      <c r="M291">
        <f>VLOOKUP(WORK[[#This Row],[User_ID]],Table4[],4,FALSE)</f>
        <v>442</v>
      </c>
      <c r="N291">
        <f>VLOOKUP(WORK[[#This Row],[User_ID]],Table4[],5,FALSE)</f>
        <v>11</v>
      </c>
      <c r="O291">
        <f>VLOOKUP(WORK[[#This Row],[User_ID]],Table4[],6,FALSE)</f>
        <v>5</v>
      </c>
      <c r="P291">
        <f>VLOOKUP(WORK[[#This Row],[User_ID]],Table4[],7,FALSE)</f>
        <v>64</v>
      </c>
    </row>
    <row r="292" spans="1:16" ht="12.5" x14ac:dyDescent="0.25">
      <c r="A292" s="1">
        <v>291</v>
      </c>
      <c r="B292" s="1">
        <v>8483</v>
      </c>
      <c r="C292" s="2">
        <v>45081.661770833336</v>
      </c>
      <c r="D292" s="2" t="str">
        <f>TEXT(WORK[[#This Row],[Timestamp]], "YYYY")</f>
        <v>2023</v>
      </c>
      <c r="E292" s="2" t="str">
        <f>TEXT(WORK[[#This Row],[Timestamp]],"MMM")</f>
        <v>Jun</v>
      </c>
      <c r="F292" s="6">
        <v>15</v>
      </c>
      <c r="G292" s="1" t="s">
        <v>7</v>
      </c>
      <c r="H292" s="1" t="s">
        <v>10</v>
      </c>
      <c r="I292">
        <f>VLOOKUP(WORK[[#This Row],[User_ID]],Table3[],4,0)</f>
        <v>7</v>
      </c>
      <c r="J292">
        <f>VLOOKUP(WORK[[#This Row],[User_ID]],Table3[],5,0)</f>
        <v>7.0000000000000007E-2</v>
      </c>
      <c r="K292">
        <f>VLOOKUP(WORK[[#This Row],[User_ID]],Table3[],6,0)</f>
        <v>0.24</v>
      </c>
      <c r="L292">
        <f>VLOOKUP(WORK[[#This Row],[User_ID]],Table3[],7,0)</f>
        <v>0.85</v>
      </c>
      <c r="M292">
        <f>VLOOKUP(WORK[[#This Row],[User_ID]],Table4[],4,FALSE)</f>
        <v>678</v>
      </c>
      <c r="N292">
        <f>VLOOKUP(WORK[[#This Row],[User_ID]],Table4[],5,FALSE)</f>
        <v>14</v>
      </c>
      <c r="O292">
        <f>VLOOKUP(WORK[[#This Row],[User_ID]],Table4[],6,FALSE)</f>
        <v>4</v>
      </c>
      <c r="P292">
        <f>VLOOKUP(WORK[[#This Row],[User_ID]],Table4[],7,FALSE)</f>
        <v>75</v>
      </c>
    </row>
    <row r="293" spans="1:16" ht="12.5" x14ac:dyDescent="0.25">
      <c r="A293" s="1">
        <v>292</v>
      </c>
      <c r="B293" s="1">
        <v>8211</v>
      </c>
      <c r="C293" s="2">
        <v>44239.699548611112</v>
      </c>
      <c r="D293" s="2" t="str">
        <f>TEXT(WORK[[#This Row],[Timestamp]], "YYYY")</f>
        <v>2021</v>
      </c>
      <c r="E293" s="2" t="str">
        <f>TEXT(WORK[[#This Row],[Timestamp]],"MMM")</f>
        <v>Feb</v>
      </c>
      <c r="F293" s="6">
        <v>16</v>
      </c>
      <c r="G293" s="1" t="s">
        <v>5</v>
      </c>
      <c r="H293" s="1" t="s">
        <v>6</v>
      </c>
      <c r="I293">
        <f>VLOOKUP(WORK[[#This Row],[User_ID]],Table3[],4,0)</f>
        <v>4</v>
      </c>
      <c r="J293">
        <f>VLOOKUP(WORK[[#This Row],[User_ID]],Table3[],5,0)</f>
        <v>0.05</v>
      </c>
      <c r="K293">
        <f>VLOOKUP(WORK[[#This Row],[User_ID]],Table3[],6,0)</f>
        <v>0.35</v>
      </c>
      <c r="L293">
        <f>VLOOKUP(WORK[[#This Row],[User_ID]],Table3[],7,0)</f>
        <v>0.76</v>
      </c>
      <c r="M293">
        <f>VLOOKUP(WORK[[#This Row],[User_ID]],Table4[],4,FALSE)</f>
        <v>1072</v>
      </c>
      <c r="N293">
        <f>VLOOKUP(WORK[[#This Row],[User_ID]],Table4[],5,FALSE)</f>
        <v>13</v>
      </c>
      <c r="O293">
        <f>VLOOKUP(WORK[[#This Row],[User_ID]],Table4[],6,FALSE)</f>
        <v>4</v>
      </c>
      <c r="P293">
        <f>VLOOKUP(WORK[[#This Row],[User_ID]],Table4[],7,FALSE)</f>
        <v>60</v>
      </c>
    </row>
    <row r="294" spans="1:16" ht="12.5" x14ac:dyDescent="0.25">
      <c r="A294" s="1">
        <v>293</v>
      </c>
      <c r="B294" s="1">
        <v>7692</v>
      </c>
      <c r="C294" s="2">
        <v>44056.955578703702</v>
      </c>
      <c r="D294" s="2" t="str">
        <f>TEXT(WORK[[#This Row],[Timestamp]], "YYYY")</f>
        <v>2020</v>
      </c>
      <c r="E294" s="2" t="str">
        <f>TEXT(WORK[[#This Row],[Timestamp]],"MMM")</f>
        <v>Aug</v>
      </c>
      <c r="F294" s="6">
        <v>22</v>
      </c>
      <c r="G294" s="1" t="s">
        <v>7</v>
      </c>
      <c r="H294" s="1" t="s">
        <v>8</v>
      </c>
      <c r="I294">
        <f>VLOOKUP(WORK[[#This Row],[User_ID]],Table3[],4,0)</f>
        <v>1</v>
      </c>
      <c r="J294">
        <f>VLOOKUP(WORK[[#This Row],[User_ID]],Table3[],5,0)</f>
        <v>7.0000000000000007E-2</v>
      </c>
      <c r="K294">
        <f>VLOOKUP(WORK[[#This Row],[User_ID]],Table3[],6,0)</f>
        <v>0.55000000000000004</v>
      </c>
      <c r="L294">
        <f>VLOOKUP(WORK[[#This Row],[User_ID]],Table3[],7,0)</f>
        <v>0.47</v>
      </c>
      <c r="M294">
        <f>VLOOKUP(WORK[[#This Row],[User_ID]],Table4[],4,FALSE)</f>
        <v>139</v>
      </c>
      <c r="N294">
        <f>VLOOKUP(WORK[[#This Row],[User_ID]],Table4[],5,FALSE)</f>
        <v>14</v>
      </c>
      <c r="O294">
        <f>VLOOKUP(WORK[[#This Row],[User_ID]],Table4[],6,FALSE)</f>
        <v>1</v>
      </c>
      <c r="P294">
        <f>VLOOKUP(WORK[[#This Row],[User_ID]],Table4[],7,FALSE)</f>
        <v>43</v>
      </c>
    </row>
    <row r="295" spans="1:16" ht="12.5" x14ac:dyDescent="0.25">
      <c r="A295" s="1">
        <v>294</v>
      </c>
      <c r="B295" s="1">
        <v>3871</v>
      </c>
      <c r="C295" s="2">
        <v>44064.611875000002</v>
      </c>
      <c r="D295" s="2" t="str">
        <f>TEXT(WORK[[#This Row],[Timestamp]], "YYYY")</f>
        <v>2020</v>
      </c>
      <c r="E295" s="2" t="str">
        <f>TEXT(WORK[[#This Row],[Timestamp]],"MMM")</f>
        <v>Aug</v>
      </c>
      <c r="F295" s="6">
        <v>14</v>
      </c>
      <c r="G295" s="1" t="s">
        <v>7</v>
      </c>
      <c r="H295" s="1" t="s">
        <v>12</v>
      </c>
      <c r="I295">
        <f>VLOOKUP(WORK[[#This Row],[User_ID]],Table3[],4,0)</f>
        <v>10</v>
      </c>
      <c r="J295">
        <f>VLOOKUP(WORK[[#This Row],[User_ID]],Table3[],5,0)</f>
        <v>0.13</v>
      </c>
      <c r="K295">
        <f>VLOOKUP(WORK[[#This Row],[User_ID]],Table3[],6,0)</f>
        <v>0.85</v>
      </c>
      <c r="L295">
        <f>VLOOKUP(WORK[[#This Row],[User_ID]],Table3[],7,0)</f>
        <v>0.63</v>
      </c>
      <c r="M295">
        <f>VLOOKUP(WORK[[#This Row],[User_ID]],Table4[],4,FALSE)</f>
        <v>1432</v>
      </c>
      <c r="N295">
        <f>VLOOKUP(WORK[[#This Row],[User_ID]],Table4[],5,FALSE)</f>
        <v>14</v>
      </c>
      <c r="O295">
        <f>VLOOKUP(WORK[[#This Row],[User_ID]],Table4[],6,FALSE)</f>
        <v>0</v>
      </c>
      <c r="P295">
        <f>VLOOKUP(WORK[[#This Row],[User_ID]],Table4[],7,FALSE)</f>
        <v>31</v>
      </c>
    </row>
    <row r="296" spans="1:16" ht="12.5" x14ac:dyDescent="0.25">
      <c r="A296" s="1">
        <v>295</v>
      </c>
      <c r="B296" s="1">
        <v>4182</v>
      </c>
      <c r="C296" s="2">
        <v>43995.874016203707</v>
      </c>
      <c r="D296" s="2" t="str">
        <f>TEXT(WORK[[#This Row],[Timestamp]], "YYYY")</f>
        <v>2020</v>
      </c>
      <c r="E296" s="2" t="str">
        <f>TEXT(WORK[[#This Row],[Timestamp]],"MMM")</f>
        <v>Jun</v>
      </c>
      <c r="F296" s="6">
        <v>20</v>
      </c>
      <c r="G296" s="1" t="s">
        <v>9</v>
      </c>
      <c r="H296" s="1" t="s">
        <v>8</v>
      </c>
      <c r="I296">
        <f>VLOOKUP(WORK[[#This Row],[User_ID]],Table3[],4,0)</f>
        <v>7</v>
      </c>
      <c r="J296">
        <f>VLOOKUP(WORK[[#This Row],[User_ID]],Table3[],5,0)</f>
        <v>0.55000000000000004</v>
      </c>
      <c r="K296">
        <f>VLOOKUP(WORK[[#This Row],[User_ID]],Table3[],6,0)</f>
        <v>0.12</v>
      </c>
      <c r="L296">
        <f>VLOOKUP(WORK[[#This Row],[User_ID]],Table3[],7,0)</f>
        <v>0.78</v>
      </c>
      <c r="M296">
        <f>VLOOKUP(WORK[[#This Row],[User_ID]],Table4[],4,FALSE)</f>
        <v>530</v>
      </c>
      <c r="N296">
        <f>VLOOKUP(WORK[[#This Row],[User_ID]],Table4[],5,FALSE)</f>
        <v>17</v>
      </c>
      <c r="O296">
        <f>VLOOKUP(WORK[[#This Row],[User_ID]],Table4[],6,FALSE)</f>
        <v>4</v>
      </c>
      <c r="P296">
        <f>VLOOKUP(WORK[[#This Row],[User_ID]],Table4[],7,FALSE)</f>
        <v>100</v>
      </c>
    </row>
    <row r="297" spans="1:16" ht="12.5" x14ac:dyDescent="0.25">
      <c r="A297" s="1">
        <v>296</v>
      </c>
      <c r="B297" s="1">
        <v>9260</v>
      </c>
      <c r="C297" s="2">
        <v>44318.133935185186</v>
      </c>
      <c r="D297" s="2" t="str">
        <f>TEXT(WORK[[#This Row],[Timestamp]], "YYYY")</f>
        <v>2021</v>
      </c>
      <c r="E297" s="2" t="str">
        <f>TEXT(WORK[[#This Row],[Timestamp]],"MMM")</f>
        <v>May</v>
      </c>
      <c r="F297" s="6">
        <v>3</v>
      </c>
      <c r="G297" s="1" t="s">
        <v>5</v>
      </c>
      <c r="H297" s="1" t="s">
        <v>15</v>
      </c>
      <c r="I297">
        <f>VLOOKUP(WORK[[#This Row],[User_ID]],Table3[],4,0)</f>
        <v>5</v>
      </c>
      <c r="J297">
        <f>VLOOKUP(WORK[[#This Row],[User_ID]],Table3[],5,0)</f>
        <v>0.02</v>
      </c>
      <c r="K297">
        <f>VLOOKUP(WORK[[#This Row],[User_ID]],Table3[],6,0)</f>
        <v>0.86</v>
      </c>
      <c r="L297">
        <f>VLOOKUP(WORK[[#This Row],[User_ID]],Table3[],7,0)</f>
        <v>0.32</v>
      </c>
      <c r="M297">
        <f>VLOOKUP(WORK[[#This Row],[User_ID]],Table4[],4,FALSE)</f>
        <v>1786</v>
      </c>
      <c r="N297">
        <f>VLOOKUP(WORK[[#This Row],[User_ID]],Table4[],5,FALSE)</f>
        <v>15</v>
      </c>
      <c r="O297">
        <f>VLOOKUP(WORK[[#This Row],[User_ID]],Table4[],6,FALSE)</f>
        <v>5</v>
      </c>
      <c r="P297">
        <f>VLOOKUP(WORK[[#This Row],[User_ID]],Table4[],7,FALSE)</f>
        <v>87</v>
      </c>
    </row>
    <row r="298" spans="1:16" ht="12.5" x14ac:dyDescent="0.25">
      <c r="A298" s="1">
        <v>297</v>
      </c>
      <c r="B298" s="1">
        <v>2488</v>
      </c>
      <c r="C298" s="2">
        <v>43890.173425925925</v>
      </c>
      <c r="D298" s="2" t="str">
        <f>TEXT(WORK[[#This Row],[Timestamp]], "YYYY")</f>
        <v>2020</v>
      </c>
      <c r="E298" s="2" t="str">
        <f>TEXT(WORK[[#This Row],[Timestamp]],"MMM")</f>
        <v>Feb</v>
      </c>
      <c r="F298" s="6">
        <v>4</v>
      </c>
      <c r="G298" s="1" t="s">
        <v>9</v>
      </c>
      <c r="H298" s="1" t="s">
        <v>14</v>
      </c>
      <c r="I298">
        <f>VLOOKUP(WORK[[#This Row],[User_ID]],Table3[],4,0)</f>
        <v>6</v>
      </c>
      <c r="J298">
        <f>VLOOKUP(WORK[[#This Row],[User_ID]],Table3[],5,0)</f>
        <v>0.76</v>
      </c>
      <c r="K298">
        <f>VLOOKUP(WORK[[#This Row],[User_ID]],Table3[],6,0)</f>
        <v>0.02</v>
      </c>
      <c r="L298">
        <f>VLOOKUP(WORK[[#This Row],[User_ID]],Table3[],7,0)</f>
        <v>0.74</v>
      </c>
      <c r="M298">
        <f>VLOOKUP(WORK[[#This Row],[User_ID]],Table4[],4,FALSE)</f>
        <v>653</v>
      </c>
      <c r="N298">
        <f>VLOOKUP(WORK[[#This Row],[User_ID]],Table4[],5,FALSE)</f>
        <v>3</v>
      </c>
      <c r="O298">
        <f>VLOOKUP(WORK[[#This Row],[User_ID]],Table4[],6,FALSE)</f>
        <v>0</v>
      </c>
      <c r="P298">
        <f>VLOOKUP(WORK[[#This Row],[User_ID]],Table4[],7,FALSE)</f>
        <v>8</v>
      </c>
    </row>
    <row r="299" spans="1:16" ht="12.5" x14ac:dyDescent="0.25">
      <c r="A299" s="1">
        <v>298</v>
      </c>
      <c r="B299" s="1">
        <v>9788</v>
      </c>
      <c r="C299" s="2">
        <v>44082.98710648148</v>
      </c>
      <c r="D299" s="2" t="str">
        <f>TEXT(WORK[[#This Row],[Timestamp]], "YYYY")</f>
        <v>2020</v>
      </c>
      <c r="E299" s="2" t="str">
        <f>TEXT(WORK[[#This Row],[Timestamp]],"MMM")</f>
        <v>Sep</v>
      </c>
      <c r="F299" s="6">
        <v>23</v>
      </c>
      <c r="G299" s="1" t="s">
        <v>9</v>
      </c>
      <c r="H299" s="1" t="s">
        <v>15</v>
      </c>
      <c r="I299">
        <f>VLOOKUP(WORK[[#This Row],[User_ID]],Table3[],4,0)</f>
        <v>10</v>
      </c>
      <c r="J299">
        <f>VLOOKUP(WORK[[#This Row],[User_ID]],Table3[],5,0)</f>
        <v>0.71</v>
      </c>
      <c r="K299">
        <f>VLOOKUP(WORK[[#This Row],[User_ID]],Table3[],6,0)</f>
        <v>0.96</v>
      </c>
      <c r="L299">
        <f>VLOOKUP(WORK[[#This Row],[User_ID]],Table3[],7,0)</f>
        <v>0.98</v>
      </c>
      <c r="M299">
        <f>VLOOKUP(WORK[[#This Row],[User_ID]],Table4[],4,FALSE)</f>
        <v>175</v>
      </c>
      <c r="N299">
        <f>VLOOKUP(WORK[[#This Row],[User_ID]],Table4[],5,FALSE)</f>
        <v>12</v>
      </c>
      <c r="O299">
        <f>VLOOKUP(WORK[[#This Row],[User_ID]],Table4[],6,FALSE)</f>
        <v>1</v>
      </c>
      <c r="P299">
        <f>VLOOKUP(WORK[[#This Row],[User_ID]],Table4[],7,FALSE)</f>
        <v>89</v>
      </c>
    </row>
    <row r="300" spans="1:16" ht="12.5" x14ac:dyDescent="0.25">
      <c r="A300" s="1">
        <v>299</v>
      </c>
      <c r="B300" s="1">
        <v>5269</v>
      </c>
      <c r="C300" s="2">
        <v>44144.361724537041</v>
      </c>
      <c r="D300" s="2" t="str">
        <f>TEXT(WORK[[#This Row],[Timestamp]], "YYYY")</f>
        <v>2020</v>
      </c>
      <c r="E300" s="2" t="str">
        <f>TEXT(WORK[[#This Row],[Timestamp]],"MMM")</f>
        <v>Nov</v>
      </c>
      <c r="F300" s="6">
        <v>8</v>
      </c>
      <c r="G300" s="1" t="s">
        <v>5</v>
      </c>
      <c r="H300" s="1" t="s">
        <v>12</v>
      </c>
      <c r="I300">
        <f>VLOOKUP(WORK[[#This Row],[User_ID]],Table3[],4,0)</f>
        <v>9</v>
      </c>
      <c r="J300">
        <f>VLOOKUP(WORK[[#This Row],[User_ID]],Table3[],5,0)</f>
        <v>0.19</v>
      </c>
      <c r="K300">
        <f>VLOOKUP(WORK[[#This Row],[User_ID]],Table3[],6,0)</f>
        <v>0.89</v>
      </c>
      <c r="L300">
        <f>VLOOKUP(WORK[[#This Row],[User_ID]],Table3[],7,0)</f>
        <v>0.37</v>
      </c>
      <c r="M300">
        <f>VLOOKUP(WORK[[#This Row],[User_ID]],Table4[],4,FALSE)</f>
        <v>1414</v>
      </c>
      <c r="N300">
        <f>VLOOKUP(WORK[[#This Row],[User_ID]],Table4[],5,FALSE)</f>
        <v>1</v>
      </c>
      <c r="O300">
        <f>VLOOKUP(WORK[[#This Row],[User_ID]],Table4[],6,FALSE)</f>
        <v>4</v>
      </c>
      <c r="P300">
        <f>VLOOKUP(WORK[[#This Row],[User_ID]],Table4[],7,FALSE)</f>
        <v>44</v>
      </c>
    </row>
    <row r="301" spans="1:16" ht="12.5" x14ac:dyDescent="0.25">
      <c r="A301" s="1">
        <v>300</v>
      </c>
      <c r="B301" s="1">
        <v>8353</v>
      </c>
      <c r="C301" s="2">
        <v>44474.848993055559</v>
      </c>
      <c r="D301" s="2" t="str">
        <f>TEXT(WORK[[#This Row],[Timestamp]], "YYYY")</f>
        <v>2021</v>
      </c>
      <c r="E301" s="2" t="str">
        <f>TEXT(WORK[[#This Row],[Timestamp]],"MMM")</f>
        <v>Oct</v>
      </c>
      <c r="F301" s="6">
        <v>20</v>
      </c>
      <c r="G301" s="1" t="s">
        <v>7</v>
      </c>
      <c r="H301" s="1" t="s">
        <v>13</v>
      </c>
      <c r="I301">
        <f>VLOOKUP(WORK[[#This Row],[User_ID]],Table3[],4,0)</f>
        <v>4</v>
      </c>
      <c r="J301">
        <f>VLOOKUP(WORK[[#This Row],[User_ID]],Table3[],5,0)</f>
        <v>0.56999999999999995</v>
      </c>
      <c r="K301">
        <f>VLOOKUP(WORK[[#This Row],[User_ID]],Table3[],6,0)</f>
        <v>0.84</v>
      </c>
      <c r="L301">
        <f>VLOOKUP(WORK[[#This Row],[User_ID]],Table3[],7,0)</f>
        <v>0.88</v>
      </c>
      <c r="M301">
        <f>VLOOKUP(WORK[[#This Row],[User_ID]],Table4[],4,FALSE)</f>
        <v>776</v>
      </c>
      <c r="N301">
        <f>VLOOKUP(WORK[[#This Row],[User_ID]],Table4[],5,FALSE)</f>
        <v>16</v>
      </c>
      <c r="O301">
        <f>VLOOKUP(WORK[[#This Row],[User_ID]],Table4[],6,FALSE)</f>
        <v>2</v>
      </c>
      <c r="P301">
        <f>VLOOKUP(WORK[[#This Row],[User_ID]],Table4[],7,FALSE)</f>
        <v>100</v>
      </c>
    </row>
    <row r="302" spans="1:16" ht="12.5" x14ac:dyDescent="0.25">
      <c r="A302" s="1">
        <v>301</v>
      </c>
      <c r="B302" s="1">
        <v>4499</v>
      </c>
      <c r="C302" s="2">
        <v>44431.923993055556</v>
      </c>
      <c r="D302" s="2" t="str">
        <f>TEXT(WORK[[#This Row],[Timestamp]], "YYYY")</f>
        <v>2021</v>
      </c>
      <c r="E302" s="2" t="str">
        <f>TEXT(WORK[[#This Row],[Timestamp]],"MMM")</f>
        <v>Aug</v>
      </c>
      <c r="F302" s="6">
        <v>22</v>
      </c>
      <c r="G302" s="1" t="s">
        <v>9</v>
      </c>
      <c r="H302" s="1" t="s">
        <v>11</v>
      </c>
      <c r="I302">
        <f>VLOOKUP(WORK[[#This Row],[User_ID]],Table3[],4,0)</f>
        <v>9</v>
      </c>
      <c r="J302">
        <f>VLOOKUP(WORK[[#This Row],[User_ID]],Table3[],5,0)</f>
        <v>0.72</v>
      </c>
      <c r="K302">
        <f>VLOOKUP(WORK[[#This Row],[User_ID]],Table3[],6,0)</f>
        <v>0.34</v>
      </c>
      <c r="L302">
        <f>VLOOKUP(WORK[[#This Row],[User_ID]],Table3[],7,0)</f>
        <v>0.25</v>
      </c>
      <c r="M302">
        <f>VLOOKUP(WORK[[#This Row],[User_ID]],Table4[],4,FALSE)</f>
        <v>1199</v>
      </c>
      <c r="N302">
        <f>VLOOKUP(WORK[[#This Row],[User_ID]],Table4[],5,FALSE)</f>
        <v>7</v>
      </c>
      <c r="O302">
        <f>VLOOKUP(WORK[[#This Row],[User_ID]],Table4[],6,FALSE)</f>
        <v>1</v>
      </c>
      <c r="P302">
        <f>VLOOKUP(WORK[[#This Row],[User_ID]],Table4[],7,FALSE)</f>
        <v>43</v>
      </c>
    </row>
    <row r="303" spans="1:16" ht="12.5" x14ac:dyDescent="0.25">
      <c r="A303" s="1">
        <v>302</v>
      </c>
      <c r="B303" s="1">
        <v>5584</v>
      </c>
      <c r="C303" s="2">
        <v>45006.347673611112</v>
      </c>
      <c r="D303" s="2" t="str">
        <f>TEXT(WORK[[#This Row],[Timestamp]], "YYYY")</f>
        <v>2023</v>
      </c>
      <c r="E303" s="2" t="str">
        <f>TEXT(WORK[[#This Row],[Timestamp]],"MMM")</f>
        <v>Mar</v>
      </c>
      <c r="F303" s="6">
        <v>8</v>
      </c>
      <c r="G303" s="1" t="s">
        <v>5</v>
      </c>
      <c r="H303" s="1" t="s">
        <v>16</v>
      </c>
      <c r="I303">
        <f>VLOOKUP(WORK[[#This Row],[User_ID]],Table3[],4,0)</f>
        <v>5</v>
      </c>
      <c r="J303">
        <f>VLOOKUP(WORK[[#This Row],[User_ID]],Table3[],5,0)</f>
        <v>0.04</v>
      </c>
      <c r="K303">
        <f>VLOOKUP(WORK[[#This Row],[User_ID]],Table3[],6,0)</f>
        <v>0.09</v>
      </c>
      <c r="L303">
        <f>VLOOKUP(WORK[[#This Row],[User_ID]],Table3[],7,0)</f>
        <v>0.39</v>
      </c>
      <c r="M303">
        <f>VLOOKUP(WORK[[#This Row],[User_ID]],Table4[],4,FALSE)</f>
        <v>1791</v>
      </c>
      <c r="N303">
        <f>VLOOKUP(WORK[[#This Row],[User_ID]],Table4[],5,FALSE)</f>
        <v>14</v>
      </c>
      <c r="O303">
        <f>VLOOKUP(WORK[[#This Row],[User_ID]],Table4[],6,FALSE)</f>
        <v>0</v>
      </c>
      <c r="P303">
        <f>VLOOKUP(WORK[[#This Row],[User_ID]],Table4[],7,FALSE)</f>
        <v>18</v>
      </c>
    </row>
    <row r="304" spans="1:16" ht="12.5" x14ac:dyDescent="0.25">
      <c r="A304" s="1">
        <v>303</v>
      </c>
      <c r="B304" s="1">
        <v>2837</v>
      </c>
      <c r="C304" s="2">
        <v>44792.035370370373</v>
      </c>
      <c r="D304" s="2" t="str">
        <f>TEXT(WORK[[#This Row],[Timestamp]], "YYYY")</f>
        <v>2022</v>
      </c>
      <c r="E304" s="2" t="str">
        <f>TEXT(WORK[[#This Row],[Timestamp]],"MMM")</f>
        <v>Aug</v>
      </c>
      <c r="F304" s="6">
        <v>0</v>
      </c>
      <c r="G304" s="1" t="s">
        <v>9</v>
      </c>
      <c r="H304" s="1" t="s">
        <v>10</v>
      </c>
      <c r="I304">
        <f>VLOOKUP(WORK[[#This Row],[User_ID]],Table3[],4,0)</f>
        <v>5</v>
      </c>
      <c r="J304">
        <f>VLOOKUP(WORK[[#This Row],[User_ID]],Table3[],5,0)</f>
        <v>0.54</v>
      </c>
      <c r="K304">
        <f>VLOOKUP(WORK[[#This Row],[User_ID]],Table3[],6,0)</f>
        <v>0.7</v>
      </c>
      <c r="L304">
        <f>VLOOKUP(WORK[[#This Row],[User_ID]],Table3[],7,0)</f>
        <v>0.45</v>
      </c>
      <c r="M304">
        <f>VLOOKUP(WORK[[#This Row],[User_ID]],Table4[],4,FALSE)</f>
        <v>930</v>
      </c>
      <c r="N304">
        <f>VLOOKUP(WORK[[#This Row],[User_ID]],Table4[],5,FALSE)</f>
        <v>9</v>
      </c>
      <c r="O304">
        <f>VLOOKUP(WORK[[#This Row],[User_ID]],Table4[],6,FALSE)</f>
        <v>4</v>
      </c>
      <c r="P304">
        <f>VLOOKUP(WORK[[#This Row],[User_ID]],Table4[],7,FALSE)</f>
        <v>51</v>
      </c>
    </row>
    <row r="305" spans="1:16" ht="12.5" x14ac:dyDescent="0.25">
      <c r="A305" s="1">
        <v>304</v>
      </c>
      <c r="B305" s="1">
        <v>1981</v>
      </c>
      <c r="C305" s="2">
        <v>44519.114814814813</v>
      </c>
      <c r="D305" s="2" t="str">
        <f>TEXT(WORK[[#This Row],[Timestamp]], "YYYY")</f>
        <v>2021</v>
      </c>
      <c r="E305" s="2" t="str">
        <f>TEXT(WORK[[#This Row],[Timestamp]],"MMM")</f>
        <v>Nov</v>
      </c>
      <c r="F305" s="6">
        <v>2</v>
      </c>
      <c r="G305" s="1" t="s">
        <v>7</v>
      </c>
      <c r="H305" s="1" t="s">
        <v>15</v>
      </c>
      <c r="I305">
        <f>VLOOKUP(WORK[[#This Row],[User_ID]],Table3[],4,0)</f>
        <v>7</v>
      </c>
      <c r="J305">
        <f>VLOOKUP(WORK[[#This Row],[User_ID]],Table3[],5,0)</f>
        <v>0.2</v>
      </c>
      <c r="K305">
        <f>VLOOKUP(WORK[[#This Row],[User_ID]],Table3[],6,0)</f>
        <v>0.75</v>
      </c>
      <c r="L305">
        <f>VLOOKUP(WORK[[#This Row],[User_ID]],Table3[],7,0)</f>
        <v>0.83</v>
      </c>
      <c r="M305">
        <f>VLOOKUP(WORK[[#This Row],[User_ID]],Table4[],4,FALSE)</f>
        <v>1507</v>
      </c>
      <c r="N305">
        <f>VLOOKUP(WORK[[#This Row],[User_ID]],Table4[],5,FALSE)</f>
        <v>11</v>
      </c>
      <c r="O305">
        <f>VLOOKUP(WORK[[#This Row],[User_ID]],Table4[],6,FALSE)</f>
        <v>5</v>
      </c>
      <c r="P305">
        <f>VLOOKUP(WORK[[#This Row],[User_ID]],Table4[],7,FALSE)</f>
        <v>56</v>
      </c>
    </row>
    <row r="306" spans="1:16" ht="12.5" x14ac:dyDescent="0.25">
      <c r="A306" s="1">
        <v>305</v>
      </c>
      <c r="B306" s="1">
        <v>4097</v>
      </c>
      <c r="C306" s="2">
        <v>44532.452337962961</v>
      </c>
      <c r="D306" s="2" t="str">
        <f>TEXT(WORK[[#This Row],[Timestamp]], "YYYY")</f>
        <v>2021</v>
      </c>
      <c r="E306" s="2" t="str">
        <f>TEXT(WORK[[#This Row],[Timestamp]],"MMM")</f>
        <v>Dec</v>
      </c>
      <c r="F306" s="6">
        <v>10</v>
      </c>
      <c r="G306" s="1" t="s">
        <v>5</v>
      </c>
      <c r="H306" s="1" t="s">
        <v>15</v>
      </c>
      <c r="I306">
        <f>VLOOKUP(WORK[[#This Row],[User_ID]],Table3[],4,0)</f>
        <v>8</v>
      </c>
      <c r="J306">
        <f>VLOOKUP(WORK[[#This Row],[User_ID]],Table3[],5,0)</f>
        <v>0.88</v>
      </c>
      <c r="K306">
        <f>VLOOKUP(WORK[[#This Row],[User_ID]],Table3[],6,0)</f>
        <v>0.95</v>
      </c>
      <c r="L306">
        <f>VLOOKUP(WORK[[#This Row],[User_ID]],Table3[],7,0)</f>
        <v>0.48</v>
      </c>
      <c r="M306">
        <f>VLOOKUP(WORK[[#This Row],[User_ID]],Table4[],4,FALSE)</f>
        <v>809</v>
      </c>
      <c r="N306">
        <f>VLOOKUP(WORK[[#This Row],[User_ID]],Table4[],5,FALSE)</f>
        <v>10</v>
      </c>
      <c r="O306">
        <f>VLOOKUP(WORK[[#This Row],[User_ID]],Table4[],6,FALSE)</f>
        <v>4</v>
      </c>
      <c r="P306">
        <f>VLOOKUP(WORK[[#This Row],[User_ID]],Table4[],7,FALSE)</f>
        <v>59</v>
      </c>
    </row>
    <row r="307" spans="1:16" ht="12.5" x14ac:dyDescent="0.25">
      <c r="A307" s="1">
        <v>306</v>
      </c>
      <c r="B307" s="1">
        <v>3609</v>
      </c>
      <c r="C307" s="2">
        <v>44687.598923611113</v>
      </c>
      <c r="D307" s="2" t="str">
        <f>TEXT(WORK[[#This Row],[Timestamp]], "YYYY")</f>
        <v>2022</v>
      </c>
      <c r="E307" s="2" t="str">
        <f>TEXT(WORK[[#This Row],[Timestamp]],"MMM")</f>
        <v>May</v>
      </c>
      <c r="F307" s="6">
        <v>14</v>
      </c>
      <c r="G307" s="1" t="s">
        <v>7</v>
      </c>
      <c r="H307" s="1" t="s">
        <v>15</v>
      </c>
      <c r="I307">
        <f>VLOOKUP(WORK[[#This Row],[User_ID]],Table3[],4,0)</f>
        <v>2</v>
      </c>
      <c r="J307">
        <f>VLOOKUP(WORK[[#This Row],[User_ID]],Table3[],5,0)</f>
        <v>0.71</v>
      </c>
      <c r="K307">
        <f>VLOOKUP(WORK[[#This Row],[User_ID]],Table3[],6,0)</f>
        <v>0.98</v>
      </c>
      <c r="L307">
        <f>VLOOKUP(WORK[[#This Row],[User_ID]],Table3[],7,0)</f>
        <v>0.3</v>
      </c>
      <c r="M307">
        <f>VLOOKUP(WORK[[#This Row],[User_ID]],Table4[],4,FALSE)</f>
        <v>1036</v>
      </c>
      <c r="N307">
        <f>VLOOKUP(WORK[[#This Row],[User_ID]],Table4[],5,FALSE)</f>
        <v>11</v>
      </c>
      <c r="O307">
        <f>VLOOKUP(WORK[[#This Row],[User_ID]],Table4[],6,FALSE)</f>
        <v>4</v>
      </c>
      <c r="P307">
        <f>VLOOKUP(WORK[[#This Row],[User_ID]],Table4[],7,FALSE)</f>
        <v>97</v>
      </c>
    </row>
    <row r="308" spans="1:16" ht="12.5" x14ac:dyDescent="0.25">
      <c r="A308" s="1">
        <v>307</v>
      </c>
      <c r="B308" s="1">
        <v>8962</v>
      </c>
      <c r="C308" s="2">
        <v>44797.706921296296</v>
      </c>
      <c r="D308" s="2" t="str">
        <f>TEXT(WORK[[#This Row],[Timestamp]], "YYYY")</f>
        <v>2022</v>
      </c>
      <c r="E308" s="2" t="str">
        <f>TEXT(WORK[[#This Row],[Timestamp]],"MMM")</f>
        <v>Aug</v>
      </c>
      <c r="F308" s="6">
        <v>16</v>
      </c>
      <c r="G308" s="1" t="s">
        <v>9</v>
      </c>
      <c r="H308" s="1" t="s">
        <v>16</v>
      </c>
      <c r="I308">
        <f>VLOOKUP(WORK[[#This Row],[User_ID]],Table3[],4,0)</f>
        <v>9</v>
      </c>
      <c r="J308">
        <f>VLOOKUP(WORK[[#This Row],[User_ID]],Table3[],5,0)</f>
        <v>0.91</v>
      </c>
      <c r="K308">
        <f>VLOOKUP(WORK[[#This Row],[User_ID]],Table3[],6,0)</f>
        <v>0.08</v>
      </c>
      <c r="L308">
        <f>VLOOKUP(WORK[[#This Row],[User_ID]],Table3[],7,0)</f>
        <v>0.56000000000000005</v>
      </c>
      <c r="M308">
        <f>VLOOKUP(WORK[[#This Row],[User_ID]],Table4[],4,FALSE)</f>
        <v>1237</v>
      </c>
      <c r="N308">
        <f>VLOOKUP(WORK[[#This Row],[User_ID]],Table4[],5,FALSE)</f>
        <v>14</v>
      </c>
      <c r="O308">
        <f>VLOOKUP(WORK[[#This Row],[User_ID]],Table4[],6,FALSE)</f>
        <v>5</v>
      </c>
      <c r="P308">
        <f>VLOOKUP(WORK[[#This Row],[User_ID]],Table4[],7,FALSE)</f>
        <v>12</v>
      </c>
    </row>
    <row r="309" spans="1:16" ht="12.5" x14ac:dyDescent="0.25">
      <c r="A309" s="1">
        <v>308</v>
      </c>
      <c r="B309" s="1">
        <v>1983</v>
      </c>
      <c r="C309" s="2">
        <v>43994.518912037034</v>
      </c>
      <c r="D309" s="2" t="str">
        <f>TEXT(WORK[[#This Row],[Timestamp]], "YYYY")</f>
        <v>2020</v>
      </c>
      <c r="E309" s="2" t="str">
        <f>TEXT(WORK[[#This Row],[Timestamp]],"MMM")</f>
        <v>Jun</v>
      </c>
      <c r="F309" s="6">
        <v>12</v>
      </c>
      <c r="G309" s="1" t="s">
        <v>9</v>
      </c>
      <c r="H309" s="1" t="s">
        <v>11</v>
      </c>
      <c r="I309">
        <f>VLOOKUP(WORK[[#This Row],[User_ID]],Table3[],4,0)</f>
        <v>6</v>
      </c>
      <c r="J309">
        <f>VLOOKUP(WORK[[#This Row],[User_ID]],Table3[],5,0)</f>
        <v>0.57999999999999996</v>
      </c>
      <c r="K309">
        <f>VLOOKUP(WORK[[#This Row],[User_ID]],Table3[],6,0)</f>
        <v>0.95</v>
      </c>
      <c r="L309">
        <f>VLOOKUP(WORK[[#This Row],[User_ID]],Table3[],7,0)</f>
        <v>0.11</v>
      </c>
      <c r="M309">
        <f>VLOOKUP(WORK[[#This Row],[User_ID]],Table4[],4,FALSE)</f>
        <v>651</v>
      </c>
      <c r="N309">
        <f>VLOOKUP(WORK[[#This Row],[User_ID]],Table4[],5,FALSE)</f>
        <v>8</v>
      </c>
      <c r="O309">
        <f>VLOOKUP(WORK[[#This Row],[User_ID]],Table4[],6,FALSE)</f>
        <v>2</v>
      </c>
      <c r="P309">
        <f>VLOOKUP(WORK[[#This Row],[User_ID]],Table4[],7,FALSE)</f>
        <v>61</v>
      </c>
    </row>
    <row r="310" spans="1:16" ht="12.5" x14ac:dyDescent="0.25">
      <c r="A310" s="1">
        <v>309</v>
      </c>
      <c r="B310" s="1">
        <v>4204</v>
      </c>
      <c r="C310" s="2">
        <v>44664.702719907407</v>
      </c>
      <c r="D310" s="2" t="str">
        <f>TEXT(WORK[[#This Row],[Timestamp]], "YYYY")</f>
        <v>2022</v>
      </c>
      <c r="E310" s="2" t="str">
        <f>TEXT(WORK[[#This Row],[Timestamp]],"MMM")</f>
        <v>Apr</v>
      </c>
      <c r="F310" s="6">
        <v>16</v>
      </c>
      <c r="G310" s="1" t="s">
        <v>9</v>
      </c>
      <c r="H310" s="1" t="s">
        <v>17</v>
      </c>
      <c r="I310">
        <f>VLOOKUP(WORK[[#This Row],[User_ID]],Table3[],4,0)</f>
        <v>4</v>
      </c>
      <c r="J310">
        <f>VLOOKUP(WORK[[#This Row],[User_ID]],Table3[],5,0)</f>
        <v>0.74</v>
      </c>
      <c r="K310">
        <f>VLOOKUP(WORK[[#This Row],[User_ID]],Table3[],6,0)</f>
        <v>0.56999999999999995</v>
      </c>
      <c r="L310">
        <f>VLOOKUP(WORK[[#This Row],[User_ID]],Table3[],7,0)</f>
        <v>0.79</v>
      </c>
      <c r="M310">
        <f>VLOOKUP(WORK[[#This Row],[User_ID]],Table4[],4,FALSE)</f>
        <v>1351</v>
      </c>
      <c r="N310">
        <f>VLOOKUP(WORK[[#This Row],[User_ID]],Table4[],5,FALSE)</f>
        <v>18</v>
      </c>
      <c r="O310">
        <f>VLOOKUP(WORK[[#This Row],[User_ID]],Table4[],6,FALSE)</f>
        <v>3</v>
      </c>
      <c r="P310">
        <f>VLOOKUP(WORK[[#This Row],[User_ID]],Table4[],7,FALSE)</f>
        <v>75</v>
      </c>
    </row>
    <row r="311" spans="1:16" ht="12.5" x14ac:dyDescent="0.25">
      <c r="A311" s="1">
        <v>310</v>
      </c>
      <c r="B311" s="1">
        <v>2408</v>
      </c>
      <c r="C311" s="2">
        <v>44064.241793981484</v>
      </c>
      <c r="D311" s="2" t="str">
        <f>TEXT(WORK[[#This Row],[Timestamp]], "YYYY")</f>
        <v>2020</v>
      </c>
      <c r="E311" s="2" t="str">
        <f>TEXT(WORK[[#This Row],[Timestamp]],"MMM")</f>
        <v>Aug</v>
      </c>
      <c r="F311" s="6">
        <v>5</v>
      </c>
      <c r="G311" s="1" t="s">
        <v>5</v>
      </c>
      <c r="H311" s="1" t="s">
        <v>11</v>
      </c>
      <c r="I311">
        <f>VLOOKUP(WORK[[#This Row],[User_ID]],Table3[],4,0)</f>
        <v>6</v>
      </c>
      <c r="J311">
        <f>VLOOKUP(WORK[[#This Row],[User_ID]],Table3[],5,0)</f>
        <v>0.93</v>
      </c>
      <c r="K311">
        <f>VLOOKUP(WORK[[#This Row],[User_ID]],Table3[],6,0)</f>
        <v>0.65</v>
      </c>
      <c r="L311">
        <f>VLOOKUP(WORK[[#This Row],[User_ID]],Table3[],7,0)</f>
        <v>0.08</v>
      </c>
      <c r="M311">
        <f>VLOOKUP(WORK[[#This Row],[User_ID]],Table4[],4,FALSE)</f>
        <v>1642</v>
      </c>
      <c r="N311">
        <f>VLOOKUP(WORK[[#This Row],[User_ID]],Table4[],5,FALSE)</f>
        <v>18</v>
      </c>
      <c r="O311">
        <f>VLOOKUP(WORK[[#This Row],[User_ID]],Table4[],6,FALSE)</f>
        <v>0</v>
      </c>
      <c r="P311">
        <f>VLOOKUP(WORK[[#This Row],[User_ID]],Table4[],7,FALSE)</f>
        <v>24</v>
      </c>
    </row>
    <row r="312" spans="1:16" ht="12.5" x14ac:dyDescent="0.25">
      <c r="A312" s="1">
        <v>311</v>
      </c>
      <c r="B312" s="1">
        <v>4652</v>
      </c>
      <c r="C312" s="2">
        <v>43856.361087962963</v>
      </c>
      <c r="D312" s="2" t="str">
        <f>TEXT(WORK[[#This Row],[Timestamp]], "YYYY")</f>
        <v>2020</v>
      </c>
      <c r="E312" s="2" t="str">
        <f>TEXT(WORK[[#This Row],[Timestamp]],"MMM")</f>
        <v>Jan</v>
      </c>
      <c r="F312" s="6">
        <v>8</v>
      </c>
      <c r="G312" s="1" t="s">
        <v>9</v>
      </c>
      <c r="H312" s="1" t="s">
        <v>12</v>
      </c>
      <c r="I312">
        <f>VLOOKUP(WORK[[#This Row],[User_ID]],Table3[],4,0)</f>
        <v>5</v>
      </c>
      <c r="J312">
        <f>VLOOKUP(WORK[[#This Row],[User_ID]],Table3[],5,0)</f>
        <v>0.9</v>
      </c>
      <c r="K312">
        <f>VLOOKUP(WORK[[#This Row],[User_ID]],Table3[],6,0)</f>
        <v>0.88</v>
      </c>
      <c r="L312">
        <f>VLOOKUP(WORK[[#This Row],[User_ID]],Table3[],7,0)</f>
        <v>0.65</v>
      </c>
      <c r="M312">
        <f>VLOOKUP(WORK[[#This Row],[User_ID]],Table4[],4,FALSE)</f>
        <v>566</v>
      </c>
      <c r="N312">
        <f>VLOOKUP(WORK[[#This Row],[User_ID]],Table4[],5,FALSE)</f>
        <v>19</v>
      </c>
      <c r="O312">
        <f>VLOOKUP(WORK[[#This Row],[User_ID]],Table4[],6,FALSE)</f>
        <v>4</v>
      </c>
      <c r="P312">
        <f>VLOOKUP(WORK[[#This Row],[User_ID]],Table4[],7,FALSE)</f>
        <v>14</v>
      </c>
    </row>
    <row r="313" spans="1:16" ht="12.5" x14ac:dyDescent="0.25">
      <c r="A313" s="1">
        <v>312</v>
      </c>
      <c r="B313" s="1">
        <v>7808</v>
      </c>
      <c r="C313" s="2">
        <v>44312.132094907407</v>
      </c>
      <c r="D313" s="2" t="str">
        <f>TEXT(WORK[[#This Row],[Timestamp]], "YYYY")</f>
        <v>2021</v>
      </c>
      <c r="E313" s="2" t="str">
        <f>TEXT(WORK[[#This Row],[Timestamp]],"MMM")</f>
        <v>Apr</v>
      </c>
      <c r="F313" s="6">
        <v>3</v>
      </c>
      <c r="G313" s="1" t="s">
        <v>5</v>
      </c>
      <c r="H313" s="1" t="s">
        <v>15</v>
      </c>
      <c r="I313">
        <f>VLOOKUP(WORK[[#This Row],[User_ID]],Table3[],4,0)</f>
        <v>5</v>
      </c>
      <c r="J313">
        <f>VLOOKUP(WORK[[#This Row],[User_ID]],Table3[],5,0)</f>
        <v>0.17</v>
      </c>
      <c r="K313">
        <f>VLOOKUP(WORK[[#This Row],[User_ID]],Table3[],6,0)</f>
        <v>0.27</v>
      </c>
      <c r="L313">
        <f>VLOOKUP(WORK[[#This Row],[User_ID]],Table3[],7,0)</f>
        <v>0.54</v>
      </c>
      <c r="M313">
        <f>VLOOKUP(WORK[[#This Row],[User_ID]],Table4[],4,FALSE)</f>
        <v>1149</v>
      </c>
      <c r="N313">
        <f>VLOOKUP(WORK[[#This Row],[User_ID]],Table4[],5,FALSE)</f>
        <v>3</v>
      </c>
      <c r="O313">
        <f>VLOOKUP(WORK[[#This Row],[User_ID]],Table4[],6,FALSE)</f>
        <v>0</v>
      </c>
      <c r="P313">
        <f>VLOOKUP(WORK[[#This Row],[User_ID]],Table4[],7,FALSE)</f>
        <v>44</v>
      </c>
    </row>
    <row r="314" spans="1:16" ht="12.5" x14ac:dyDescent="0.25">
      <c r="A314" s="1">
        <v>313</v>
      </c>
      <c r="B314" s="1">
        <v>2891</v>
      </c>
      <c r="C314" s="2">
        <v>44416.705462962964</v>
      </c>
      <c r="D314" s="2" t="str">
        <f>TEXT(WORK[[#This Row],[Timestamp]], "YYYY")</f>
        <v>2021</v>
      </c>
      <c r="E314" s="2" t="str">
        <f>TEXT(WORK[[#This Row],[Timestamp]],"MMM")</f>
        <v>Aug</v>
      </c>
      <c r="F314" s="6">
        <v>16</v>
      </c>
      <c r="G314" s="1" t="s">
        <v>5</v>
      </c>
      <c r="H314" s="1" t="s">
        <v>16</v>
      </c>
      <c r="I314">
        <f>VLOOKUP(WORK[[#This Row],[User_ID]],Table3[],4,0)</f>
        <v>1</v>
      </c>
      <c r="J314">
        <f>VLOOKUP(WORK[[#This Row],[User_ID]],Table3[],5,0)</f>
        <v>0.27</v>
      </c>
      <c r="K314">
        <f>VLOOKUP(WORK[[#This Row],[User_ID]],Table3[],6,0)</f>
        <v>0.69</v>
      </c>
      <c r="L314">
        <f>VLOOKUP(WORK[[#This Row],[User_ID]],Table3[],7,0)</f>
        <v>0.41</v>
      </c>
      <c r="M314">
        <f>VLOOKUP(WORK[[#This Row],[User_ID]],Table4[],4,FALSE)</f>
        <v>1698</v>
      </c>
      <c r="N314">
        <f>VLOOKUP(WORK[[#This Row],[User_ID]],Table4[],5,FALSE)</f>
        <v>18</v>
      </c>
      <c r="O314">
        <f>VLOOKUP(WORK[[#This Row],[User_ID]],Table4[],6,FALSE)</f>
        <v>2</v>
      </c>
      <c r="P314">
        <f>VLOOKUP(WORK[[#This Row],[User_ID]],Table4[],7,FALSE)</f>
        <v>15</v>
      </c>
    </row>
    <row r="315" spans="1:16" ht="12.5" x14ac:dyDescent="0.25">
      <c r="A315" s="1">
        <v>314</v>
      </c>
      <c r="B315" s="1">
        <v>8154</v>
      </c>
      <c r="C315" s="2">
        <v>44841.177129629628</v>
      </c>
      <c r="D315" s="2" t="str">
        <f>TEXT(WORK[[#This Row],[Timestamp]], "YYYY")</f>
        <v>2022</v>
      </c>
      <c r="E315" s="2" t="str">
        <f>TEXT(WORK[[#This Row],[Timestamp]],"MMM")</f>
        <v>Oct</v>
      </c>
      <c r="F315" s="6">
        <v>4</v>
      </c>
      <c r="G315" s="1" t="s">
        <v>5</v>
      </c>
      <c r="H315" s="1" t="s">
        <v>6</v>
      </c>
      <c r="I315">
        <f>VLOOKUP(WORK[[#This Row],[User_ID]],Table3[],4,0)</f>
        <v>1</v>
      </c>
      <c r="J315">
        <f>VLOOKUP(WORK[[#This Row],[User_ID]],Table3[],5,0)</f>
        <v>0.26</v>
      </c>
      <c r="K315">
        <f>VLOOKUP(WORK[[#This Row],[User_ID]],Table3[],6,0)</f>
        <v>0.04</v>
      </c>
      <c r="L315">
        <f>VLOOKUP(WORK[[#This Row],[User_ID]],Table3[],7,0)</f>
        <v>0.89</v>
      </c>
      <c r="M315">
        <f>VLOOKUP(WORK[[#This Row],[User_ID]],Table4[],4,FALSE)</f>
        <v>1706</v>
      </c>
      <c r="N315">
        <f>VLOOKUP(WORK[[#This Row],[User_ID]],Table4[],5,FALSE)</f>
        <v>5</v>
      </c>
      <c r="O315">
        <f>VLOOKUP(WORK[[#This Row],[User_ID]],Table4[],6,FALSE)</f>
        <v>3</v>
      </c>
      <c r="P315">
        <f>VLOOKUP(WORK[[#This Row],[User_ID]],Table4[],7,FALSE)</f>
        <v>58</v>
      </c>
    </row>
    <row r="316" spans="1:16" ht="12.5" x14ac:dyDescent="0.25">
      <c r="A316" s="1">
        <v>315</v>
      </c>
      <c r="B316" s="1">
        <v>6154</v>
      </c>
      <c r="C316" s="2">
        <v>44480.593217592592</v>
      </c>
      <c r="D316" s="2" t="str">
        <f>TEXT(WORK[[#This Row],[Timestamp]], "YYYY")</f>
        <v>2021</v>
      </c>
      <c r="E316" s="2" t="str">
        <f>TEXT(WORK[[#This Row],[Timestamp]],"MMM")</f>
        <v>Oct</v>
      </c>
      <c r="F316" s="6">
        <v>14</v>
      </c>
      <c r="G316" s="1" t="s">
        <v>9</v>
      </c>
      <c r="H316" s="1" t="s">
        <v>17</v>
      </c>
      <c r="I316">
        <f>VLOOKUP(WORK[[#This Row],[User_ID]],Table3[],4,0)</f>
        <v>6</v>
      </c>
      <c r="J316">
        <f>VLOOKUP(WORK[[#This Row],[User_ID]],Table3[],5,0)</f>
        <v>0.68</v>
      </c>
      <c r="K316">
        <f>VLOOKUP(WORK[[#This Row],[User_ID]],Table3[],6,0)</f>
        <v>0.3</v>
      </c>
      <c r="L316">
        <f>VLOOKUP(WORK[[#This Row],[User_ID]],Table3[],7,0)</f>
        <v>0.65</v>
      </c>
      <c r="M316">
        <f>VLOOKUP(WORK[[#This Row],[User_ID]],Table4[],4,FALSE)</f>
        <v>205</v>
      </c>
      <c r="N316">
        <f>VLOOKUP(WORK[[#This Row],[User_ID]],Table4[],5,FALSE)</f>
        <v>19</v>
      </c>
      <c r="O316">
        <f>VLOOKUP(WORK[[#This Row],[User_ID]],Table4[],6,FALSE)</f>
        <v>4</v>
      </c>
      <c r="P316">
        <f>VLOOKUP(WORK[[#This Row],[User_ID]],Table4[],7,FALSE)</f>
        <v>67</v>
      </c>
    </row>
    <row r="317" spans="1:16" ht="12.5" x14ac:dyDescent="0.25">
      <c r="A317" s="1">
        <v>316</v>
      </c>
      <c r="B317" s="1">
        <v>9986</v>
      </c>
      <c r="C317" s="2">
        <v>43965.045162037037</v>
      </c>
      <c r="D317" s="2" t="str">
        <f>TEXT(WORK[[#This Row],[Timestamp]], "YYYY")</f>
        <v>2020</v>
      </c>
      <c r="E317" s="2" t="str">
        <f>TEXT(WORK[[#This Row],[Timestamp]],"MMM")</f>
        <v>May</v>
      </c>
      <c r="F317" s="6">
        <v>1</v>
      </c>
      <c r="G317" s="1" t="s">
        <v>5</v>
      </c>
      <c r="H317" s="1" t="s">
        <v>10</v>
      </c>
      <c r="I317">
        <f>VLOOKUP(WORK[[#This Row],[User_ID]],Table3[],4,0)</f>
        <v>9</v>
      </c>
      <c r="J317">
        <f>VLOOKUP(WORK[[#This Row],[User_ID]],Table3[],5,0)</f>
        <v>0.79</v>
      </c>
      <c r="K317">
        <f>VLOOKUP(WORK[[#This Row],[User_ID]],Table3[],6,0)</f>
        <v>0.81</v>
      </c>
      <c r="L317">
        <f>VLOOKUP(WORK[[#This Row],[User_ID]],Table3[],7,0)</f>
        <v>0.3</v>
      </c>
      <c r="M317">
        <f>VLOOKUP(WORK[[#This Row],[User_ID]],Table4[],4,FALSE)</f>
        <v>991</v>
      </c>
      <c r="N317">
        <f>VLOOKUP(WORK[[#This Row],[User_ID]],Table4[],5,FALSE)</f>
        <v>13</v>
      </c>
      <c r="O317">
        <f>VLOOKUP(WORK[[#This Row],[User_ID]],Table4[],6,FALSE)</f>
        <v>4</v>
      </c>
      <c r="P317">
        <f>VLOOKUP(WORK[[#This Row],[User_ID]],Table4[],7,FALSE)</f>
        <v>7</v>
      </c>
    </row>
    <row r="318" spans="1:16" ht="12.5" x14ac:dyDescent="0.25">
      <c r="A318" s="1">
        <v>317</v>
      </c>
      <c r="B318" s="1">
        <v>5695</v>
      </c>
      <c r="C318" s="2">
        <v>44148.456574074073</v>
      </c>
      <c r="D318" s="2" t="str">
        <f>TEXT(WORK[[#This Row],[Timestamp]], "YYYY")</f>
        <v>2020</v>
      </c>
      <c r="E318" s="2" t="str">
        <f>TEXT(WORK[[#This Row],[Timestamp]],"MMM")</f>
        <v>Nov</v>
      </c>
      <c r="F318" s="6">
        <v>10</v>
      </c>
      <c r="G318" s="1" t="s">
        <v>9</v>
      </c>
      <c r="H318" s="1" t="s">
        <v>6</v>
      </c>
      <c r="I318">
        <f>VLOOKUP(WORK[[#This Row],[User_ID]],Table3[],4,0)</f>
        <v>8</v>
      </c>
      <c r="J318">
        <f>VLOOKUP(WORK[[#This Row],[User_ID]],Table3[],5,0)</f>
        <v>0.08</v>
      </c>
      <c r="K318">
        <f>VLOOKUP(WORK[[#This Row],[User_ID]],Table3[],6,0)</f>
        <v>0.34</v>
      </c>
      <c r="L318">
        <f>VLOOKUP(WORK[[#This Row],[User_ID]],Table3[],7,0)</f>
        <v>0.15</v>
      </c>
      <c r="M318">
        <f>VLOOKUP(WORK[[#This Row],[User_ID]],Table4[],4,FALSE)</f>
        <v>1245</v>
      </c>
      <c r="N318">
        <f>VLOOKUP(WORK[[#This Row],[User_ID]],Table4[],5,FALSE)</f>
        <v>13</v>
      </c>
      <c r="O318">
        <f>VLOOKUP(WORK[[#This Row],[User_ID]],Table4[],6,FALSE)</f>
        <v>0</v>
      </c>
      <c r="P318">
        <f>VLOOKUP(WORK[[#This Row],[User_ID]],Table4[],7,FALSE)</f>
        <v>43</v>
      </c>
    </row>
    <row r="319" spans="1:16" ht="12.5" x14ac:dyDescent="0.25">
      <c r="A319" s="1">
        <v>318</v>
      </c>
      <c r="B319" s="1">
        <v>6002</v>
      </c>
      <c r="C319" s="2">
        <v>43974.88790509259</v>
      </c>
      <c r="D319" s="2" t="str">
        <f>TEXT(WORK[[#This Row],[Timestamp]], "YYYY")</f>
        <v>2020</v>
      </c>
      <c r="E319" s="2" t="str">
        <f>TEXT(WORK[[#This Row],[Timestamp]],"MMM")</f>
        <v>May</v>
      </c>
      <c r="F319" s="6">
        <v>21</v>
      </c>
      <c r="G319" s="1" t="s">
        <v>5</v>
      </c>
      <c r="H319" s="1" t="s">
        <v>16</v>
      </c>
      <c r="I319">
        <f>VLOOKUP(WORK[[#This Row],[User_ID]],Table3[],4,0)</f>
        <v>8</v>
      </c>
      <c r="J319">
        <f>VLOOKUP(WORK[[#This Row],[User_ID]],Table3[],5,0)</f>
        <v>0.66</v>
      </c>
      <c r="K319">
        <f>VLOOKUP(WORK[[#This Row],[User_ID]],Table3[],6,0)</f>
        <v>0.56000000000000005</v>
      </c>
      <c r="L319">
        <f>VLOOKUP(WORK[[#This Row],[User_ID]],Table3[],7,0)</f>
        <v>0.85</v>
      </c>
      <c r="M319">
        <f>VLOOKUP(WORK[[#This Row],[User_ID]],Table4[],4,FALSE)</f>
        <v>1790</v>
      </c>
      <c r="N319">
        <f>VLOOKUP(WORK[[#This Row],[User_ID]],Table4[],5,FALSE)</f>
        <v>19</v>
      </c>
      <c r="O319">
        <f>VLOOKUP(WORK[[#This Row],[User_ID]],Table4[],6,FALSE)</f>
        <v>5</v>
      </c>
      <c r="P319">
        <f>VLOOKUP(WORK[[#This Row],[User_ID]],Table4[],7,FALSE)</f>
        <v>100</v>
      </c>
    </row>
    <row r="320" spans="1:16" ht="12.5" x14ac:dyDescent="0.25">
      <c r="A320" s="1">
        <v>319</v>
      </c>
      <c r="B320" s="1">
        <v>8708</v>
      </c>
      <c r="C320" s="2">
        <v>44570.004027777781</v>
      </c>
      <c r="D320" s="2" t="str">
        <f>TEXT(WORK[[#This Row],[Timestamp]], "YYYY")</f>
        <v>2022</v>
      </c>
      <c r="E320" s="2" t="str">
        <f>TEXT(WORK[[#This Row],[Timestamp]],"MMM")</f>
        <v>Jan</v>
      </c>
      <c r="F320" s="6">
        <v>0</v>
      </c>
      <c r="G320" s="1" t="s">
        <v>5</v>
      </c>
      <c r="H320" s="1" t="s">
        <v>8</v>
      </c>
      <c r="I320">
        <f>VLOOKUP(WORK[[#This Row],[User_ID]],Table3[],4,0)</f>
        <v>4</v>
      </c>
      <c r="J320">
        <f>VLOOKUP(WORK[[#This Row],[User_ID]],Table3[],5,0)</f>
        <v>0.05</v>
      </c>
      <c r="K320">
        <f>VLOOKUP(WORK[[#This Row],[User_ID]],Table3[],6,0)</f>
        <v>0.19</v>
      </c>
      <c r="L320">
        <f>VLOOKUP(WORK[[#This Row],[User_ID]],Table3[],7,0)</f>
        <v>0.22</v>
      </c>
      <c r="M320">
        <f>VLOOKUP(WORK[[#This Row],[User_ID]],Table4[],4,FALSE)</f>
        <v>198</v>
      </c>
      <c r="N320">
        <f>VLOOKUP(WORK[[#This Row],[User_ID]],Table4[],5,FALSE)</f>
        <v>12</v>
      </c>
      <c r="O320">
        <f>VLOOKUP(WORK[[#This Row],[User_ID]],Table4[],6,FALSE)</f>
        <v>4</v>
      </c>
      <c r="P320">
        <f>VLOOKUP(WORK[[#This Row],[User_ID]],Table4[],7,FALSE)</f>
        <v>86</v>
      </c>
    </row>
    <row r="321" spans="1:16" ht="12.5" x14ac:dyDescent="0.25">
      <c r="A321" s="1">
        <v>320</v>
      </c>
      <c r="B321" s="1">
        <v>5901</v>
      </c>
      <c r="C321" s="2">
        <v>43928.086944444447</v>
      </c>
      <c r="D321" s="2" t="str">
        <f>TEXT(WORK[[#This Row],[Timestamp]], "YYYY")</f>
        <v>2020</v>
      </c>
      <c r="E321" s="2" t="str">
        <f>TEXT(WORK[[#This Row],[Timestamp]],"MMM")</f>
        <v>Apr</v>
      </c>
      <c r="F321" s="6">
        <v>2</v>
      </c>
      <c r="G321" s="1" t="s">
        <v>9</v>
      </c>
      <c r="H321" s="1" t="s">
        <v>11</v>
      </c>
      <c r="I321">
        <f>VLOOKUP(WORK[[#This Row],[User_ID]],Table3[],4,0)</f>
        <v>2</v>
      </c>
      <c r="J321">
        <f>VLOOKUP(WORK[[#This Row],[User_ID]],Table3[],5,0)</f>
        <v>0.28999999999999998</v>
      </c>
      <c r="K321">
        <f>VLOOKUP(WORK[[#This Row],[User_ID]],Table3[],6,0)</f>
        <v>0.36</v>
      </c>
      <c r="L321">
        <f>VLOOKUP(WORK[[#This Row],[User_ID]],Table3[],7,0)</f>
        <v>0.54</v>
      </c>
      <c r="M321">
        <f>VLOOKUP(WORK[[#This Row],[User_ID]],Table4[],4,FALSE)</f>
        <v>610</v>
      </c>
      <c r="N321">
        <f>VLOOKUP(WORK[[#This Row],[User_ID]],Table4[],5,FALSE)</f>
        <v>18</v>
      </c>
      <c r="O321">
        <f>VLOOKUP(WORK[[#This Row],[User_ID]],Table4[],6,FALSE)</f>
        <v>0</v>
      </c>
      <c r="P321">
        <f>VLOOKUP(WORK[[#This Row],[User_ID]],Table4[],7,FALSE)</f>
        <v>36</v>
      </c>
    </row>
    <row r="322" spans="1:16" ht="12.5" x14ac:dyDescent="0.25">
      <c r="A322" s="1">
        <v>321</v>
      </c>
      <c r="B322" s="1">
        <v>5074</v>
      </c>
      <c r="C322" s="2">
        <v>44302.09542824074</v>
      </c>
      <c r="D322" s="2" t="str">
        <f>TEXT(WORK[[#This Row],[Timestamp]], "YYYY")</f>
        <v>2021</v>
      </c>
      <c r="E322" s="2" t="str">
        <f>TEXT(WORK[[#This Row],[Timestamp]],"MMM")</f>
        <v>Apr</v>
      </c>
      <c r="F322" s="6">
        <v>2</v>
      </c>
      <c r="G322" s="1" t="s">
        <v>9</v>
      </c>
      <c r="H322" s="1" t="s">
        <v>12</v>
      </c>
      <c r="I322">
        <f>VLOOKUP(WORK[[#This Row],[User_ID]],Table3[],4,0)</f>
        <v>10</v>
      </c>
      <c r="J322">
        <f>VLOOKUP(WORK[[#This Row],[User_ID]],Table3[],5,0)</f>
        <v>0.9</v>
      </c>
      <c r="K322">
        <f>VLOOKUP(WORK[[#This Row],[User_ID]],Table3[],6,0)</f>
        <v>0.9</v>
      </c>
      <c r="L322">
        <f>VLOOKUP(WORK[[#This Row],[User_ID]],Table3[],7,0)</f>
        <v>0.96</v>
      </c>
      <c r="M322">
        <f>VLOOKUP(WORK[[#This Row],[User_ID]],Table4[],4,FALSE)</f>
        <v>1339</v>
      </c>
      <c r="N322">
        <f>VLOOKUP(WORK[[#This Row],[User_ID]],Table4[],5,FALSE)</f>
        <v>10</v>
      </c>
      <c r="O322">
        <f>VLOOKUP(WORK[[#This Row],[User_ID]],Table4[],6,FALSE)</f>
        <v>3</v>
      </c>
      <c r="P322">
        <f>VLOOKUP(WORK[[#This Row],[User_ID]],Table4[],7,FALSE)</f>
        <v>7</v>
      </c>
    </row>
    <row r="323" spans="1:16" ht="12.5" x14ac:dyDescent="0.25">
      <c r="A323" s="1">
        <v>322</v>
      </c>
      <c r="B323" s="1">
        <v>8018</v>
      </c>
      <c r="C323" s="2">
        <v>43997.462962962964</v>
      </c>
      <c r="D323" s="2" t="str">
        <f>TEXT(WORK[[#This Row],[Timestamp]], "YYYY")</f>
        <v>2020</v>
      </c>
      <c r="E323" s="2" t="str">
        <f>TEXT(WORK[[#This Row],[Timestamp]],"MMM")</f>
        <v>Jun</v>
      </c>
      <c r="F323" s="6">
        <v>11</v>
      </c>
      <c r="G323" s="1" t="s">
        <v>5</v>
      </c>
      <c r="H323" s="1" t="s">
        <v>14</v>
      </c>
      <c r="I323">
        <f>VLOOKUP(WORK[[#This Row],[User_ID]],Table3[],4,0)</f>
        <v>2</v>
      </c>
      <c r="J323">
        <f>VLOOKUP(WORK[[#This Row],[User_ID]],Table3[],5,0)</f>
        <v>0.57999999999999996</v>
      </c>
      <c r="K323">
        <f>VLOOKUP(WORK[[#This Row],[User_ID]],Table3[],6,0)</f>
        <v>0.9</v>
      </c>
      <c r="L323">
        <f>VLOOKUP(WORK[[#This Row],[User_ID]],Table3[],7,0)</f>
        <v>0.73</v>
      </c>
      <c r="M323">
        <f>VLOOKUP(WORK[[#This Row],[User_ID]],Table4[],4,FALSE)</f>
        <v>1042</v>
      </c>
      <c r="N323">
        <f>VLOOKUP(WORK[[#This Row],[User_ID]],Table4[],5,FALSE)</f>
        <v>15</v>
      </c>
      <c r="O323">
        <f>VLOOKUP(WORK[[#This Row],[User_ID]],Table4[],6,FALSE)</f>
        <v>5</v>
      </c>
      <c r="P323">
        <f>VLOOKUP(WORK[[#This Row],[User_ID]],Table4[],7,FALSE)</f>
        <v>38</v>
      </c>
    </row>
    <row r="324" spans="1:16" ht="12.5" x14ac:dyDescent="0.25">
      <c r="A324" s="1">
        <v>323</v>
      </c>
      <c r="B324" s="1">
        <v>1110</v>
      </c>
      <c r="C324" s="2">
        <v>44850.965289351851</v>
      </c>
      <c r="D324" s="2" t="str">
        <f>TEXT(WORK[[#This Row],[Timestamp]], "YYYY")</f>
        <v>2022</v>
      </c>
      <c r="E324" s="2" t="str">
        <f>TEXT(WORK[[#This Row],[Timestamp]],"MMM")</f>
        <v>Oct</v>
      </c>
      <c r="F324" s="6">
        <v>23</v>
      </c>
      <c r="G324" s="1" t="s">
        <v>7</v>
      </c>
      <c r="H324" s="1" t="s">
        <v>13</v>
      </c>
      <c r="I324">
        <f>VLOOKUP(WORK[[#This Row],[User_ID]],Table3[],4,0)</f>
        <v>6</v>
      </c>
      <c r="J324">
        <f>VLOOKUP(WORK[[#This Row],[User_ID]],Table3[],5,0)</f>
        <v>7.0000000000000007E-2</v>
      </c>
      <c r="K324">
        <f>VLOOKUP(WORK[[#This Row],[User_ID]],Table3[],6,0)</f>
        <v>0.54</v>
      </c>
      <c r="L324">
        <f>VLOOKUP(WORK[[#This Row],[User_ID]],Table3[],7,0)</f>
        <v>0.59</v>
      </c>
      <c r="M324">
        <f>VLOOKUP(WORK[[#This Row],[User_ID]],Table4[],4,FALSE)</f>
        <v>1259</v>
      </c>
      <c r="N324">
        <f>VLOOKUP(WORK[[#This Row],[User_ID]],Table4[],5,FALSE)</f>
        <v>15</v>
      </c>
      <c r="O324">
        <f>VLOOKUP(WORK[[#This Row],[User_ID]],Table4[],6,FALSE)</f>
        <v>5</v>
      </c>
      <c r="P324">
        <f>VLOOKUP(WORK[[#This Row],[User_ID]],Table4[],7,FALSE)</f>
        <v>73</v>
      </c>
    </row>
    <row r="325" spans="1:16" ht="12.5" x14ac:dyDescent="0.25">
      <c r="A325" s="1">
        <v>324</v>
      </c>
      <c r="B325" s="1">
        <v>9513</v>
      </c>
      <c r="C325" s="2">
        <v>43972.204004629632</v>
      </c>
      <c r="D325" s="2" t="str">
        <f>TEXT(WORK[[#This Row],[Timestamp]], "YYYY")</f>
        <v>2020</v>
      </c>
      <c r="E325" s="2" t="str">
        <f>TEXT(WORK[[#This Row],[Timestamp]],"MMM")</f>
        <v>May</v>
      </c>
      <c r="F325" s="6">
        <v>4</v>
      </c>
      <c r="G325" s="1" t="s">
        <v>7</v>
      </c>
      <c r="H325" s="1" t="s">
        <v>16</v>
      </c>
      <c r="I325">
        <f>VLOOKUP(WORK[[#This Row],[User_ID]],Table3[],4,0)</f>
        <v>1</v>
      </c>
      <c r="J325">
        <f>VLOOKUP(WORK[[#This Row],[User_ID]],Table3[],5,0)</f>
        <v>0.26</v>
      </c>
      <c r="K325">
        <f>VLOOKUP(WORK[[#This Row],[User_ID]],Table3[],6,0)</f>
        <v>0.23</v>
      </c>
      <c r="L325">
        <f>VLOOKUP(WORK[[#This Row],[User_ID]],Table3[],7,0)</f>
        <v>0.13</v>
      </c>
      <c r="M325">
        <f>VLOOKUP(WORK[[#This Row],[User_ID]],Table4[],4,FALSE)</f>
        <v>485</v>
      </c>
      <c r="N325">
        <f>VLOOKUP(WORK[[#This Row],[User_ID]],Table4[],5,FALSE)</f>
        <v>7</v>
      </c>
      <c r="O325">
        <f>VLOOKUP(WORK[[#This Row],[User_ID]],Table4[],6,FALSE)</f>
        <v>3</v>
      </c>
      <c r="P325">
        <f>VLOOKUP(WORK[[#This Row],[User_ID]],Table4[],7,FALSE)</f>
        <v>51</v>
      </c>
    </row>
    <row r="326" spans="1:16" ht="12.5" x14ac:dyDescent="0.25">
      <c r="A326" s="1">
        <v>325</v>
      </c>
      <c r="B326" s="1">
        <v>4106</v>
      </c>
      <c r="C326" s="2">
        <v>44933.889074074075</v>
      </c>
      <c r="D326" s="2" t="str">
        <f>TEXT(WORK[[#This Row],[Timestamp]], "YYYY")</f>
        <v>2023</v>
      </c>
      <c r="E326" s="2" t="str">
        <f>TEXT(WORK[[#This Row],[Timestamp]],"MMM")</f>
        <v>Jan</v>
      </c>
      <c r="F326" s="6">
        <v>21</v>
      </c>
      <c r="G326" s="1" t="s">
        <v>5</v>
      </c>
      <c r="H326" s="1" t="s">
        <v>11</v>
      </c>
      <c r="I326">
        <f>VLOOKUP(WORK[[#This Row],[User_ID]],Table3[],4,0)</f>
        <v>7</v>
      </c>
      <c r="J326">
        <f>VLOOKUP(WORK[[#This Row],[User_ID]],Table3[],5,0)</f>
        <v>0.6</v>
      </c>
      <c r="K326">
        <f>VLOOKUP(WORK[[#This Row],[User_ID]],Table3[],6,0)</f>
        <v>7.0000000000000007E-2</v>
      </c>
      <c r="L326">
        <f>VLOOKUP(WORK[[#This Row],[User_ID]],Table3[],7,0)</f>
        <v>0.82</v>
      </c>
      <c r="M326">
        <f>VLOOKUP(WORK[[#This Row],[User_ID]],Table4[],4,FALSE)</f>
        <v>537</v>
      </c>
      <c r="N326">
        <f>VLOOKUP(WORK[[#This Row],[User_ID]],Table4[],5,FALSE)</f>
        <v>14</v>
      </c>
      <c r="O326">
        <f>VLOOKUP(WORK[[#This Row],[User_ID]],Table4[],6,FALSE)</f>
        <v>1</v>
      </c>
      <c r="P326">
        <f>VLOOKUP(WORK[[#This Row],[User_ID]],Table4[],7,FALSE)</f>
        <v>95</v>
      </c>
    </row>
    <row r="327" spans="1:16" ht="12.5" x14ac:dyDescent="0.25">
      <c r="A327" s="1">
        <v>326</v>
      </c>
      <c r="B327" s="1">
        <v>3511</v>
      </c>
      <c r="C327" s="2">
        <v>44283.515289351853</v>
      </c>
      <c r="D327" s="2" t="str">
        <f>TEXT(WORK[[#This Row],[Timestamp]], "YYYY")</f>
        <v>2021</v>
      </c>
      <c r="E327" s="2" t="str">
        <f>TEXT(WORK[[#This Row],[Timestamp]],"MMM")</f>
        <v>Mar</v>
      </c>
      <c r="F327" s="6">
        <v>12</v>
      </c>
      <c r="G327" s="1" t="s">
        <v>5</v>
      </c>
      <c r="H327" s="1" t="s">
        <v>11</v>
      </c>
      <c r="I327">
        <f>VLOOKUP(WORK[[#This Row],[User_ID]],Table3[],4,0)</f>
        <v>4</v>
      </c>
      <c r="J327">
        <f>VLOOKUP(WORK[[#This Row],[User_ID]],Table3[],5,0)</f>
        <v>0.66</v>
      </c>
      <c r="K327">
        <f>VLOOKUP(WORK[[#This Row],[User_ID]],Table3[],6,0)</f>
        <v>0.8</v>
      </c>
      <c r="L327">
        <f>VLOOKUP(WORK[[#This Row],[User_ID]],Table3[],7,0)</f>
        <v>0.14000000000000001</v>
      </c>
      <c r="M327">
        <f>VLOOKUP(WORK[[#This Row],[User_ID]],Table4[],4,FALSE)</f>
        <v>1170</v>
      </c>
      <c r="N327">
        <f>VLOOKUP(WORK[[#This Row],[User_ID]],Table4[],5,FALSE)</f>
        <v>20</v>
      </c>
      <c r="O327">
        <f>VLOOKUP(WORK[[#This Row],[User_ID]],Table4[],6,FALSE)</f>
        <v>1</v>
      </c>
      <c r="P327">
        <f>VLOOKUP(WORK[[#This Row],[User_ID]],Table4[],7,FALSE)</f>
        <v>82</v>
      </c>
    </row>
    <row r="328" spans="1:16" ht="12.5" x14ac:dyDescent="0.25">
      <c r="A328" s="1">
        <v>327</v>
      </c>
      <c r="B328" s="1">
        <v>3900</v>
      </c>
      <c r="C328" s="2">
        <v>44833.687557870369</v>
      </c>
      <c r="D328" s="2" t="str">
        <f>TEXT(WORK[[#This Row],[Timestamp]], "YYYY")</f>
        <v>2022</v>
      </c>
      <c r="E328" s="2" t="str">
        <f>TEXT(WORK[[#This Row],[Timestamp]],"MMM")</f>
        <v>Sep</v>
      </c>
      <c r="F328" s="6">
        <v>16</v>
      </c>
      <c r="G328" s="1" t="s">
        <v>7</v>
      </c>
      <c r="H328" s="1" t="s">
        <v>13</v>
      </c>
      <c r="I328">
        <f>VLOOKUP(WORK[[#This Row],[User_ID]],Table3[],4,0)</f>
        <v>8</v>
      </c>
      <c r="J328">
        <f>VLOOKUP(WORK[[#This Row],[User_ID]],Table3[],5,0)</f>
        <v>0.67</v>
      </c>
      <c r="K328">
        <f>VLOOKUP(WORK[[#This Row],[User_ID]],Table3[],6,0)</f>
        <v>0.09</v>
      </c>
      <c r="L328">
        <f>VLOOKUP(WORK[[#This Row],[User_ID]],Table3[],7,0)</f>
        <v>0.46</v>
      </c>
      <c r="M328">
        <f>VLOOKUP(WORK[[#This Row],[User_ID]],Table4[],4,FALSE)</f>
        <v>1614</v>
      </c>
      <c r="N328">
        <f>VLOOKUP(WORK[[#This Row],[User_ID]],Table4[],5,FALSE)</f>
        <v>9</v>
      </c>
      <c r="O328">
        <f>VLOOKUP(WORK[[#This Row],[User_ID]],Table4[],6,FALSE)</f>
        <v>3</v>
      </c>
      <c r="P328">
        <f>VLOOKUP(WORK[[#This Row],[User_ID]],Table4[],7,FALSE)</f>
        <v>26</v>
      </c>
    </row>
    <row r="329" spans="1:16" ht="12.5" x14ac:dyDescent="0.25">
      <c r="A329" s="1">
        <v>328</v>
      </c>
      <c r="B329" s="1">
        <v>1217</v>
      </c>
      <c r="C329" s="2">
        <v>44348.150682870371</v>
      </c>
      <c r="D329" s="2" t="str">
        <f>TEXT(WORK[[#This Row],[Timestamp]], "YYYY")</f>
        <v>2021</v>
      </c>
      <c r="E329" s="2" t="str">
        <f>TEXT(WORK[[#This Row],[Timestamp]],"MMM")</f>
        <v>Jun</v>
      </c>
      <c r="F329" s="6">
        <v>3</v>
      </c>
      <c r="G329" s="1" t="s">
        <v>5</v>
      </c>
      <c r="H329" s="1" t="s">
        <v>17</v>
      </c>
      <c r="I329">
        <f>VLOOKUP(WORK[[#This Row],[User_ID]],Table3[],4,0)</f>
        <v>2</v>
      </c>
      <c r="J329">
        <f>VLOOKUP(WORK[[#This Row],[User_ID]],Table3[],5,0)</f>
        <v>0.11</v>
      </c>
      <c r="K329">
        <f>VLOOKUP(WORK[[#This Row],[User_ID]],Table3[],6,0)</f>
        <v>0.12</v>
      </c>
      <c r="L329">
        <f>VLOOKUP(WORK[[#This Row],[User_ID]],Table3[],7,0)</f>
        <v>0.62</v>
      </c>
      <c r="M329">
        <f>VLOOKUP(WORK[[#This Row],[User_ID]],Table4[],4,FALSE)</f>
        <v>1137</v>
      </c>
      <c r="N329">
        <f>VLOOKUP(WORK[[#This Row],[User_ID]],Table4[],5,FALSE)</f>
        <v>17</v>
      </c>
      <c r="O329">
        <f>VLOOKUP(WORK[[#This Row],[User_ID]],Table4[],6,FALSE)</f>
        <v>1</v>
      </c>
      <c r="P329">
        <f>VLOOKUP(WORK[[#This Row],[User_ID]],Table4[],7,FALSE)</f>
        <v>68</v>
      </c>
    </row>
    <row r="330" spans="1:16" ht="12.5" x14ac:dyDescent="0.25">
      <c r="A330" s="1">
        <v>329</v>
      </c>
      <c r="B330" s="1">
        <v>1128</v>
      </c>
      <c r="C330" s="2">
        <v>44505.139699074076</v>
      </c>
      <c r="D330" s="2" t="str">
        <f>TEXT(WORK[[#This Row],[Timestamp]], "YYYY")</f>
        <v>2021</v>
      </c>
      <c r="E330" s="2" t="str">
        <f>TEXT(WORK[[#This Row],[Timestamp]],"MMM")</f>
        <v>Nov</v>
      </c>
      <c r="F330" s="6">
        <v>3</v>
      </c>
      <c r="G330" s="1" t="s">
        <v>5</v>
      </c>
      <c r="H330" s="1" t="s">
        <v>15</v>
      </c>
      <c r="I330">
        <f>VLOOKUP(WORK[[#This Row],[User_ID]],Table3[],4,0)</f>
        <v>8</v>
      </c>
      <c r="J330">
        <f>VLOOKUP(WORK[[#This Row],[User_ID]],Table3[],5,0)</f>
        <v>0.94</v>
      </c>
      <c r="K330">
        <f>VLOOKUP(WORK[[#This Row],[User_ID]],Table3[],6,0)</f>
        <v>0.21</v>
      </c>
      <c r="L330">
        <f>VLOOKUP(WORK[[#This Row],[User_ID]],Table3[],7,0)</f>
        <v>0.76</v>
      </c>
      <c r="M330">
        <f>VLOOKUP(WORK[[#This Row],[User_ID]],Table4[],4,FALSE)</f>
        <v>1322</v>
      </c>
      <c r="N330">
        <f>VLOOKUP(WORK[[#This Row],[User_ID]],Table4[],5,FALSE)</f>
        <v>2</v>
      </c>
      <c r="O330">
        <f>VLOOKUP(WORK[[#This Row],[User_ID]],Table4[],6,FALSE)</f>
        <v>0</v>
      </c>
      <c r="P330">
        <f>VLOOKUP(WORK[[#This Row],[User_ID]],Table4[],7,FALSE)</f>
        <v>5</v>
      </c>
    </row>
    <row r="331" spans="1:16" ht="12.5" x14ac:dyDescent="0.25">
      <c r="A331" s="1">
        <v>330</v>
      </c>
      <c r="B331" s="1">
        <v>3284</v>
      </c>
      <c r="C331" s="2">
        <v>44419.431562500002</v>
      </c>
      <c r="D331" s="2" t="str">
        <f>TEXT(WORK[[#This Row],[Timestamp]], "YYYY")</f>
        <v>2021</v>
      </c>
      <c r="E331" s="2" t="str">
        <f>TEXT(WORK[[#This Row],[Timestamp]],"MMM")</f>
        <v>Aug</v>
      </c>
      <c r="F331" s="6">
        <v>10</v>
      </c>
      <c r="G331" s="1" t="s">
        <v>5</v>
      </c>
      <c r="H331" s="1" t="s">
        <v>14</v>
      </c>
      <c r="I331">
        <f>VLOOKUP(WORK[[#This Row],[User_ID]],Table3[],4,0)</f>
        <v>9</v>
      </c>
      <c r="J331">
        <f>VLOOKUP(WORK[[#This Row],[User_ID]],Table3[],5,0)</f>
        <v>0.83</v>
      </c>
      <c r="K331">
        <f>VLOOKUP(WORK[[#This Row],[User_ID]],Table3[],6,0)</f>
        <v>0.83</v>
      </c>
      <c r="L331">
        <f>VLOOKUP(WORK[[#This Row],[User_ID]],Table3[],7,0)</f>
        <v>0.26</v>
      </c>
      <c r="M331">
        <f>VLOOKUP(WORK[[#This Row],[User_ID]],Table4[],4,FALSE)</f>
        <v>1473</v>
      </c>
      <c r="N331">
        <f>VLOOKUP(WORK[[#This Row],[User_ID]],Table4[],5,FALSE)</f>
        <v>20</v>
      </c>
      <c r="O331">
        <f>VLOOKUP(WORK[[#This Row],[User_ID]],Table4[],6,FALSE)</f>
        <v>1</v>
      </c>
      <c r="P331">
        <f>VLOOKUP(WORK[[#This Row],[User_ID]],Table4[],7,FALSE)</f>
        <v>18</v>
      </c>
    </row>
    <row r="332" spans="1:16" ht="12.5" x14ac:dyDescent="0.25">
      <c r="A332" s="1">
        <v>331</v>
      </c>
      <c r="B332" s="1">
        <v>6921</v>
      </c>
      <c r="C332" s="2">
        <v>44635.411643518521</v>
      </c>
      <c r="D332" s="2" t="str">
        <f>TEXT(WORK[[#This Row],[Timestamp]], "YYYY")</f>
        <v>2022</v>
      </c>
      <c r="E332" s="2" t="str">
        <f>TEXT(WORK[[#This Row],[Timestamp]],"MMM")</f>
        <v>Mar</v>
      </c>
      <c r="F332" s="6">
        <v>9</v>
      </c>
      <c r="G332" s="1" t="s">
        <v>5</v>
      </c>
      <c r="H332" s="1" t="s">
        <v>13</v>
      </c>
      <c r="I332">
        <f>VLOOKUP(WORK[[#This Row],[User_ID]],Table3[],4,0)</f>
        <v>1</v>
      </c>
      <c r="J332">
        <f>VLOOKUP(WORK[[#This Row],[User_ID]],Table3[],5,0)</f>
        <v>0.63</v>
      </c>
      <c r="K332">
        <f>VLOOKUP(WORK[[#This Row],[User_ID]],Table3[],6,0)</f>
        <v>0.65</v>
      </c>
      <c r="L332">
        <f>VLOOKUP(WORK[[#This Row],[User_ID]],Table3[],7,0)</f>
        <v>0.34</v>
      </c>
      <c r="M332">
        <f>VLOOKUP(WORK[[#This Row],[User_ID]],Table4[],4,FALSE)</f>
        <v>66</v>
      </c>
      <c r="N332">
        <f>VLOOKUP(WORK[[#This Row],[User_ID]],Table4[],5,FALSE)</f>
        <v>20</v>
      </c>
      <c r="O332">
        <f>VLOOKUP(WORK[[#This Row],[User_ID]],Table4[],6,FALSE)</f>
        <v>4</v>
      </c>
      <c r="P332">
        <f>VLOOKUP(WORK[[#This Row],[User_ID]],Table4[],7,FALSE)</f>
        <v>48</v>
      </c>
    </row>
    <row r="333" spans="1:16" ht="12.5" x14ac:dyDescent="0.25">
      <c r="A333" s="1">
        <v>332</v>
      </c>
      <c r="B333" s="1">
        <v>9482</v>
      </c>
      <c r="C333" s="2">
        <v>44435.699062500003</v>
      </c>
      <c r="D333" s="2" t="str">
        <f>TEXT(WORK[[#This Row],[Timestamp]], "YYYY")</f>
        <v>2021</v>
      </c>
      <c r="E333" s="2" t="str">
        <f>TEXT(WORK[[#This Row],[Timestamp]],"MMM")</f>
        <v>Aug</v>
      </c>
      <c r="F333" s="6">
        <v>16</v>
      </c>
      <c r="G333" s="1" t="s">
        <v>5</v>
      </c>
      <c r="H333" s="1" t="s">
        <v>16</v>
      </c>
      <c r="I333">
        <f>VLOOKUP(WORK[[#This Row],[User_ID]],Table3[],4,0)</f>
        <v>8</v>
      </c>
      <c r="J333">
        <f>VLOOKUP(WORK[[#This Row],[User_ID]],Table3[],5,0)</f>
        <v>0.76</v>
      </c>
      <c r="K333">
        <f>VLOOKUP(WORK[[#This Row],[User_ID]],Table3[],6,0)</f>
        <v>0.21</v>
      </c>
      <c r="L333">
        <f>VLOOKUP(WORK[[#This Row],[User_ID]],Table3[],7,0)</f>
        <v>0.21</v>
      </c>
      <c r="M333">
        <f>VLOOKUP(WORK[[#This Row],[User_ID]],Table4[],4,FALSE)</f>
        <v>1731</v>
      </c>
      <c r="N333">
        <f>VLOOKUP(WORK[[#This Row],[User_ID]],Table4[],5,FALSE)</f>
        <v>9</v>
      </c>
      <c r="O333">
        <f>VLOOKUP(WORK[[#This Row],[User_ID]],Table4[],6,FALSE)</f>
        <v>5</v>
      </c>
      <c r="P333">
        <f>VLOOKUP(WORK[[#This Row],[User_ID]],Table4[],7,FALSE)</f>
        <v>96</v>
      </c>
    </row>
    <row r="334" spans="1:16" ht="12.5" x14ac:dyDescent="0.25">
      <c r="A334" s="1">
        <v>333</v>
      </c>
      <c r="B334" s="1">
        <v>1464</v>
      </c>
      <c r="C334" s="2">
        <v>44177.670925925922</v>
      </c>
      <c r="D334" s="2" t="str">
        <f>TEXT(WORK[[#This Row],[Timestamp]], "YYYY")</f>
        <v>2020</v>
      </c>
      <c r="E334" s="2" t="str">
        <f>TEXT(WORK[[#This Row],[Timestamp]],"MMM")</f>
        <v>Dec</v>
      </c>
      <c r="F334" s="6">
        <v>16</v>
      </c>
      <c r="G334" s="1" t="s">
        <v>5</v>
      </c>
      <c r="H334" s="1" t="s">
        <v>12</v>
      </c>
      <c r="I334">
        <f>VLOOKUP(WORK[[#This Row],[User_ID]],Table3[],4,0)</f>
        <v>1</v>
      </c>
      <c r="J334">
        <f>VLOOKUP(WORK[[#This Row],[User_ID]],Table3[],5,0)</f>
        <v>0.47</v>
      </c>
      <c r="K334">
        <f>VLOOKUP(WORK[[#This Row],[User_ID]],Table3[],6,0)</f>
        <v>0.51</v>
      </c>
      <c r="L334">
        <f>VLOOKUP(WORK[[#This Row],[User_ID]],Table3[],7,0)</f>
        <v>0.75</v>
      </c>
      <c r="M334">
        <f>VLOOKUP(WORK[[#This Row],[User_ID]],Table4[],4,FALSE)</f>
        <v>774</v>
      </c>
      <c r="N334">
        <f>VLOOKUP(WORK[[#This Row],[User_ID]],Table4[],5,FALSE)</f>
        <v>7</v>
      </c>
      <c r="O334">
        <f>VLOOKUP(WORK[[#This Row],[User_ID]],Table4[],6,FALSE)</f>
        <v>1</v>
      </c>
      <c r="P334">
        <f>VLOOKUP(WORK[[#This Row],[User_ID]],Table4[],7,FALSE)</f>
        <v>31</v>
      </c>
    </row>
    <row r="335" spans="1:16" ht="12.5" x14ac:dyDescent="0.25">
      <c r="A335" s="1">
        <v>334</v>
      </c>
      <c r="B335" s="1">
        <v>9062</v>
      </c>
      <c r="C335" s="2">
        <v>44859.654467592591</v>
      </c>
      <c r="D335" s="2" t="str">
        <f>TEXT(WORK[[#This Row],[Timestamp]], "YYYY")</f>
        <v>2022</v>
      </c>
      <c r="E335" s="2" t="str">
        <f>TEXT(WORK[[#This Row],[Timestamp]],"MMM")</f>
        <v>Oct</v>
      </c>
      <c r="F335" s="6">
        <v>15</v>
      </c>
      <c r="G335" s="1" t="s">
        <v>9</v>
      </c>
      <c r="H335" s="1" t="s">
        <v>11</v>
      </c>
      <c r="I335">
        <f>VLOOKUP(WORK[[#This Row],[User_ID]],Table3[],4,0)</f>
        <v>10</v>
      </c>
      <c r="J335">
        <f>VLOOKUP(WORK[[#This Row],[User_ID]],Table3[],5,0)</f>
        <v>0.56999999999999995</v>
      </c>
      <c r="K335">
        <f>VLOOKUP(WORK[[#This Row],[User_ID]],Table3[],6,0)</f>
        <v>0.87</v>
      </c>
      <c r="L335">
        <f>VLOOKUP(WORK[[#This Row],[User_ID]],Table3[],7,0)</f>
        <v>0.25</v>
      </c>
      <c r="M335">
        <f>VLOOKUP(WORK[[#This Row],[User_ID]],Table4[],4,FALSE)</f>
        <v>1554</v>
      </c>
      <c r="N335">
        <f>VLOOKUP(WORK[[#This Row],[User_ID]],Table4[],5,FALSE)</f>
        <v>7</v>
      </c>
      <c r="O335">
        <f>VLOOKUP(WORK[[#This Row],[User_ID]],Table4[],6,FALSE)</f>
        <v>2</v>
      </c>
      <c r="P335">
        <f>VLOOKUP(WORK[[#This Row],[User_ID]],Table4[],7,FALSE)</f>
        <v>58</v>
      </c>
    </row>
    <row r="336" spans="1:16" ht="12.5" x14ac:dyDescent="0.25">
      <c r="A336" s="1">
        <v>335</v>
      </c>
      <c r="B336" s="1">
        <v>6281</v>
      </c>
      <c r="C336" s="2">
        <v>45037.724074074074</v>
      </c>
      <c r="D336" s="2" t="str">
        <f>TEXT(WORK[[#This Row],[Timestamp]], "YYYY")</f>
        <v>2023</v>
      </c>
      <c r="E336" s="2" t="str">
        <f>TEXT(WORK[[#This Row],[Timestamp]],"MMM")</f>
        <v>Apr</v>
      </c>
      <c r="F336" s="6">
        <v>17</v>
      </c>
      <c r="G336" s="1" t="s">
        <v>7</v>
      </c>
      <c r="H336" s="1" t="s">
        <v>16</v>
      </c>
      <c r="I336">
        <f>VLOOKUP(WORK[[#This Row],[User_ID]],Table3[],4,0)</f>
        <v>9</v>
      </c>
      <c r="J336">
        <f>VLOOKUP(WORK[[#This Row],[User_ID]],Table3[],5,0)</f>
        <v>0.13</v>
      </c>
      <c r="K336">
        <f>VLOOKUP(WORK[[#This Row],[User_ID]],Table3[],6,0)</f>
        <v>0.56999999999999995</v>
      </c>
      <c r="L336">
        <f>VLOOKUP(WORK[[#This Row],[User_ID]],Table3[],7,0)</f>
        <v>0.94</v>
      </c>
      <c r="M336">
        <f>VLOOKUP(WORK[[#This Row],[User_ID]],Table4[],4,FALSE)</f>
        <v>673</v>
      </c>
      <c r="N336">
        <f>VLOOKUP(WORK[[#This Row],[User_ID]],Table4[],5,FALSE)</f>
        <v>17</v>
      </c>
      <c r="O336">
        <f>VLOOKUP(WORK[[#This Row],[User_ID]],Table4[],6,FALSE)</f>
        <v>1</v>
      </c>
      <c r="P336">
        <f>VLOOKUP(WORK[[#This Row],[User_ID]],Table4[],7,FALSE)</f>
        <v>0</v>
      </c>
    </row>
    <row r="337" spans="1:16" ht="12.5" x14ac:dyDescent="0.25">
      <c r="A337" s="1">
        <v>336</v>
      </c>
      <c r="B337" s="1">
        <v>9629</v>
      </c>
      <c r="C337" s="2">
        <v>44957.058599537035</v>
      </c>
      <c r="D337" s="2" t="str">
        <f>TEXT(WORK[[#This Row],[Timestamp]], "YYYY")</f>
        <v>2023</v>
      </c>
      <c r="E337" s="2" t="str">
        <f>TEXT(WORK[[#This Row],[Timestamp]],"MMM")</f>
        <v>Jan</v>
      </c>
      <c r="F337" s="6">
        <v>1</v>
      </c>
      <c r="G337" s="1" t="s">
        <v>7</v>
      </c>
      <c r="H337" s="1" t="s">
        <v>13</v>
      </c>
      <c r="I337">
        <f>VLOOKUP(WORK[[#This Row],[User_ID]],Table3[],4,0)</f>
        <v>7</v>
      </c>
      <c r="J337">
        <f>VLOOKUP(WORK[[#This Row],[User_ID]],Table3[],5,0)</f>
        <v>0.19</v>
      </c>
      <c r="K337">
        <f>VLOOKUP(WORK[[#This Row],[User_ID]],Table3[],6,0)</f>
        <v>0.83</v>
      </c>
      <c r="L337">
        <f>VLOOKUP(WORK[[#This Row],[User_ID]],Table3[],7,0)</f>
        <v>0.18</v>
      </c>
      <c r="M337">
        <f>VLOOKUP(WORK[[#This Row],[User_ID]],Table4[],4,FALSE)</f>
        <v>95</v>
      </c>
      <c r="N337">
        <f>VLOOKUP(WORK[[#This Row],[User_ID]],Table4[],5,FALSE)</f>
        <v>3</v>
      </c>
      <c r="O337">
        <f>VLOOKUP(WORK[[#This Row],[User_ID]],Table4[],6,FALSE)</f>
        <v>4</v>
      </c>
      <c r="P337">
        <f>VLOOKUP(WORK[[#This Row],[User_ID]],Table4[],7,FALSE)</f>
        <v>6</v>
      </c>
    </row>
    <row r="338" spans="1:16" ht="12.5" x14ac:dyDescent="0.25">
      <c r="A338" s="1">
        <v>337</v>
      </c>
      <c r="B338" s="1">
        <v>1817</v>
      </c>
      <c r="C338" s="2">
        <v>44857.790254629632</v>
      </c>
      <c r="D338" s="2" t="str">
        <f>TEXT(WORK[[#This Row],[Timestamp]], "YYYY")</f>
        <v>2022</v>
      </c>
      <c r="E338" s="2" t="str">
        <f>TEXT(WORK[[#This Row],[Timestamp]],"MMM")</f>
        <v>Oct</v>
      </c>
      <c r="F338" s="6">
        <v>18</v>
      </c>
      <c r="G338" s="1" t="s">
        <v>7</v>
      </c>
      <c r="H338" s="1" t="s">
        <v>14</v>
      </c>
      <c r="I338">
        <f>VLOOKUP(WORK[[#This Row],[User_ID]],Table3[],4,0)</f>
        <v>5</v>
      </c>
      <c r="J338">
        <f>VLOOKUP(WORK[[#This Row],[User_ID]],Table3[],5,0)</f>
        <v>0.14000000000000001</v>
      </c>
      <c r="K338">
        <f>VLOOKUP(WORK[[#This Row],[User_ID]],Table3[],6,0)</f>
        <v>0.08</v>
      </c>
      <c r="L338">
        <f>VLOOKUP(WORK[[#This Row],[User_ID]],Table3[],7,0)</f>
        <v>0.16</v>
      </c>
      <c r="M338">
        <f>VLOOKUP(WORK[[#This Row],[User_ID]],Table4[],4,FALSE)</f>
        <v>842</v>
      </c>
      <c r="N338">
        <f>VLOOKUP(WORK[[#This Row],[User_ID]],Table4[],5,FALSE)</f>
        <v>15</v>
      </c>
      <c r="O338">
        <f>VLOOKUP(WORK[[#This Row],[User_ID]],Table4[],6,FALSE)</f>
        <v>0</v>
      </c>
      <c r="P338">
        <f>VLOOKUP(WORK[[#This Row],[User_ID]],Table4[],7,FALSE)</f>
        <v>22</v>
      </c>
    </row>
    <row r="339" spans="1:16" ht="12.5" x14ac:dyDescent="0.25">
      <c r="A339" s="1">
        <v>338</v>
      </c>
      <c r="B339" s="1">
        <v>5220</v>
      </c>
      <c r="C339" s="2">
        <v>44655.237627314818</v>
      </c>
      <c r="D339" s="2" t="str">
        <f>TEXT(WORK[[#This Row],[Timestamp]], "YYYY")</f>
        <v>2022</v>
      </c>
      <c r="E339" s="2" t="str">
        <f>TEXT(WORK[[#This Row],[Timestamp]],"MMM")</f>
        <v>Apr</v>
      </c>
      <c r="F339" s="6">
        <v>5</v>
      </c>
      <c r="G339" s="1" t="s">
        <v>7</v>
      </c>
      <c r="H339" s="1" t="s">
        <v>6</v>
      </c>
      <c r="I339">
        <f>VLOOKUP(WORK[[#This Row],[User_ID]],Table3[],4,0)</f>
        <v>1</v>
      </c>
      <c r="J339">
        <f>VLOOKUP(WORK[[#This Row],[User_ID]],Table3[],5,0)</f>
        <v>0.81</v>
      </c>
      <c r="K339">
        <f>VLOOKUP(WORK[[#This Row],[User_ID]],Table3[],6,0)</f>
        <v>0.33</v>
      </c>
      <c r="L339">
        <f>VLOOKUP(WORK[[#This Row],[User_ID]],Table3[],7,0)</f>
        <v>0.27</v>
      </c>
      <c r="M339">
        <f>VLOOKUP(WORK[[#This Row],[User_ID]],Table4[],4,FALSE)</f>
        <v>1328</v>
      </c>
      <c r="N339">
        <f>VLOOKUP(WORK[[#This Row],[User_ID]],Table4[],5,FALSE)</f>
        <v>3</v>
      </c>
      <c r="O339">
        <f>VLOOKUP(WORK[[#This Row],[User_ID]],Table4[],6,FALSE)</f>
        <v>3</v>
      </c>
      <c r="P339">
        <f>VLOOKUP(WORK[[#This Row],[User_ID]],Table4[],7,FALSE)</f>
        <v>28</v>
      </c>
    </row>
    <row r="340" spans="1:16" ht="12.5" x14ac:dyDescent="0.25">
      <c r="A340" s="1">
        <v>339</v>
      </c>
      <c r="B340" s="1">
        <v>1912</v>
      </c>
      <c r="C340" s="2">
        <v>44964.976388888892</v>
      </c>
      <c r="D340" s="2" t="str">
        <f>TEXT(WORK[[#This Row],[Timestamp]], "YYYY")</f>
        <v>2023</v>
      </c>
      <c r="E340" s="2" t="str">
        <f>TEXT(WORK[[#This Row],[Timestamp]],"MMM")</f>
        <v>Feb</v>
      </c>
      <c r="F340" s="6">
        <v>23</v>
      </c>
      <c r="G340" s="1" t="s">
        <v>9</v>
      </c>
      <c r="H340" s="1" t="s">
        <v>14</v>
      </c>
      <c r="I340">
        <f>VLOOKUP(WORK[[#This Row],[User_ID]],Table3[],4,0)</f>
        <v>6</v>
      </c>
      <c r="J340">
        <f>VLOOKUP(WORK[[#This Row],[User_ID]],Table3[],5,0)</f>
        <v>0.83</v>
      </c>
      <c r="K340">
        <f>VLOOKUP(WORK[[#This Row],[User_ID]],Table3[],6,0)</f>
        <v>0.91</v>
      </c>
      <c r="L340">
        <f>VLOOKUP(WORK[[#This Row],[User_ID]],Table3[],7,0)</f>
        <v>0.12</v>
      </c>
      <c r="M340">
        <f>VLOOKUP(WORK[[#This Row],[User_ID]],Table4[],4,FALSE)</f>
        <v>1103</v>
      </c>
      <c r="N340">
        <f>VLOOKUP(WORK[[#This Row],[User_ID]],Table4[],5,FALSE)</f>
        <v>18</v>
      </c>
      <c r="O340">
        <f>VLOOKUP(WORK[[#This Row],[User_ID]],Table4[],6,FALSE)</f>
        <v>4</v>
      </c>
      <c r="P340">
        <f>VLOOKUP(WORK[[#This Row],[User_ID]],Table4[],7,FALSE)</f>
        <v>6</v>
      </c>
    </row>
    <row r="341" spans="1:16" ht="12.5" x14ac:dyDescent="0.25">
      <c r="A341" s="1">
        <v>340</v>
      </c>
      <c r="B341" s="1">
        <v>3219</v>
      </c>
      <c r="C341" s="2">
        <v>44497.289224537039</v>
      </c>
      <c r="D341" s="2" t="str">
        <f>TEXT(WORK[[#This Row],[Timestamp]], "YYYY")</f>
        <v>2021</v>
      </c>
      <c r="E341" s="2" t="str">
        <f>TEXT(WORK[[#This Row],[Timestamp]],"MMM")</f>
        <v>Oct</v>
      </c>
      <c r="F341" s="6">
        <v>6</v>
      </c>
      <c r="G341" s="1" t="s">
        <v>7</v>
      </c>
      <c r="H341" s="1" t="s">
        <v>13</v>
      </c>
      <c r="I341">
        <f>VLOOKUP(WORK[[#This Row],[User_ID]],Table3[],4,0)</f>
        <v>1</v>
      </c>
      <c r="J341">
        <f>VLOOKUP(WORK[[#This Row],[User_ID]],Table3[],5,0)</f>
        <v>0.85</v>
      </c>
      <c r="K341">
        <f>VLOOKUP(WORK[[#This Row],[User_ID]],Table3[],6,0)</f>
        <v>0.32</v>
      </c>
      <c r="L341">
        <f>VLOOKUP(WORK[[#This Row],[User_ID]],Table3[],7,0)</f>
        <v>0.94</v>
      </c>
      <c r="M341">
        <f>VLOOKUP(WORK[[#This Row],[User_ID]],Table4[],4,FALSE)</f>
        <v>1155</v>
      </c>
      <c r="N341">
        <f>VLOOKUP(WORK[[#This Row],[User_ID]],Table4[],5,FALSE)</f>
        <v>12</v>
      </c>
      <c r="O341">
        <f>VLOOKUP(WORK[[#This Row],[User_ID]],Table4[],6,FALSE)</f>
        <v>4</v>
      </c>
      <c r="P341">
        <f>VLOOKUP(WORK[[#This Row],[User_ID]],Table4[],7,FALSE)</f>
        <v>32</v>
      </c>
    </row>
    <row r="342" spans="1:16" ht="12.5" x14ac:dyDescent="0.25">
      <c r="A342" s="1">
        <v>341</v>
      </c>
      <c r="B342" s="1">
        <v>5904</v>
      </c>
      <c r="C342" s="2">
        <v>44303.028437499997</v>
      </c>
      <c r="D342" s="2" t="str">
        <f>TEXT(WORK[[#This Row],[Timestamp]], "YYYY")</f>
        <v>2021</v>
      </c>
      <c r="E342" s="2" t="str">
        <f>TEXT(WORK[[#This Row],[Timestamp]],"MMM")</f>
        <v>Apr</v>
      </c>
      <c r="F342" s="6">
        <v>0</v>
      </c>
      <c r="G342" s="1" t="s">
        <v>9</v>
      </c>
      <c r="H342" s="1" t="s">
        <v>15</v>
      </c>
      <c r="I342">
        <f>VLOOKUP(WORK[[#This Row],[User_ID]],Table3[],4,0)</f>
        <v>9</v>
      </c>
      <c r="J342">
        <f>VLOOKUP(WORK[[#This Row],[User_ID]],Table3[],5,0)</f>
        <v>0.59</v>
      </c>
      <c r="K342">
        <f>VLOOKUP(WORK[[#This Row],[User_ID]],Table3[],6,0)</f>
        <v>0.61</v>
      </c>
      <c r="L342">
        <f>VLOOKUP(WORK[[#This Row],[User_ID]],Table3[],7,0)</f>
        <v>0.47</v>
      </c>
      <c r="M342">
        <f>VLOOKUP(WORK[[#This Row],[User_ID]],Table4[],4,FALSE)</f>
        <v>237</v>
      </c>
      <c r="N342">
        <f>VLOOKUP(WORK[[#This Row],[User_ID]],Table4[],5,FALSE)</f>
        <v>1</v>
      </c>
      <c r="O342">
        <f>VLOOKUP(WORK[[#This Row],[User_ID]],Table4[],6,FALSE)</f>
        <v>3</v>
      </c>
      <c r="P342">
        <f>VLOOKUP(WORK[[#This Row],[User_ID]],Table4[],7,FALSE)</f>
        <v>16</v>
      </c>
    </row>
    <row r="343" spans="1:16" ht="12.5" x14ac:dyDescent="0.25">
      <c r="A343" s="1">
        <v>342</v>
      </c>
      <c r="B343" s="1">
        <v>6439</v>
      </c>
      <c r="C343" s="2">
        <v>44095.55636574074</v>
      </c>
      <c r="D343" s="2" t="str">
        <f>TEXT(WORK[[#This Row],[Timestamp]], "YYYY")</f>
        <v>2020</v>
      </c>
      <c r="E343" s="2" t="str">
        <f>TEXT(WORK[[#This Row],[Timestamp]],"MMM")</f>
        <v>Sep</v>
      </c>
      <c r="F343" s="6">
        <v>13</v>
      </c>
      <c r="G343" s="1" t="s">
        <v>7</v>
      </c>
      <c r="H343" s="1" t="s">
        <v>10</v>
      </c>
      <c r="I343">
        <f>VLOOKUP(WORK[[#This Row],[User_ID]],Table3[],4,0)</f>
        <v>10</v>
      </c>
      <c r="J343">
        <f>VLOOKUP(WORK[[#This Row],[User_ID]],Table3[],5,0)</f>
        <v>0.27</v>
      </c>
      <c r="K343">
        <f>VLOOKUP(WORK[[#This Row],[User_ID]],Table3[],6,0)</f>
        <v>0.55000000000000004</v>
      </c>
      <c r="L343">
        <f>VLOOKUP(WORK[[#This Row],[User_ID]],Table3[],7,0)</f>
        <v>0.47</v>
      </c>
      <c r="M343">
        <f>VLOOKUP(WORK[[#This Row],[User_ID]],Table4[],4,FALSE)</f>
        <v>1334</v>
      </c>
      <c r="N343">
        <f>VLOOKUP(WORK[[#This Row],[User_ID]],Table4[],5,FALSE)</f>
        <v>19</v>
      </c>
      <c r="O343">
        <f>VLOOKUP(WORK[[#This Row],[User_ID]],Table4[],6,FALSE)</f>
        <v>0</v>
      </c>
      <c r="P343">
        <f>VLOOKUP(WORK[[#This Row],[User_ID]],Table4[],7,FALSE)</f>
        <v>81</v>
      </c>
    </row>
    <row r="344" spans="1:16" ht="12.5" x14ac:dyDescent="0.25">
      <c r="A344" s="1">
        <v>343</v>
      </c>
      <c r="B344" s="1">
        <v>1021</v>
      </c>
      <c r="C344" s="2">
        <v>44848.064895833333</v>
      </c>
      <c r="D344" s="2" t="str">
        <f>TEXT(WORK[[#This Row],[Timestamp]], "YYYY")</f>
        <v>2022</v>
      </c>
      <c r="E344" s="2" t="str">
        <f>TEXT(WORK[[#This Row],[Timestamp]],"MMM")</f>
        <v>Oct</v>
      </c>
      <c r="F344" s="6">
        <v>1</v>
      </c>
      <c r="G344" s="1" t="s">
        <v>5</v>
      </c>
      <c r="H344" s="1" t="s">
        <v>11</v>
      </c>
      <c r="I344">
        <f>VLOOKUP(WORK[[#This Row],[User_ID]],Table3[],4,0)</f>
        <v>10</v>
      </c>
      <c r="J344">
        <f>VLOOKUP(WORK[[#This Row],[User_ID]],Table3[],5,0)</f>
        <v>0.61</v>
      </c>
      <c r="K344">
        <f>VLOOKUP(WORK[[#This Row],[User_ID]],Table3[],6,0)</f>
        <v>0.53</v>
      </c>
      <c r="L344">
        <f>VLOOKUP(WORK[[#This Row],[User_ID]],Table3[],7,0)</f>
        <v>0.52</v>
      </c>
      <c r="M344">
        <f>VLOOKUP(WORK[[#This Row],[User_ID]],Table4[],4,FALSE)</f>
        <v>1142</v>
      </c>
      <c r="N344">
        <f>VLOOKUP(WORK[[#This Row],[User_ID]],Table4[],5,FALSE)</f>
        <v>10</v>
      </c>
      <c r="O344">
        <f>VLOOKUP(WORK[[#This Row],[User_ID]],Table4[],6,FALSE)</f>
        <v>5</v>
      </c>
      <c r="P344">
        <f>VLOOKUP(WORK[[#This Row],[User_ID]],Table4[],7,FALSE)</f>
        <v>14</v>
      </c>
    </row>
    <row r="345" spans="1:16" ht="12.5" x14ac:dyDescent="0.25">
      <c r="A345" s="1">
        <v>344</v>
      </c>
      <c r="B345" s="1">
        <v>1224</v>
      </c>
      <c r="C345" s="2">
        <v>44823.535092592596</v>
      </c>
      <c r="D345" s="2" t="str">
        <f>TEXT(WORK[[#This Row],[Timestamp]], "YYYY")</f>
        <v>2022</v>
      </c>
      <c r="E345" s="2" t="str">
        <f>TEXT(WORK[[#This Row],[Timestamp]],"MMM")</f>
        <v>Sep</v>
      </c>
      <c r="F345" s="6">
        <v>12</v>
      </c>
      <c r="G345" s="1" t="s">
        <v>5</v>
      </c>
      <c r="H345" s="1" t="s">
        <v>14</v>
      </c>
      <c r="I345">
        <f>VLOOKUP(WORK[[#This Row],[User_ID]],Table3[],4,0)</f>
        <v>3</v>
      </c>
      <c r="J345">
        <f>VLOOKUP(WORK[[#This Row],[User_ID]],Table3[],5,0)</f>
        <v>0.23</v>
      </c>
      <c r="K345">
        <f>VLOOKUP(WORK[[#This Row],[User_ID]],Table3[],6,0)</f>
        <v>0.24</v>
      </c>
      <c r="L345">
        <f>VLOOKUP(WORK[[#This Row],[User_ID]],Table3[],7,0)</f>
        <v>0.38</v>
      </c>
      <c r="M345">
        <f>VLOOKUP(WORK[[#This Row],[User_ID]],Table4[],4,FALSE)</f>
        <v>275</v>
      </c>
      <c r="N345">
        <f>VLOOKUP(WORK[[#This Row],[User_ID]],Table4[],5,FALSE)</f>
        <v>9</v>
      </c>
      <c r="O345">
        <f>VLOOKUP(WORK[[#This Row],[User_ID]],Table4[],6,FALSE)</f>
        <v>3</v>
      </c>
      <c r="P345">
        <f>VLOOKUP(WORK[[#This Row],[User_ID]],Table4[],7,FALSE)</f>
        <v>38</v>
      </c>
    </row>
    <row r="346" spans="1:16" ht="12.5" x14ac:dyDescent="0.25">
      <c r="A346" s="1">
        <v>345</v>
      </c>
      <c r="B346" s="1">
        <v>1928</v>
      </c>
      <c r="C346" s="2">
        <v>43955.701006944444</v>
      </c>
      <c r="D346" s="2" t="str">
        <f>TEXT(WORK[[#This Row],[Timestamp]], "YYYY")</f>
        <v>2020</v>
      </c>
      <c r="E346" s="2" t="str">
        <f>TEXT(WORK[[#This Row],[Timestamp]],"MMM")</f>
        <v>May</v>
      </c>
      <c r="F346" s="6">
        <v>16</v>
      </c>
      <c r="G346" s="1" t="s">
        <v>9</v>
      </c>
      <c r="H346" s="1" t="s">
        <v>11</v>
      </c>
      <c r="I346">
        <f>VLOOKUP(WORK[[#This Row],[User_ID]],Table3[],4,0)</f>
        <v>3</v>
      </c>
      <c r="J346">
        <f>VLOOKUP(WORK[[#This Row],[User_ID]],Table3[],5,0)</f>
        <v>0.88</v>
      </c>
      <c r="K346">
        <f>VLOOKUP(WORK[[#This Row],[User_ID]],Table3[],6,0)</f>
        <v>0.11</v>
      </c>
      <c r="L346">
        <f>VLOOKUP(WORK[[#This Row],[User_ID]],Table3[],7,0)</f>
        <v>0.1</v>
      </c>
      <c r="M346">
        <f>VLOOKUP(WORK[[#This Row],[User_ID]],Table4[],4,FALSE)</f>
        <v>1565</v>
      </c>
      <c r="N346">
        <f>VLOOKUP(WORK[[#This Row],[User_ID]],Table4[],5,FALSE)</f>
        <v>7</v>
      </c>
      <c r="O346">
        <f>VLOOKUP(WORK[[#This Row],[User_ID]],Table4[],6,FALSE)</f>
        <v>5</v>
      </c>
      <c r="P346">
        <f>VLOOKUP(WORK[[#This Row],[User_ID]],Table4[],7,FALSE)</f>
        <v>3</v>
      </c>
    </row>
    <row r="347" spans="1:16" ht="12.5" x14ac:dyDescent="0.25">
      <c r="A347" s="1">
        <v>346</v>
      </c>
      <c r="B347" s="1">
        <v>8645</v>
      </c>
      <c r="C347" s="2">
        <v>43988.319606481484</v>
      </c>
      <c r="D347" s="2" t="str">
        <f>TEXT(WORK[[#This Row],[Timestamp]], "YYYY")</f>
        <v>2020</v>
      </c>
      <c r="E347" s="2" t="str">
        <f>TEXT(WORK[[#This Row],[Timestamp]],"MMM")</f>
        <v>Jun</v>
      </c>
      <c r="F347" s="6">
        <v>7</v>
      </c>
      <c r="G347" s="1" t="s">
        <v>5</v>
      </c>
      <c r="H347" s="1" t="s">
        <v>12</v>
      </c>
      <c r="I347">
        <f>VLOOKUP(WORK[[#This Row],[User_ID]],Table3[],4,0)</f>
        <v>9</v>
      </c>
      <c r="J347">
        <f>VLOOKUP(WORK[[#This Row],[User_ID]],Table3[],5,0)</f>
        <v>0.42</v>
      </c>
      <c r="K347">
        <f>VLOOKUP(WORK[[#This Row],[User_ID]],Table3[],6,0)</f>
        <v>0.68</v>
      </c>
      <c r="L347">
        <f>VLOOKUP(WORK[[#This Row],[User_ID]],Table3[],7,0)</f>
        <v>0.02</v>
      </c>
      <c r="M347">
        <f>VLOOKUP(WORK[[#This Row],[User_ID]],Table4[],4,FALSE)</f>
        <v>683</v>
      </c>
      <c r="N347">
        <f>VLOOKUP(WORK[[#This Row],[User_ID]],Table4[],5,FALSE)</f>
        <v>4</v>
      </c>
      <c r="O347">
        <f>VLOOKUP(WORK[[#This Row],[User_ID]],Table4[],6,FALSE)</f>
        <v>1</v>
      </c>
      <c r="P347">
        <f>VLOOKUP(WORK[[#This Row],[User_ID]],Table4[],7,FALSE)</f>
        <v>72</v>
      </c>
    </row>
    <row r="348" spans="1:16" ht="12.5" x14ac:dyDescent="0.25">
      <c r="A348" s="1">
        <v>347</v>
      </c>
      <c r="B348" s="1">
        <v>9726</v>
      </c>
      <c r="C348" s="2">
        <v>45034.263761574075</v>
      </c>
      <c r="D348" s="2" t="str">
        <f>TEXT(WORK[[#This Row],[Timestamp]], "YYYY")</f>
        <v>2023</v>
      </c>
      <c r="E348" s="2" t="str">
        <f>TEXT(WORK[[#This Row],[Timestamp]],"MMM")</f>
        <v>Apr</v>
      </c>
      <c r="F348" s="6">
        <v>6</v>
      </c>
      <c r="G348" s="1" t="s">
        <v>9</v>
      </c>
      <c r="H348" s="1" t="s">
        <v>16</v>
      </c>
      <c r="I348">
        <f>VLOOKUP(WORK[[#This Row],[User_ID]],Table3[],4,0)</f>
        <v>1</v>
      </c>
      <c r="J348">
        <f>VLOOKUP(WORK[[#This Row],[User_ID]],Table3[],5,0)</f>
        <v>0.98</v>
      </c>
      <c r="K348">
        <f>VLOOKUP(WORK[[#This Row],[User_ID]],Table3[],6,0)</f>
        <v>0.78</v>
      </c>
      <c r="L348">
        <f>VLOOKUP(WORK[[#This Row],[User_ID]],Table3[],7,0)</f>
        <v>0.45</v>
      </c>
      <c r="M348">
        <f>VLOOKUP(WORK[[#This Row],[User_ID]],Table4[],4,FALSE)</f>
        <v>488</v>
      </c>
      <c r="N348">
        <f>VLOOKUP(WORK[[#This Row],[User_ID]],Table4[],5,FALSE)</f>
        <v>16</v>
      </c>
      <c r="O348">
        <f>VLOOKUP(WORK[[#This Row],[User_ID]],Table4[],6,FALSE)</f>
        <v>3</v>
      </c>
      <c r="P348">
        <f>VLOOKUP(WORK[[#This Row],[User_ID]],Table4[],7,FALSE)</f>
        <v>63</v>
      </c>
    </row>
    <row r="349" spans="1:16" ht="12.5" x14ac:dyDescent="0.25">
      <c r="A349" s="1">
        <v>348</v>
      </c>
      <c r="B349" s="1">
        <v>6289</v>
      </c>
      <c r="C349" s="2">
        <v>44568.27579861111</v>
      </c>
      <c r="D349" s="2" t="str">
        <f>TEXT(WORK[[#This Row],[Timestamp]], "YYYY")</f>
        <v>2022</v>
      </c>
      <c r="E349" s="2" t="str">
        <f>TEXT(WORK[[#This Row],[Timestamp]],"MMM")</f>
        <v>Jan</v>
      </c>
      <c r="F349" s="6">
        <v>6</v>
      </c>
      <c r="G349" s="1" t="s">
        <v>5</v>
      </c>
      <c r="H349" s="1" t="s">
        <v>11</v>
      </c>
      <c r="I349">
        <f>VLOOKUP(WORK[[#This Row],[User_ID]],Table3[],4,0)</f>
        <v>7</v>
      </c>
      <c r="J349">
        <f>VLOOKUP(WORK[[#This Row],[User_ID]],Table3[],5,0)</f>
        <v>0.16</v>
      </c>
      <c r="K349">
        <f>VLOOKUP(WORK[[#This Row],[User_ID]],Table3[],6,0)</f>
        <v>0.49</v>
      </c>
      <c r="L349">
        <f>VLOOKUP(WORK[[#This Row],[User_ID]],Table3[],7,0)</f>
        <v>0.93</v>
      </c>
      <c r="M349">
        <f>VLOOKUP(WORK[[#This Row],[User_ID]],Table4[],4,FALSE)</f>
        <v>983</v>
      </c>
      <c r="N349">
        <f>VLOOKUP(WORK[[#This Row],[User_ID]],Table4[],5,FALSE)</f>
        <v>16</v>
      </c>
      <c r="O349">
        <f>VLOOKUP(WORK[[#This Row],[User_ID]],Table4[],6,FALSE)</f>
        <v>4</v>
      </c>
      <c r="P349">
        <f>VLOOKUP(WORK[[#This Row],[User_ID]],Table4[],7,FALSE)</f>
        <v>11</v>
      </c>
    </row>
    <row r="350" spans="1:16" ht="12.5" x14ac:dyDescent="0.25">
      <c r="A350" s="1">
        <v>349</v>
      </c>
      <c r="B350" s="1">
        <v>4725</v>
      </c>
      <c r="C350" s="2">
        <v>44490.020046296297</v>
      </c>
      <c r="D350" s="2" t="str">
        <f>TEXT(WORK[[#This Row],[Timestamp]], "YYYY")</f>
        <v>2021</v>
      </c>
      <c r="E350" s="2" t="str">
        <f>TEXT(WORK[[#This Row],[Timestamp]],"MMM")</f>
        <v>Oct</v>
      </c>
      <c r="F350" s="6">
        <v>0</v>
      </c>
      <c r="G350" s="1" t="s">
        <v>9</v>
      </c>
      <c r="H350" s="1" t="s">
        <v>11</v>
      </c>
      <c r="I350">
        <f>VLOOKUP(WORK[[#This Row],[User_ID]],Table3[],4,0)</f>
        <v>9</v>
      </c>
      <c r="J350">
        <f>VLOOKUP(WORK[[#This Row],[User_ID]],Table3[],5,0)</f>
        <v>0.68</v>
      </c>
      <c r="K350">
        <f>VLOOKUP(WORK[[#This Row],[User_ID]],Table3[],6,0)</f>
        <v>0.7</v>
      </c>
      <c r="L350">
        <f>VLOOKUP(WORK[[#This Row],[User_ID]],Table3[],7,0)</f>
        <v>0.28999999999999998</v>
      </c>
      <c r="M350">
        <f>VLOOKUP(WORK[[#This Row],[User_ID]],Table4[],4,FALSE)</f>
        <v>1080</v>
      </c>
      <c r="N350">
        <f>VLOOKUP(WORK[[#This Row],[User_ID]],Table4[],5,FALSE)</f>
        <v>12</v>
      </c>
      <c r="O350">
        <f>VLOOKUP(WORK[[#This Row],[User_ID]],Table4[],6,FALSE)</f>
        <v>5</v>
      </c>
      <c r="P350">
        <f>VLOOKUP(WORK[[#This Row],[User_ID]],Table4[],7,FALSE)</f>
        <v>51</v>
      </c>
    </row>
    <row r="351" spans="1:16" ht="12.5" x14ac:dyDescent="0.25">
      <c r="A351" s="1">
        <v>350</v>
      </c>
      <c r="B351" s="1">
        <v>4469</v>
      </c>
      <c r="C351" s="2">
        <v>44336.906597222223</v>
      </c>
      <c r="D351" s="2" t="str">
        <f>TEXT(WORK[[#This Row],[Timestamp]], "YYYY")</f>
        <v>2021</v>
      </c>
      <c r="E351" s="2" t="str">
        <f>TEXT(WORK[[#This Row],[Timestamp]],"MMM")</f>
        <v>May</v>
      </c>
      <c r="F351" s="6">
        <v>21</v>
      </c>
      <c r="G351" s="1" t="s">
        <v>9</v>
      </c>
      <c r="H351" s="1" t="s">
        <v>13</v>
      </c>
      <c r="I351">
        <f>VLOOKUP(WORK[[#This Row],[User_ID]],Table3[],4,0)</f>
        <v>8</v>
      </c>
      <c r="J351">
        <f>VLOOKUP(WORK[[#This Row],[User_ID]],Table3[],5,0)</f>
        <v>0.75</v>
      </c>
      <c r="K351">
        <f>VLOOKUP(WORK[[#This Row],[User_ID]],Table3[],6,0)</f>
        <v>0.35</v>
      </c>
      <c r="L351">
        <f>VLOOKUP(WORK[[#This Row],[User_ID]],Table3[],7,0)</f>
        <v>0.44</v>
      </c>
      <c r="M351">
        <f>VLOOKUP(WORK[[#This Row],[User_ID]],Table4[],4,FALSE)</f>
        <v>986</v>
      </c>
      <c r="N351">
        <f>VLOOKUP(WORK[[#This Row],[User_ID]],Table4[],5,FALSE)</f>
        <v>10</v>
      </c>
      <c r="O351">
        <f>VLOOKUP(WORK[[#This Row],[User_ID]],Table4[],6,FALSE)</f>
        <v>0</v>
      </c>
      <c r="P351">
        <f>VLOOKUP(WORK[[#This Row],[User_ID]],Table4[],7,FALSE)</f>
        <v>88</v>
      </c>
    </row>
    <row r="352" spans="1:16" ht="12.5" x14ac:dyDescent="0.25">
      <c r="A352" s="1">
        <v>351</v>
      </c>
      <c r="B352" s="1">
        <v>3038</v>
      </c>
      <c r="C352" s="2">
        <v>44425.201828703706</v>
      </c>
      <c r="D352" s="2" t="str">
        <f>TEXT(WORK[[#This Row],[Timestamp]], "YYYY")</f>
        <v>2021</v>
      </c>
      <c r="E352" s="2" t="str">
        <f>TEXT(WORK[[#This Row],[Timestamp]],"MMM")</f>
        <v>Aug</v>
      </c>
      <c r="F352" s="6">
        <v>4</v>
      </c>
      <c r="G352" s="1" t="s">
        <v>5</v>
      </c>
      <c r="H352" s="1" t="s">
        <v>10</v>
      </c>
      <c r="I352">
        <f>VLOOKUP(WORK[[#This Row],[User_ID]],Table3[],4,0)</f>
        <v>3</v>
      </c>
      <c r="J352">
        <f>VLOOKUP(WORK[[#This Row],[User_ID]],Table3[],5,0)</f>
        <v>0.39</v>
      </c>
      <c r="K352">
        <f>VLOOKUP(WORK[[#This Row],[User_ID]],Table3[],6,0)</f>
        <v>0.95</v>
      </c>
      <c r="L352">
        <f>VLOOKUP(WORK[[#This Row],[User_ID]],Table3[],7,0)</f>
        <v>0.56000000000000005</v>
      </c>
      <c r="M352">
        <f>VLOOKUP(WORK[[#This Row],[User_ID]],Table4[],4,FALSE)</f>
        <v>642</v>
      </c>
      <c r="N352">
        <f>VLOOKUP(WORK[[#This Row],[User_ID]],Table4[],5,FALSE)</f>
        <v>1</v>
      </c>
      <c r="O352">
        <f>VLOOKUP(WORK[[#This Row],[User_ID]],Table4[],6,FALSE)</f>
        <v>5</v>
      </c>
      <c r="P352">
        <f>VLOOKUP(WORK[[#This Row],[User_ID]],Table4[],7,FALSE)</f>
        <v>55</v>
      </c>
    </row>
    <row r="353" spans="1:16" ht="12.5" x14ac:dyDescent="0.25">
      <c r="A353" s="1">
        <v>352</v>
      </c>
      <c r="B353" s="1">
        <v>8347</v>
      </c>
      <c r="C353" s="2">
        <v>45065.925682870373</v>
      </c>
      <c r="D353" s="2" t="str">
        <f>TEXT(WORK[[#This Row],[Timestamp]], "YYYY")</f>
        <v>2023</v>
      </c>
      <c r="E353" s="2" t="str">
        <f>TEXT(WORK[[#This Row],[Timestamp]],"MMM")</f>
        <v>May</v>
      </c>
      <c r="F353" s="6">
        <v>22</v>
      </c>
      <c r="G353" s="1" t="s">
        <v>9</v>
      </c>
      <c r="H353" s="1" t="s">
        <v>6</v>
      </c>
      <c r="I353">
        <f>VLOOKUP(WORK[[#This Row],[User_ID]],Table3[],4,0)</f>
        <v>5</v>
      </c>
      <c r="J353">
        <f>VLOOKUP(WORK[[#This Row],[User_ID]],Table3[],5,0)</f>
        <v>0.21</v>
      </c>
      <c r="K353">
        <f>VLOOKUP(WORK[[#This Row],[User_ID]],Table3[],6,0)</f>
        <v>0.35</v>
      </c>
      <c r="L353">
        <f>VLOOKUP(WORK[[#This Row],[User_ID]],Table3[],7,0)</f>
        <v>0.96</v>
      </c>
      <c r="M353">
        <f>VLOOKUP(WORK[[#This Row],[User_ID]],Table4[],4,FALSE)</f>
        <v>1239</v>
      </c>
      <c r="N353">
        <f>VLOOKUP(WORK[[#This Row],[User_ID]],Table4[],5,FALSE)</f>
        <v>5</v>
      </c>
      <c r="O353">
        <f>VLOOKUP(WORK[[#This Row],[User_ID]],Table4[],6,FALSE)</f>
        <v>1</v>
      </c>
      <c r="P353">
        <f>VLOOKUP(WORK[[#This Row],[User_ID]],Table4[],7,FALSE)</f>
        <v>52</v>
      </c>
    </row>
    <row r="354" spans="1:16" ht="12.5" x14ac:dyDescent="0.25">
      <c r="A354" s="1">
        <v>353</v>
      </c>
      <c r="B354" s="1">
        <v>9358</v>
      </c>
      <c r="C354" s="2">
        <v>44011.469895833332</v>
      </c>
      <c r="D354" s="2" t="str">
        <f>TEXT(WORK[[#This Row],[Timestamp]], "YYYY")</f>
        <v>2020</v>
      </c>
      <c r="E354" s="2" t="str">
        <f>TEXT(WORK[[#This Row],[Timestamp]],"MMM")</f>
        <v>Jun</v>
      </c>
      <c r="F354" s="6">
        <v>11</v>
      </c>
      <c r="G354" s="1" t="s">
        <v>5</v>
      </c>
      <c r="H354" s="1" t="s">
        <v>14</v>
      </c>
      <c r="I354">
        <f>VLOOKUP(WORK[[#This Row],[User_ID]],Table3[],4,0)</f>
        <v>2</v>
      </c>
      <c r="J354">
        <f>VLOOKUP(WORK[[#This Row],[User_ID]],Table3[],5,0)</f>
        <v>0.28999999999999998</v>
      </c>
      <c r="K354">
        <f>VLOOKUP(WORK[[#This Row],[User_ID]],Table3[],6,0)</f>
        <v>0.91</v>
      </c>
      <c r="L354">
        <f>VLOOKUP(WORK[[#This Row],[User_ID]],Table3[],7,0)</f>
        <v>0.89</v>
      </c>
      <c r="M354">
        <f>VLOOKUP(WORK[[#This Row],[User_ID]],Table4[],4,FALSE)</f>
        <v>925</v>
      </c>
      <c r="N354">
        <f>VLOOKUP(WORK[[#This Row],[User_ID]],Table4[],5,FALSE)</f>
        <v>12</v>
      </c>
      <c r="O354">
        <f>VLOOKUP(WORK[[#This Row],[User_ID]],Table4[],6,FALSE)</f>
        <v>0</v>
      </c>
      <c r="P354">
        <f>VLOOKUP(WORK[[#This Row],[User_ID]],Table4[],7,FALSE)</f>
        <v>22</v>
      </c>
    </row>
    <row r="355" spans="1:16" ht="12.5" x14ac:dyDescent="0.25">
      <c r="A355" s="1">
        <v>354</v>
      </c>
      <c r="B355" s="1">
        <v>1381</v>
      </c>
      <c r="C355" s="2">
        <v>44703.902962962966</v>
      </c>
      <c r="D355" s="2" t="str">
        <f>TEXT(WORK[[#This Row],[Timestamp]], "YYYY")</f>
        <v>2022</v>
      </c>
      <c r="E355" s="2" t="str">
        <f>TEXT(WORK[[#This Row],[Timestamp]],"MMM")</f>
        <v>May</v>
      </c>
      <c r="F355" s="6">
        <v>21</v>
      </c>
      <c r="G355" s="1" t="s">
        <v>9</v>
      </c>
      <c r="H355" s="1" t="s">
        <v>11</v>
      </c>
      <c r="I355">
        <f>VLOOKUP(WORK[[#This Row],[User_ID]],Table3[],4,0)</f>
        <v>6</v>
      </c>
      <c r="J355">
        <f>VLOOKUP(WORK[[#This Row],[User_ID]],Table3[],5,0)</f>
        <v>0.86</v>
      </c>
      <c r="K355">
        <f>VLOOKUP(WORK[[#This Row],[User_ID]],Table3[],6,0)</f>
        <v>0.55000000000000004</v>
      </c>
      <c r="L355">
        <f>VLOOKUP(WORK[[#This Row],[User_ID]],Table3[],7,0)</f>
        <v>0.14000000000000001</v>
      </c>
      <c r="M355">
        <f>VLOOKUP(WORK[[#This Row],[User_ID]],Table4[],4,FALSE)</f>
        <v>1785</v>
      </c>
      <c r="N355">
        <f>VLOOKUP(WORK[[#This Row],[User_ID]],Table4[],5,FALSE)</f>
        <v>1</v>
      </c>
      <c r="O355">
        <f>VLOOKUP(WORK[[#This Row],[User_ID]],Table4[],6,FALSE)</f>
        <v>3</v>
      </c>
      <c r="P355">
        <f>VLOOKUP(WORK[[#This Row],[User_ID]],Table4[],7,FALSE)</f>
        <v>10</v>
      </c>
    </row>
    <row r="356" spans="1:16" ht="12.5" x14ac:dyDescent="0.25">
      <c r="A356" s="1">
        <v>355</v>
      </c>
      <c r="B356" s="1">
        <v>8054</v>
      </c>
      <c r="C356" s="2">
        <v>44102.868796296294</v>
      </c>
      <c r="D356" s="2" t="str">
        <f>TEXT(WORK[[#This Row],[Timestamp]], "YYYY")</f>
        <v>2020</v>
      </c>
      <c r="E356" s="2" t="str">
        <f>TEXT(WORK[[#This Row],[Timestamp]],"MMM")</f>
        <v>Sep</v>
      </c>
      <c r="F356" s="6">
        <v>20</v>
      </c>
      <c r="G356" s="1" t="s">
        <v>5</v>
      </c>
      <c r="H356" s="1" t="s">
        <v>13</v>
      </c>
      <c r="I356">
        <f>VLOOKUP(WORK[[#This Row],[User_ID]],Table3[],4,0)</f>
        <v>10</v>
      </c>
      <c r="J356">
        <f>VLOOKUP(WORK[[#This Row],[User_ID]],Table3[],5,0)</f>
        <v>0.88</v>
      </c>
      <c r="K356">
        <f>VLOOKUP(WORK[[#This Row],[User_ID]],Table3[],6,0)</f>
        <v>7.0000000000000007E-2</v>
      </c>
      <c r="L356">
        <f>VLOOKUP(WORK[[#This Row],[User_ID]],Table3[],7,0)</f>
        <v>0.03</v>
      </c>
      <c r="M356">
        <f>VLOOKUP(WORK[[#This Row],[User_ID]],Table4[],4,FALSE)</f>
        <v>1204</v>
      </c>
      <c r="N356">
        <f>VLOOKUP(WORK[[#This Row],[User_ID]],Table4[],5,FALSE)</f>
        <v>1</v>
      </c>
      <c r="O356">
        <f>VLOOKUP(WORK[[#This Row],[User_ID]],Table4[],6,FALSE)</f>
        <v>5</v>
      </c>
      <c r="P356">
        <f>VLOOKUP(WORK[[#This Row],[User_ID]],Table4[],7,FALSE)</f>
        <v>71</v>
      </c>
    </row>
    <row r="357" spans="1:16" ht="12.5" x14ac:dyDescent="0.25">
      <c r="A357" s="1">
        <v>356</v>
      </c>
      <c r="B357" s="1">
        <v>6334</v>
      </c>
      <c r="C357" s="2">
        <v>44212.263645833336</v>
      </c>
      <c r="D357" s="2" t="str">
        <f>TEXT(WORK[[#This Row],[Timestamp]], "YYYY")</f>
        <v>2021</v>
      </c>
      <c r="E357" s="2" t="str">
        <f>TEXT(WORK[[#This Row],[Timestamp]],"MMM")</f>
        <v>Jan</v>
      </c>
      <c r="F357" s="6">
        <v>6</v>
      </c>
      <c r="G357" s="1" t="s">
        <v>9</v>
      </c>
      <c r="H357" s="1" t="s">
        <v>12</v>
      </c>
      <c r="I357">
        <f>VLOOKUP(WORK[[#This Row],[User_ID]],Table3[],4,0)</f>
        <v>7</v>
      </c>
      <c r="J357">
        <f>VLOOKUP(WORK[[#This Row],[User_ID]],Table3[],5,0)</f>
        <v>0.92</v>
      </c>
      <c r="K357">
        <f>VLOOKUP(WORK[[#This Row],[User_ID]],Table3[],6,0)</f>
        <v>0.74</v>
      </c>
      <c r="L357">
        <f>VLOOKUP(WORK[[#This Row],[User_ID]],Table3[],7,0)</f>
        <v>0.17</v>
      </c>
      <c r="M357">
        <f>VLOOKUP(WORK[[#This Row],[User_ID]],Table4[],4,FALSE)</f>
        <v>999</v>
      </c>
      <c r="N357">
        <f>VLOOKUP(WORK[[#This Row],[User_ID]],Table4[],5,FALSE)</f>
        <v>3</v>
      </c>
      <c r="O357">
        <f>VLOOKUP(WORK[[#This Row],[User_ID]],Table4[],6,FALSE)</f>
        <v>1</v>
      </c>
      <c r="P357">
        <f>VLOOKUP(WORK[[#This Row],[User_ID]],Table4[],7,FALSE)</f>
        <v>92</v>
      </c>
    </row>
    <row r="358" spans="1:16" ht="12.5" x14ac:dyDescent="0.25">
      <c r="A358" s="1">
        <v>357</v>
      </c>
      <c r="B358" s="1">
        <v>9803</v>
      </c>
      <c r="C358" s="2">
        <v>44689.506979166668</v>
      </c>
      <c r="D358" s="2" t="str">
        <f>TEXT(WORK[[#This Row],[Timestamp]], "YYYY")</f>
        <v>2022</v>
      </c>
      <c r="E358" s="2" t="str">
        <f>TEXT(WORK[[#This Row],[Timestamp]],"MMM")</f>
        <v>May</v>
      </c>
      <c r="F358" s="6">
        <v>12</v>
      </c>
      <c r="G358" s="1" t="s">
        <v>7</v>
      </c>
      <c r="H358" s="1" t="s">
        <v>15</v>
      </c>
      <c r="I358">
        <f>VLOOKUP(WORK[[#This Row],[User_ID]],Table3[],4,0)</f>
        <v>6</v>
      </c>
      <c r="J358">
        <f>VLOOKUP(WORK[[#This Row],[User_ID]],Table3[],5,0)</f>
        <v>0.85</v>
      </c>
      <c r="K358">
        <f>VLOOKUP(WORK[[#This Row],[User_ID]],Table3[],6,0)</f>
        <v>0.31</v>
      </c>
      <c r="L358">
        <f>VLOOKUP(WORK[[#This Row],[User_ID]],Table3[],7,0)</f>
        <v>0</v>
      </c>
      <c r="M358">
        <f>VLOOKUP(WORK[[#This Row],[User_ID]],Table4[],4,FALSE)</f>
        <v>479</v>
      </c>
      <c r="N358">
        <f>VLOOKUP(WORK[[#This Row],[User_ID]],Table4[],5,FALSE)</f>
        <v>17</v>
      </c>
      <c r="O358">
        <f>VLOOKUP(WORK[[#This Row],[User_ID]],Table4[],6,FALSE)</f>
        <v>1</v>
      </c>
      <c r="P358">
        <f>VLOOKUP(WORK[[#This Row],[User_ID]],Table4[],7,FALSE)</f>
        <v>36</v>
      </c>
    </row>
    <row r="359" spans="1:16" ht="12.5" x14ac:dyDescent="0.25">
      <c r="A359" s="1">
        <v>358</v>
      </c>
      <c r="B359" s="1">
        <v>4852</v>
      </c>
      <c r="C359" s="2">
        <v>44312.836909722224</v>
      </c>
      <c r="D359" s="2" t="str">
        <f>TEXT(WORK[[#This Row],[Timestamp]], "YYYY")</f>
        <v>2021</v>
      </c>
      <c r="E359" s="2" t="str">
        <f>TEXT(WORK[[#This Row],[Timestamp]],"MMM")</f>
        <v>Apr</v>
      </c>
      <c r="F359" s="6">
        <v>20</v>
      </c>
      <c r="G359" s="1" t="s">
        <v>9</v>
      </c>
      <c r="H359" s="1" t="s">
        <v>12</v>
      </c>
      <c r="I359">
        <f>VLOOKUP(WORK[[#This Row],[User_ID]],Table3[],4,0)</f>
        <v>4</v>
      </c>
      <c r="J359">
        <f>VLOOKUP(WORK[[#This Row],[User_ID]],Table3[],5,0)</f>
        <v>0.75</v>
      </c>
      <c r="K359">
        <f>VLOOKUP(WORK[[#This Row],[User_ID]],Table3[],6,0)</f>
        <v>0.54</v>
      </c>
      <c r="L359">
        <f>VLOOKUP(WORK[[#This Row],[User_ID]],Table3[],7,0)</f>
        <v>0.14000000000000001</v>
      </c>
      <c r="M359">
        <f>VLOOKUP(WORK[[#This Row],[User_ID]],Table4[],4,FALSE)</f>
        <v>292</v>
      </c>
      <c r="N359">
        <f>VLOOKUP(WORK[[#This Row],[User_ID]],Table4[],5,FALSE)</f>
        <v>6</v>
      </c>
      <c r="O359">
        <f>VLOOKUP(WORK[[#This Row],[User_ID]],Table4[],6,FALSE)</f>
        <v>4</v>
      </c>
      <c r="P359">
        <f>VLOOKUP(WORK[[#This Row],[User_ID]],Table4[],7,FALSE)</f>
        <v>74</v>
      </c>
    </row>
    <row r="360" spans="1:16" ht="12.5" x14ac:dyDescent="0.25">
      <c r="A360" s="1">
        <v>359</v>
      </c>
      <c r="B360" s="1">
        <v>9351</v>
      </c>
      <c r="C360" s="2">
        <v>44894.844687500001</v>
      </c>
      <c r="D360" s="2" t="str">
        <f>TEXT(WORK[[#This Row],[Timestamp]], "YYYY")</f>
        <v>2022</v>
      </c>
      <c r="E360" s="2" t="str">
        <f>TEXT(WORK[[#This Row],[Timestamp]],"MMM")</f>
        <v>Nov</v>
      </c>
      <c r="F360" s="6">
        <v>20</v>
      </c>
      <c r="G360" s="1" t="s">
        <v>7</v>
      </c>
      <c r="H360" s="1" t="s">
        <v>15</v>
      </c>
      <c r="I360">
        <f>VLOOKUP(WORK[[#This Row],[User_ID]],Table3[],4,0)</f>
        <v>3</v>
      </c>
      <c r="J360">
        <f>VLOOKUP(WORK[[#This Row],[User_ID]],Table3[],5,0)</f>
        <v>0.97</v>
      </c>
      <c r="K360">
        <f>VLOOKUP(WORK[[#This Row],[User_ID]],Table3[],6,0)</f>
        <v>0.99</v>
      </c>
      <c r="L360">
        <f>VLOOKUP(WORK[[#This Row],[User_ID]],Table3[],7,0)</f>
        <v>0.64</v>
      </c>
      <c r="M360">
        <f>VLOOKUP(WORK[[#This Row],[User_ID]],Table4[],4,FALSE)</f>
        <v>59</v>
      </c>
      <c r="N360">
        <f>VLOOKUP(WORK[[#This Row],[User_ID]],Table4[],5,FALSE)</f>
        <v>1</v>
      </c>
      <c r="O360">
        <f>VLOOKUP(WORK[[#This Row],[User_ID]],Table4[],6,FALSE)</f>
        <v>2</v>
      </c>
      <c r="P360">
        <f>VLOOKUP(WORK[[#This Row],[User_ID]],Table4[],7,FALSE)</f>
        <v>38</v>
      </c>
    </row>
    <row r="361" spans="1:16" ht="12.5" x14ac:dyDescent="0.25">
      <c r="A361" s="1">
        <v>360</v>
      </c>
      <c r="B361" s="1">
        <v>7298</v>
      </c>
      <c r="C361" s="2">
        <v>44182.44390046296</v>
      </c>
      <c r="D361" s="2" t="str">
        <f>TEXT(WORK[[#This Row],[Timestamp]], "YYYY")</f>
        <v>2020</v>
      </c>
      <c r="E361" s="2" t="str">
        <f>TEXT(WORK[[#This Row],[Timestamp]],"MMM")</f>
        <v>Dec</v>
      </c>
      <c r="F361" s="6">
        <v>10</v>
      </c>
      <c r="G361" s="1" t="s">
        <v>9</v>
      </c>
      <c r="H361" s="1" t="s">
        <v>10</v>
      </c>
      <c r="I361">
        <f>VLOOKUP(WORK[[#This Row],[User_ID]],Table3[],4,0)</f>
        <v>3</v>
      </c>
      <c r="J361">
        <f>VLOOKUP(WORK[[#This Row],[User_ID]],Table3[],5,0)</f>
        <v>0.04</v>
      </c>
      <c r="K361">
        <f>VLOOKUP(WORK[[#This Row],[User_ID]],Table3[],6,0)</f>
        <v>0.05</v>
      </c>
      <c r="L361">
        <f>VLOOKUP(WORK[[#This Row],[User_ID]],Table3[],7,0)</f>
        <v>0.32</v>
      </c>
      <c r="M361">
        <f>VLOOKUP(WORK[[#This Row],[User_ID]],Table4[],4,FALSE)</f>
        <v>1681</v>
      </c>
      <c r="N361">
        <f>VLOOKUP(WORK[[#This Row],[User_ID]],Table4[],5,FALSE)</f>
        <v>12</v>
      </c>
      <c r="O361">
        <f>VLOOKUP(WORK[[#This Row],[User_ID]],Table4[],6,FALSE)</f>
        <v>4</v>
      </c>
      <c r="P361">
        <f>VLOOKUP(WORK[[#This Row],[User_ID]],Table4[],7,FALSE)</f>
        <v>65</v>
      </c>
    </row>
    <row r="362" spans="1:16" ht="12.5" x14ac:dyDescent="0.25">
      <c r="A362" s="1">
        <v>361</v>
      </c>
      <c r="B362" s="1">
        <v>5912</v>
      </c>
      <c r="C362" s="2">
        <v>43940.971099537041</v>
      </c>
      <c r="D362" s="2" t="str">
        <f>TEXT(WORK[[#This Row],[Timestamp]], "YYYY")</f>
        <v>2020</v>
      </c>
      <c r="E362" s="2" t="str">
        <f>TEXT(WORK[[#This Row],[Timestamp]],"MMM")</f>
        <v>Apr</v>
      </c>
      <c r="F362" s="6">
        <v>23</v>
      </c>
      <c r="G362" s="1" t="s">
        <v>9</v>
      </c>
      <c r="H362" s="1" t="s">
        <v>17</v>
      </c>
      <c r="I362">
        <f>VLOOKUP(WORK[[#This Row],[User_ID]],Table3[],4,0)</f>
        <v>9</v>
      </c>
      <c r="J362">
        <f>VLOOKUP(WORK[[#This Row],[User_ID]],Table3[],5,0)</f>
        <v>0.34</v>
      </c>
      <c r="K362">
        <f>VLOOKUP(WORK[[#This Row],[User_ID]],Table3[],6,0)</f>
        <v>0.83</v>
      </c>
      <c r="L362">
        <f>VLOOKUP(WORK[[#This Row],[User_ID]],Table3[],7,0)</f>
        <v>0.56999999999999995</v>
      </c>
      <c r="M362">
        <f>VLOOKUP(WORK[[#This Row],[User_ID]],Table4[],4,FALSE)</f>
        <v>1452</v>
      </c>
      <c r="N362">
        <f>VLOOKUP(WORK[[#This Row],[User_ID]],Table4[],5,FALSE)</f>
        <v>4</v>
      </c>
      <c r="O362">
        <f>VLOOKUP(WORK[[#This Row],[User_ID]],Table4[],6,FALSE)</f>
        <v>3</v>
      </c>
      <c r="P362">
        <f>VLOOKUP(WORK[[#This Row],[User_ID]],Table4[],7,FALSE)</f>
        <v>85</v>
      </c>
    </row>
    <row r="363" spans="1:16" ht="12.5" x14ac:dyDescent="0.25">
      <c r="A363" s="1">
        <v>362</v>
      </c>
      <c r="B363" s="1">
        <v>6827</v>
      </c>
      <c r="C363" s="2">
        <v>44461.244155092594</v>
      </c>
      <c r="D363" s="2" t="str">
        <f>TEXT(WORK[[#This Row],[Timestamp]], "YYYY")</f>
        <v>2021</v>
      </c>
      <c r="E363" s="2" t="str">
        <f>TEXT(WORK[[#This Row],[Timestamp]],"MMM")</f>
        <v>Sep</v>
      </c>
      <c r="F363" s="6">
        <v>5</v>
      </c>
      <c r="G363" s="1" t="s">
        <v>7</v>
      </c>
      <c r="H363" s="1" t="s">
        <v>8</v>
      </c>
      <c r="I363">
        <f>VLOOKUP(WORK[[#This Row],[User_ID]],Table3[],4,0)</f>
        <v>4</v>
      </c>
      <c r="J363">
        <f>VLOOKUP(WORK[[#This Row],[User_ID]],Table3[],5,0)</f>
        <v>0.27</v>
      </c>
      <c r="K363">
        <f>VLOOKUP(WORK[[#This Row],[User_ID]],Table3[],6,0)</f>
        <v>7.0000000000000007E-2</v>
      </c>
      <c r="L363">
        <f>VLOOKUP(WORK[[#This Row],[User_ID]],Table3[],7,0)</f>
        <v>0.76</v>
      </c>
      <c r="M363">
        <f>VLOOKUP(WORK[[#This Row],[User_ID]],Table4[],4,FALSE)</f>
        <v>1759</v>
      </c>
      <c r="N363">
        <f>VLOOKUP(WORK[[#This Row],[User_ID]],Table4[],5,FALSE)</f>
        <v>11</v>
      </c>
      <c r="O363">
        <f>VLOOKUP(WORK[[#This Row],[User_ID]],Table4[],6,FALSE)</f>
        <v>0</v>
      </c>
      <c r="P363">
        <f>VLOOKUP(WORK[[#This Row],[User_ID]],Table4[],7,FALSE)</f>
        <v>33</v>
      </c>
    </row>
    <row r="364" spans="1:16" ht="12.5" x14ac:dyDescent="0.25">
      <c r="A364" s="1">
        <v>363</v>
      </c>
      <c r="B364" s="1">
        <v>1610</v>
      </c>
      <c r="C364" s="2">
        <v>43975.20239583333</v>
      </c>
      <c r="D364" s="2" t="str">
        <f>TEXT(WORK[[#This Row],[Timestamp]], "YYYY")</f>
        <v>2020</v>
      </c>
      <c r="E364" s="2" t="str">
        <f>TEXT(WORK[[#This Row],[Timestamp]],"MMM")</f>
        <v>May</v>
      </c>
      <c r="F364" s="6">
        <v>4</v>
      </c>
      <c r="G364" s="1" t="s">
        <v>5</v>
      </c>
      <c r="H364" s="1" t="s">
        <v>15</v>
      </c>
      <c r="I364">
        <f>VLOOKUP(WORK[[#This Row],[User_ID]],Table3[],4,0)</f>
        <v>3</v>
      </c>
      <c r="J364">
        <f>VLOOKUP(WORK[[#This Row],[User_ID]],Table3[],5,0)</f>
        <v>0.14000000000000001</v>
      </c>
      <c r="K364">
        <f>VLOOKUP(WORK[[#This Row],[User_ID]],Table3[],6,0)</f>
        <v>0.31</v>
      </c>
      <c r="L364">
        <f>VLOOKUP(WORK[[#This Row],[User_ID]],Table3[],7,0)</f>
        <v>0.42</v>
      </c>
      <c r="M364">
        <f>VLOOKUP(WORK[[#This Row],[User_ID]],Table4[],4,FALSE)</f>
        <v>426</v>
      </c>
      <c r="N364">
        <f>VLOOKUP(WORK[[#This Row],[User_ID]],Table4[],5,FALSE)</f>
        <v>18</v>
      </c>
      <c r="O364">
        <f>VLOOKUP(WORK[[#This Row],[User_ID]],Table4[],6,FALSE)</f>
        <v>4</v>
      </c>
      <c r="P364">
        <f>VLOOKUP(WORK[[#This Row],[User_ID]],Table4[],7,FALSE)</f>
        <v>42</v>
      </c>
    </row>
    <row r="365" spans="1:16" ht="12.5" x14ac:dyDescent="0.25">
      <c r="A365" s="1">
        <v>364</v>
      </c>
      <c r="B365" s="1">
        <v>8013</v>
      </c>
      <c r="C365" s="2">
        <v>44582.133437500001</v>
      </c>
      <c r="D365" s="2" t="str">
        <f>TEXT(WORK[[#This Row],[Timestamp]], "YYYY")</f>
        <v>2022</v>
      </c>
      <c r="E365" s="2" t="str">
        <f>TEXT(WORK[[#This Row],[Timestamp]],"MMM")</f>
        <v>Jan</v>
      </c>
      <c r="F365" s="6">
        <v>3</v>
      </c>
      <c r="G365" s="1" t="s">
        <v>5</v>
      </c>
      <c r="H365" s="1" t="s">
        <v>17</v>
      </c>
      <c r="I365">
        <f>VLOOKUP(WORK[[#This Row],[User_ID]],Table3[],4,0)</f>
        <v>6</v>
      </c>
      <c r="J365">
        <f>VLOOKUP(WORK[[#This Row],[User_ID]],Table3[],5,0)</f>
        <v>0.21</v>
      </c>
      <c r="K365">
        <f>VLOOKUP(WORK[[#This Row],[User_ID]],Table3[],6,0)</f>
        <v>0.71</v>
      </c>
      <c r="L365">
        <f>VLOOKUP(WORK[[#This Row],[User_ID]],Table3[],7,0)</f>
        <v>0.25</v>
      </c>
      <c r="M365">
        <f>VLOOKUP(WORK[[#This Row],[User_ID]],Table4[],4,FALSE)</f>
        <v>1050</v>
      </c>
      <c r="N365">
        <f>VLOOKUP(WORK[[#This Row],[User_ID]],Table4[],5,FALSE)</f>
        <v>6</v>
      </c>
      <c r="O365">
        <f>VLOOKUP(WORK[[#This Row],[User_ID]],Table4[],6,FALSE)</f>
        <v>3</v>
      </c>
      <c r="P365">
        <f>VLOOKUP(WORK[[#This Row],[User_ID]],Table4[],7,FALSE)</f>
        <v>34</v>
      </c>
    </row>
    <row r="366" spans="1:16" ht="12.5" x14ac:dyDescent="0.25">
      <c r="A366" s="1">
        <v>365</v>
      </c>
      <c r="B366" s="1">
        <v>5465</v>
      </c>
      <c r="C366" s="2">
        <v>44524.743125000001</v>
      </c>
      <c r="D366" s="2" t="str">
        <f>TEXT(WORK[[#This Row],[Timestamp]], "YYYY")</f>
        <v>2021</v>
      </c>
      <c r="E366" s="2" t="str">
        <f>TEXT(WORK[[#This Row],[Timestamp]],"MMM")</f>
        <v>Nov</v>
      </c>
      <c r="F366" s="6">
        <v>17</v>
      </c>
      <c r="G366" s="1" t="s">
        <v>9</v>
      </c>
      <c r="H366" s="1" t="s">
        <v>14</v>
      </c>
      <c r="I366">
        <f>VLOOKUP(WORK[[#This Row],[User_ID]],Table3[],4,0)</f>
        <v>6</v>
      </c>
      <c r="J366">
        <f>VLOOKUP(WORK[[#This Row],[User_ID]],Table3[],5,0)</f>
        <v>1</v>
      </c>
      <c r="K366">
        <f>VLOOKUP(WORK[[#This Row],[User_ID]],Table3[],6,0)</f>
        <v>0.39</v>
      </c>
      <c r="L366">
        <f>VLOOKUP(WORK[[#This Row],[User_ID]],Table3[],7,0)</f>
        <v>0.93</v>
      </c>
      <c r="M366">
        <f>VLOOKUP(WORK[[#This Row],[User_ID]],Table4[],4,FALSE)</f>
        <v>527</v>
      </c>
      <c r="N366">
        <f>VLOOKUP(WORK[[#This Row],[User_ID]],Table4[],5,FALSE)</f>
        <v>17</v>
      </c>
      <c r="O366">
        <f>VLOOKUP(WORK[[#This Row],[User_ID]],Table4[],6,FALSE)</f>
        <v>3</v>
      </c>
      <c r="P366">
        <f>VLOOKUP(WORK[[#This Row],[User_ID]],Table4[],7,FALSE)</f>
        <v>54</v>
      </c>
    </row>
    <row r="367" spans="1:16" ht="12.5" x14ac:dyDescent="0.25">
      <c r="A367" s="1">
        <v>366</v>
      </c>
      <c r="B367" s="1">
        <v>6665</v>
      </c>
      <c r="C367" s="2">
        <v>44852.354351851849</v>
      </c>
      <c r="D367" s="2" t="str">
        <f>TEXT(WORK[[#This Row],[Timestamp]], "YYYY")</f>
        <v>2022</v>
      </c>
      <c r="E367" s="2" t="str">
        <f>TEXT(WORK[[#This Row],[Timestamp]],"MMM")</f>
        <v>Oct</v>
      </c>
      <c r="F367" s="6">
        <v>8</v>
      </c>
      <c r="G367" s="1" t="s">
        <v>7</v>
      </c>
      <c r="H367" s="1" t="s">
        <v>10</v>
      </c>
      <c r="I367">
        <f>VLOOKUP(WORK[[#This Row],[User_ID]],Table3[],4,0)</f>
        <v>9</v>
      </c>
      <c r="J367">
        <f>VLOOKUP(WORK[[#This Row],[User_ID]],Table3[],5,0)</f>
        <v>0.19</v>
      </c>
      <c r="K367">
        <f>VLOOKUP(WORK[[#This Row],[User_ID]],Table3[],6,0)</f>
        <v>0.21</v>
      </c>
      <c r="L367">
        <f>VLOOKUP(WORK[[#This Row],[User_ID]],Table3[],7,0)</f>
        <v>0.67</v>
      </c>
      <c r="M367">
        <f>VLOOKUP(WORK[[#This Row],[User_ID]],Table4[],4,FALSE)</f>
        <v>785</v>
      </c>
      <c r="N367">
        <f>VLOOKUP(WORK[[#This Row],[User_ID]],Table4[],5,FALSE)</f>
        <v>16</v>
      </c>
      <c r="O367">
        <f>VLOOKUP(WORK[[#This Row],[User_ID]],Table4[],6,FALSE)</f>
        <v>5</v>
      </c>
      <c r="P367">
        <f>VLOOKUP(WORK[[#This Row],[User_ID]],Table4[],7,FALSE)</f>
        <v>20</v>
      </c>
    </row>
    <row r="368" spans="1:16" ht="12.5" x14ac:dyDescent="0.25">
      <c r="A368" s="1">
        <v>367</v>
      </c>
      <c r="B368" s="1">
        <v>3064</v>
      </c>
      <c r="C368" s="2">
        <v>44356.462129629632</v>
      </c>
      <c r="D368" s="2" t="str">
        <f>TEXT(WORK[[#This Row],[Timestamp]], "YYYY")</f>
        <v>2021</v>
      </c>
      <c r="E368" s="2" t="str">
        <f>TEXT(WORK[[#This Row],[Timestamp]],"MMM")</f>
        <v>Jun</v>
      </c>
      <c r="F368" s="6">
        <v>11</v>
      </c>
      <c r="G368" s="1" t="s">
        <v>5</v>
      </c>
      <c r="H368" s="1" t="s">
        <v>17</v>
      </c>
      <c r="I368">
        <f>VLOOKUP(WORK[[#This Row],[User_ID]],Table3[],4,0)</f>
        <v>10</v>
      </c>
      <c r="J368">
        <f>VLOOKUP(WORK[[#This Row],[User_ID]],Table3[],5,0)</f>
        <v>0.67</v>
      </c>
      <c r="K368">
        <f>VLOOKUP(WORK[[#This Row],[User_ID]],Table3[],6,0)</f>
        <v>0.94</v>
      </c>
      <c r="L368">
        <f>VLOOKUP(WORK[[#This Row],[User_ID]],Table3[],7,0)</f>
        <v>0.05</v>
      </c>
      <c r="M368">
        <f>VLOOKUP(WORK[[#This Row],[User_ID]],Table4[],4,FALSE)</f>
        <v>1758</v>
      </c>
      <c r="N368">
        <f>VLOOKUP(WORK[[#This Row],[User_ID]],Table4[],5,FALSE)</f>
        <v>6</v>
      </c>
      <c r="O368">
        <f>VLOOKUP(WORK[[#This Row],[User_ID]],Table4[],6,FALSE)</f>
        <v>0</v>
      </c>
      <c r="P368">
        <f>VLOOKUP(WORK[[#This Row],[User_ID]],Table4[],7,FALSE)</f>
        <v>48</v>
      </c>
    </row>
    <row r="369" spans="1:16" ht="12.5" x14ac:dyDescent="0.25">
      <c r="A369" s="1">
        <v>368</v>
      </c>
      <c r="B369" s="1">
        <v>6789</v>
      </c>
      <c r="C369" s="2">
        <v>44931.043576388889</v>
      </c>
      <c r="D369" s="2" t="str">
        <f>TEXT(WORK[[#This Row],[Timestamp]], "YYYY")</f>
        <v>2023</v>
      </c>
      <c r="E369" s="2" t="str">
        <f>TEXT(WORK[[#This Row],[Timestamp]],"MMM")</f>
        <v>Jan</v>
      </c>
      <c r="F369" s="6">
        <v>1</v>
      </c>
      <c r="G369" s="1" t="s">
        <v>7</v>
      </c>
      <c r="H369" s="1" t="s">
        <v>15</v>
      </c>
      <c r="I369">
        <f>VLOOKUP(WORK[[#This Row],[User_ID]],Table3[],4,0)</f>
        <v>8</v>
      </c>
      <c r="J369">
        <f>VLOOKUP(WORK[[#This Row],[User_ID]],Table3[],5,0)</f>
        <v>0.3</v>
      </c>
      <c r="K369">
        <f>VLOOKUP(WORK[[#This Row],[User_ID]],Table3[],6,0)</f>
        <v>0.06</v>
      </c>
      <c r="L369">
        <f>VLOOKUP(WORK[[#This Row],[User_ID]],Table3[],7,0)</f>
        <v>0.06</v>
      </c>
      <c r="M369">
        <f>VLOOKUP(WORK[[#This Row],[User_ID]],Table4[],4,FALSE)</f>
        <v>53</v>
      </c>
      <c r="N369">
        <f>VLOOKUP(WORK[[#This Row],[User_ID]],Table4[],5,FALSE)</f>
        <v>17</v>
      </c>
      <c r="O369">
        <f>VLOOKUP(WORK[[#This Row],[User_ID]],Table4[],6,FALSE)</f>
        <v>3</v>
      </c>
      <c r="P369">
        <f>VLOOKUP(WORK[[#This Row],[User_ID]],Table4[],7,FALSE)</f>
        <v>33</v>
      </c>
    </row>
    <row r="370" spans="1:16" ht="12.5" x14ac:dyDescent="0.25">
      <c r="A370" s="1">
        <v>369</v>
      </c>
      <c r="B370" s="1">
        <v>2165</v>
      </c>
      <c r="C370" s="2">
        <v>44009.557476851849</v>
      </c>
      <c r="D370" s="2" t="str">
        <f>TEXT(WORK[[#This Row],[Timestamp]], "YYYY")</f>
        <v>2020</v>
      </c>
      <c r="E370" s="2" t="str">
        <f>TEXT(WORK[[#This Row],[Timestamp]],"MMM")</f>
        <v>Jun</v>
      </c>
      <c r="F370" s="6">
        <v>13</v>
      </c>
      <c r="G370" s="1" t="s">
        <v>5</v>
      </c>
      <c r="H370" s="1" t="s">
        <v>12</v>
      </c>
      <c r="I370">
        <f>VLOOKUP(WORK[[#This Row],[User_ID]],Table3[],4,0)</f>
        <v>3</v>
      </c>
      <c r="J370">
        <f>VLOOKUP(WORK[[#This Row],[User_ID]],Table3[],5,0)</f>
        <v>0.57999999999999996</v>
      </c>
      <c r="K370">
        <f>VLOOKUP(WORK[[#This Row],[User_ID]],Table3[],6,0)</f>
        <v>0.19</v>
      </c>
      <c r="L370">
        <f>VLOOKUP(WORK[[#This Row],[User_ID]],Table3[],7,0)</f>
        <v>0.94</v>
      </c>
      <c r="M370">
        <f>VLOOKUP(WORK[[#This Row],[User_ID]],Table4[],4,FALSE)</f>
        <v>1381</v>
      </c>
      <c r="N370">
        <f>VLOOKUP(WORK[[#This Row],[User_ID]],Table4[],5,FALSE)</f>
        <v>7</v>
      </c>
      <c r="O370">
        <f>VLOOKUP(WORK[[#This Row],[User_ID]],Table4[],6,FALSE)</f>
        <v>3</v>
      </c>
      <c r="P370">
        <f>VLOOKUP(WORK[[#This Row],[User_ID]],Table4[],7,FALSE)</f>
        <v>40</v>
      </c>
    </row>
    <row r="371" spans="1:16" ht="12.5" x14ac:dyDescent="0.25">
      <c r="A371" s="1">
        <v>370</v>
      </c>
      <c r="B371" s="1">
        <v>2228</v>
      </c>
      <c r="C371" s="2">
        <v>44388.846597222226</v>
      </c>
      <c r="D371" s="2" t="str">
        <f>TEXT(WORK[[#This Row],[Timestamp]], "YYYY")</f>
        <v>2021</v>
      </c>
      <c r="E371" s="2" t="str">
        <f>TEXT(WORK[[#This Row],[Timestamp]],"MMM")</f>
        <v>Jul</v>
      </c>
      <c r="F371" s="6">
        <v>20</v>
      </c>
      <c r="G371" s="1" t="s">
        <v>9</v>
      </c>
      <c r="H371" s="1" t="s">
        <v>8</v>
      </c>
      <c r="I371">
        <f>VLOOKUP(WORK[[#This Row],[User_ID]],Table3[],4,0)</f>
        <v>2</v>
      </c>
      <c r="J371">
        <f>VLOOKUP(WORK[[#This Row],[User_ID]],Table3[],5,0)</f>
        <v>0.43</v>
      </c>
      <c r="K371">
        <f>VLOOKUP(WORK[[#This Row],[User_ID]],Table3[],6,0)</f>
        <v>0.68</v>
      </c>
      <c r="L371">
        <f>VLOOKUP(WORK[[#This Row],[User_ID]],Table3[],7,0)</f>
        <v>0.45</v>
      </c>
      <c r="M371">
        <f>VLOOKUP(WORK[[#This Row],[User_ID]],Table4[],4,FALSE)</f>
        <v>296</v>
      </c>
      <c r="N371">
        <f>VLOOKUP(WORK[[#This Row],[User_ID]],Table4[],5,FALSE)</f>
        <v>5</v>
      </c>
      <c r="O371">
        <f>VLOOKUP(WORK[[#This Row],[User_ID]],Table4[],6,FALSE)</f>
        <v>5</v>
      </c>
      <c r="P371">
        <f>VLOOKUP(WORK[[#This Row],[User_ID]],Table4[],7,FALSE)</f>
        <v>80</v>
      </c>
    </row>
    <row r="372" spans="1:16" ht="12.5" x14ac:dyDescent="0.25">
      <c r="A372" s="1">
        <v>371</v>
      </c>
      <c r="B372" s="1">
        <v>5662</v>
      </c>
      <c r="C372" s="2">
        <v>45131.091608796298</v>
      </c>
      <c r="D372" s="2" t="str">
        <f>TEXT(WORK[[#This Row],[Timestamp]], "YYYY")</f>
        <v>2023</v>
      </c>
      <c r="E372" s="2" t="str">
        <f>TEXT(WORK[[#This Row],[Timestamp]],"MMM")</f>
        <v>Jul</v>
      </c>
      <c r="F372" s="6">
        <v>2</v>
      </c>
      <c r="G372" s="1" t="s">
        <v>7</v>
      </c>
      <c r="H372" s="1" t="s">
        <v>6</v>
      </c>
      <c r="I372">
        <f>VLOOKUP(WORK[[#This Row],[User_ID]],Table3[],4,0)</f>
        <v>4</v>
      </c>
      <c r="J372">
        <f>VLOOKUP(WORK[[#This Row],[User_ID]],Table3[],5,0)</f>
        <v>0.11</v>
      </c>
      <c r="K372">
        <f>VLOOKUP(WORK[[#This Row],[User_ID]],Table3[],6,0)</f>
        <v>0.04</v>
      </c>
      <c r="L372">
        <f>VLOOKUP(WORK[[#This Row],[User_ID]],Table3[],7,0)</f>
        <v>0.7</v>
      </c>
      <c r="M372">
        <f>VLOOKUP(WORK[[#This Row],[User_ID]],Table4[],4,FALSE)</f>
        <v>595</v>
      </c>
      <c r="N372">
        <f>VLOOKUP(WORK[[#This Row],[User_ID]],Table4[],5,FALSE)</f>
        <v>10</v>
      </c>
      <c r="O372">
        <f>VLOOKUP(WORK[[#This Row],[User_ID]],Table4[],6,FALSE)</f>
        <v>0</v>
      </c>
      <c r="P372">
        <f>VLOOKUP(WORK[[#This Row],[User_ID]],Table4[],7,FALSE)</f>
        <v>4</v>
      </c>
    </row>
    <row r="373" spans="1:16" ht="12.5" x14ac:dyDescent="0.25">
      <c r="A373" s="1">
        <v>372</v>
      </c>
      <c r="B373" s="1">
        <v>6492</v>
      </c>
      <c r="C373" s="2">
        <v>44107.004803240743</v>
      </c>
      <c r="D373" s="2" t="str">
        <f>TEXT(WORK[[#This Row],[Timestamp]], "YYYY")</f>
        <v>2020</v>
      </c>
      <c r="E373" s="2" t="str">
        <f>TEXT(WORK[[#This Row],[Timestamp]],"MMM")</f>
        <v>Oct</v>
      </c>
      <c r="F373" s="6">
        <v>0</v>
      </c>
      <c r="G373" s="1" t="s">
        <v>5</v>
      </c>
      <c r="H373" s="1" t="s">
        <v>17</v>
      </c>
      <c r="I373">
        <f>VLOOKUP(WORK[[#This Row],[User_ID]],Table3[],4,0)</f>
        <v>10</v>
      </c>
      <c r="J373">
        <f>VLOOKUP(WORK[[#This Row],[User_ID]],Table3[],5,0)</f>
        <v>0.64</v>
      </c>
      <c r="K373">
        <f>VLOOKUP(WORK[[#This Row],[User_ID]],Table3[],6,0)</f>
        <v>0.79</v>
      </c>
      <c r="L373">
        <f>VLOOKUP(WORK[[#This Row],[User_ID]],Table3[],7,0)</f>
        <v>0.6</v>
      </c>
      <c r="M373">
        <f>VLOOKUP(WORK[[#This Row],[User_ID]],Table4[],4,FALSE)</f>
        <v>1352</v>
      </c>
      <c r="N373">
        <f>VLOOKUP(WORK[[#This Row],[User_ID]],Table4[],5,FALSE)</f>
        <v>2</v>
      </c>
      <c r="O373">
        <f>VLOOKUP(WORK[[#This Row],[User_ID]],Table4[],6,FALSE)</f>
        <v>5</v>
      </c>
      <c r="P373">
        <f>VLOOKUP(WORK[[#This Row],[User_ID]],Table4[],7,FALSE)</f>
        <v>31</v>
      </c>
    </row>
    <row r="374" spans="1:16" ht="12.5" x14ac:dyDescent="0.25">
      <c r="A374" s="1">
        <v>373</v>
      </c>
      <c r="B374" s="1">
        <v>9981</v>
      </c>
      <c r="C374" s="2">
        <v>44031.28702546296</v>
      </c>
      <c r="D374" s="2" t="str">
        <f>TEXT(WORK[[#This Row],[Timestamp]], "YYYY")</f>
        <v>2020</v>
      </c>
      <c r="E374" s="2" t="str">
        <f>TEXT(WORK[[#This Row],[Timestamp]],"MMM")</f>
        <v>Jul</v>
      </c>
      <c r="F374" s="6">
        <v>6</v>
      </c>
      <c r="G374" s="1" t="s">
        <v>5</v>
      </c>
      <c r="H374" s="1" t="s">
        <v>12</v>
      </c>
      <c r="I374">
        <f>VLOOKUP(WORK[[#This Row],[User_ID]],Table3[],4,0)</f>
        <v>10</v>
      </c>
      <c r="J374">
        <f>VLOOKUP(WORK[[#This Row],[User_ID]],Table3[],5,0)</f>
        <v>0.34</v>
      </c>
      <c r="K374">
        <f>VLOOKUP(WORK[[#This Row],[User_ID]],Table3[],6,0)</f>
        <v>0.43</v>
      </c>
      <c r="L374">
        <f>VLOOKUP(WORK[[#This Row],[User_ID]],Table3[],7,0)</f>
        <v>0.68</v>
      </c>
      <c r="M374">
        <f>VLOOKUP(WORK[[#This Row],[User_ID]],Table4[],4,FALSE)</f>
        <v>858</v>
      </c>
      <c r="N374">
        <f>VLOOKUP(WORK[[#This Row],[User_ID]],Table4[],5,FALSE)</f>
        <v>10</v>
      </c>
      <c r="O374">
        <f>VLOOKUP(WORK[[#This Row],[User_ID]],Table4[],6,FALSE)</f>
        <v>4</v>
      </c>
      <c r="P374">
        <f>VLOOKUP(WORK[[#This Row],[User_ID]],Table4[],7,FALSE)</f>
        <v>48</v>
      </c>
    </row>
    <row r="375" spans="1:16" ht="12.5" x14ac:dyDescent="0.25">
      <c r="A375" s="1">
        <v>374</v>
      </c>
      <c r="B375" s="1">
        <v>9625</v>
      </c>
      <c r="C375" s="2">
        <v>44351.848761574074</v>
      </c>
      <c r="D375" s="2" t="str">
        <f>TEXT(WORK[[#This Row],[Timestamp]], "YYYY")</f>
        <v>2021</v>
      </c>
      <c r="E375" s="2" t="str">
        <f>TEXT(WORK[[#This Row],[Timestamp]],"MMM")</f>
        <v>Jun</v>
      </c>
      <c r="F375" s="6">
        <v>20</v>
      </c>
      <c r="G375" s="1" t="s">
        <v>9</v>
      </c>
      <c r="H375" s="1" t="s">
        <v>12</v>
      </c>
      <c r="I375">
        <f>VLOOKUP(WORK[[#This Row],[User_ID]],Table3[],4,0)</f>
        <v>7</v>
      </c>
      <c r="J375">
        <f>VLOOKUP(WORK[[#This Row],[User_ID]],Table3[],5,0)</f>
        <v>0.45</v>
      </c>
      <c r="K375">
        <f>VLOOKUP(WORK[[#This Row],[User_ID]],Table3[],6,0)</f>
        <v>0.01</v>
      </c>
      <c r="L375">
        <f>VLOOKUP(WORK[[#This Row],[User_ID]],Table3[],7,0)</f>
        <v>0.27</v>
      </c>
      <c r="M375">
        <f>VLOOKUP(WORK[[#This Row],[User_ID]],Table4[],4,FALSE)</f>
        <v>537</v>
      </c>
      <c r="N375">
        <f>VLOOKUP(WORK[[#This Row],[User_ID]],Table4[],5,FALSE)</f>
        <v>7</v>
      </c>
      <c r="O375">
        <f>VLOOKUP(WORK[[#This Row],[User_ID]],Table4[],6,FALSE)</f>
        <v>1</v>
      </c>
      <c r="P375">
        <f>VLOOKUP(WORK[[#This Row],[User_ID]],Table4[],7,FALSE)</f>
        <v>4</v>
      </c>
    </row>
    <row r="376" spans="1:16" ht="12.5" x14ac:dyDescent="0.25">
      <c r="A376" s="1">
        <v>375</v>
      </c>
      <c r="B376" s="1">
        <v>6734</v>
      </c>
      <c r="C376" s="2">
        <v>44385.629293981481</v>
      </c>
      <c r="D376" s="2" t="str">
        <f>TEXT(WORK[[#This Row],[Timestamp]], "YYYY")</f>
        <v>2021</v>
      </c>
      <c r="E376" s="2" t="str">
        <f>TEXT(WORK[[#This Row],[Timestamp]],"MMM")</f>
        <v>Jul</v>
      </c>
      <c r="F376" s="6">
        <v>15</v>
      </c>
      <c r="G376" s="1" t="s">
        <v>9</v>
      </c>
      <c r="H376" s="1" t="s">
        <v>13</v>
      </c>
      <c r="I376">
        <f>VLOOKUP(WORK[[#This Row],[User_ID]],Table3[],4,0)</f>
        <v>9</v>
      </c>
      <c r="J376">
        <f>VLOOKUP(WORK[[#This Row],[User_ID]],Table3[],5,0)</f>
        <v>0.83</v>
      </c>
      <c r="K376">
        <f>VLOOKUP(WORK[[#This Row],[User_ID]],Table3[],6,0)</f>
        <v>0.08</v>
      </c>
      <c r="L376">
        <f>VLOOKUP(WORK[[#This Row],[User_ID]],Table3[],7,0)</f>
        <v>0.31</v>
      </c>
      <c r="M376">
        <f>VLOOKUP(WORK[[#This Row],[User_ID]],Table4[],4,FALSE)</f>
        <v>1423</v>
      </c>
      <c r="N376">
        <f>VLOOKUP(WORK[[#This Row],[User_ID]],Table4[],5,FALSE)</f>
        <v>18</v>
      </c>
      <c r="O376">
        <f>VLOOKUP(WORK[[#This Row],[User_ID]],Table4[],6,FALSE)</f>
        <v>3</v>
      </c>
      <c r="P376">
        <f>VLOOKUP(WORK[[#This Row],[User_ID]],Table4[],7,FALSE)</f>
        <v>69</v>
      </c>
    </row>
    <row r="377" spans="1:16" ht="12.5" x14ac:dyDescent="0.25">
      <c r="A377" s="1">
        <v>376</v>
      </c>
      <c r="B377" s="1">
        <v>6232</v>
      </c>
      <c r="C377" s="2">
        <v>45008.744201388887</v>
      </c>
      <c r="D377" s="2" t="str">
        <f>TEXT(WORK[[#This Row],[Timestamp]], "YYYY")</f>
        <v>2023</v>
      </c>
      <c r="E377" s="2" t="str">
        <f>TEXT(WORK[[#This Row],[Timestamp]],"MMM")</f>
        <v>Mar</v>
      </c>
      <c r="F377" s="6">
        <v>17</v>
      </c>
      <c r="G377" s="1" t="s">
        <v>9</v>
      </c>
      <c r="H377" s="1" t="s">
        <v>8</v>
      </c>
      <c r="I377">
        <f>VLOOKUP(WORK[[#This Row],[User_ID]],Table3[],4,0)</f>
        <v>9</v>
      </c>
      <c r="J377">
        <f>VLOOKUP(WORK[[#This Row],[User_ID]],Table3[],5,0)</f>
        <v>0.51</v>
      </c>
      <c r="K377">
        <f>VLOOKUP(WORK[[#This Row],[User_ID]],Table3[],6,0)</f>
        <v>0.83</v>
      </c>
      <c r="L377">
        <f>VLOOKUP(WORK[[#This Row],[User_ID]],Table3[],7,0)</f>
        <v>0.73</v>
      </c>
      <c r="M377">
        <f>VLOOKUP(WORK[[#This Row],[User_ID]],Table4[],4,FALSE)</f>
        <v>1242</v>
      </c>
      <c r="N377">
        <f>VLOOKUP(WORK[[#This Row],[User_ID]],Table4[],5,FALSE)</f>
        <v>8</v>
      </c>
      <c r="O377">
        <f>VLOOKUP(WORK[[#This Row],[User_ID]],Table4[],6,FALSE)</f>
        <v>2</v>
      </c>
      <c r="P377">
        <f>VLOOKUP(WORK[[#This Row],[User_ID]],Table4[],7,FALSE)</f>
        <v>40</v>
      </c>
    </row>
    <row r="378" spans="1:16" ht="12.5" x14ac:dyDescent="0.25">
      <c r="A378" s="1">
        <v>377</v>
      </c>
      <c r="B378" s="1">
        <v>6299</v>
      </c>
      <c r="C378" s="2">
        <v>44919.070752314816</v>
      </c>
      <c r="D378" s="2" t="str">
        <f>TEXT(WORK[[#This Row],[Timestamp]], "YYYY")</f>
        <v>2022</v>
      </c>
      <c r="E378" s="2" t="str">
        <f>TEXT(WORK[[#This Row],[Timestamp]],"MMM")</f>
        <v>Dec</v>
      </c>
      <c r="F378" s="6">
        <v>1</v>
      </c>
      <c r="G378" s="1" t="s">
        <v>7</v>
      </c>
      <c r="H378" s="1" t="s">
        <v>17</v>
      </c>
      <c r="I378">
        <f>VLOOKUP(WORK[[#This Row],[User_ID]],Table3[],4,0)</f>
        <v>4</v>
      </c>
      <c r="J378">
        <f>VLOOKUP(WORK[[#This Row],[User_ID]],Table3[],5,0)</f>
        <v>0.57999999999999996</v>
      </c>
      <c r="K378">
        <f>VLOOKUP(WORK[[#This Row],[User_ID]],Table3[],6,0)</f>
        <v>0.17</v>
      </c>
      <c r="L378">
        <f>VLOOKUP(WORK[[#This Row],[User_ID]],Table3[],7,0)</f>
        <v>0.3</v>
      </c>
      <c r="M378">
        <f>VLOOKUP(WORK[[#This Row],[User_ID]],Table4[],4,FALSE)</f>
        <v>1202</v>
      </c>
      <c r="N378">
        <f>VLOOKUP(WORK[[#This Row],[User_ID]],Table4[],5,FALSE)</f>
        <v>19</v>
      </c>
      <c r="O378">
        <f>VLOOKUP(WORK[[#This Row],[User_ID]],Table4[],6,FALSE)</f>
        <v>2</v>
      </c>
      <c r="P378">
        <f>VLOOKUP(WORK[[#This Row],[User_ID]],Table4[],7,FALSE)</f>
        <v>87</v>
      </c>
    </row>
    <row r="379" spans="1:16" ht="12.5" x14ac:dyDescent="0.25">
      <c r="A379" s="1">
        <v>378</v>
      </c>
      <c r="B379" s="1">
        <v>2549</v>
      </c>
      <c r="C379" s="2">
        <v>44521.894386574073</v>
      </c>
      <c r="D379" s="2" t="str">
        <f>TEXT(WORK[[#This Row],[Timestamp]], "YYYY")</f>
        <v>2021</v>
      </c>
      <c r="E379" s="2" t="str">
        <f>TEXT(WORK[[#This Row],[Timestamp]],"MMM")</f>
        <v>Nov</v>
      </c>
      <c r="F379" s="6">
        <v>21</v>
      </c>
      <c r="G379" s="1" t="s">
        <v>9</v>
      </c>
      <c r="H379" s="1" t="s">
        <v>16</v>
      </c>
      <c r="I379">
        <f>VLOOKUP(WORK[[#This Row],[User_ID]],Table3[],4,0)</f>
        <v>5</v>
      </c>
      <c r="J379">
        <f>VLOOKUP(WORK[[#This Row],[User_ID]],Table3[],5,0)</f>
        <v>0.79</v>
      </c>
      <c r="K379">
        <f>VLOOKUP(WORK[[#This Row],[User_ID]],Table3[],6,0)</f>
        <v>0.71</v>
      </c>
      <c r="L379">
        <f>VLOOKUP(WORK[[#This Row],[User_ID]],Table3[],7,0)</f>
        <v>0.73</v>
      </c>
      <c r="M379">
        <f>VLOOKUP(WORK[[#This Row],[User_ID]],Table4[],4,FALSE)</f>
        <v>1517</v>
      </c>
      <c r="N379">
        <f>VLOOKUP(WORK[[#This Row],[User_ID]],Table4[],5,FALSE)</f>
        <v>4</v>
      </c>
      <c r="O379">
        <f>VLOOKUP(WORK[[#This Row],[User_ID]],Table4[],6,FALSE)</f>
        <v>5</v>
      </c>
      <c r="P379">
        <f>VLOOKUP(WORK[[#This Row],[User_ID]],Table4[],7,FALSE)</f>
        <v>51</v>
      </c>
    </row>
    <row r="380" spans="1:16" ht="12.5" x14ac:dyDescent="0.25">
      <c r="A380" s="1">
        <v>379</v>
      </c>
      <c r="B380" s="1">
        <v>5236</v>
      </c>
      <c r="C380" s="2">
        <v>44567.507268518515</v>
      </c>
      <c r="D380" s="2" t="str">
        <f>TEXT(WORK[[#This Row],[Timestamp]], "YYYY")</f>
        <v>2022</v>
      </c>
      <c r="E380" s="2" t="str">
        <f>TEXT(WORK[[#This Row],[Timestamp]],"MMM")</f>
        <v>Jan</v>
      </c>
      <c r="F380" s="6">
        <v>12</v>
      </c>
      <c r="G380" s="1" t="s">
        <v>7</v>
      </c>
      <c r="H380" s="1" t="s">
        <v>13</v>
      </c>
      <c r="I380">
        <f>VLOOKUP(WORK[[#This Row],[User_ID]],Table3[],4,0)</f>
        <v>5</v>
      </c>
      <c r="J380">
        <f>VLOOKUP(WORK[[#This Row],[User_ID]],Table3[],5,0)</f>
        <v>0.38</v>
      </c>
      <c r="K380">
        <f>VLOOKUP(WORK[[#This Row],[User_ID]],Table3[],6,0)</f>
        <v>0.26</v>
      </c>
      <c r="L380">
        <f>VLOOKUP(WORK[[#This Row],[User_ID]],Table3[],7,0)</f>
        <v>0.06</v>
      </c>
      <c r="M380">
        <f>VLOOKUP(WORK[[#This Row],[User_ID]],Table4[],4,FALSE)</f>
        <v>465</v>
      </c>
      <c r="N380">
        <f>VLOOKUP(WORK[[#This Row],[User_ID]],Table4[],5,FALSE)</f>
        <v>8</v>
      </c>
      <c r="O380">
        <f>VLOOKUP(WORK[[#This Row],[User_ID]],Table4[],6,FALSE)</f>
        <v>5</v>
      </c>
      <c r="P380">
        <f>VLOOKUP(WORK[[#This Row],[User_ID]],Table4[],7,FALSE)</f>
        <v>37</v>
      </c>
    </row>
    <row r="381" spans="1:16" ht="12.5" x14ac:dyDescent="0.25">
      <c r="A381" s="1">
        <v>380</v>
      </c>
      <c r="B381" s="1">
        <v>2424</v>
      </c>
      <c r="C381" s="2">
        <v>45176.376759259256</v>
      </c>
      <c r="D381" s="2" t="str">
        <f>TEXT(WORK[[#This Row],[Timestamp]], "YYYY")</f>
        <v>2023</v>
      </c>
      <c r="E381" s="2" t="str">
        <f>TEXT(WORK[[#This Row],[Timestamp]],"MMM")</f>
        <v>Sep</v>
      </c>
      <c r="F381" s="6">
        <v>9</v>
      </c>
      <c r="G381" s="1" t="s">
        <v>7</v>
      </c>
      <c r="H381" s="1" t="s">
        <v>16</v>
      </c>
      <c r="I381">
        <f>VLOOKUP(WORK[[#This Row],[User_ID]],Table3[],4,0)</f>
        <v>10</v>
      </c>
      <c r="J381">
        <f>VLOOKUP(WORK[[#This Row],[User_ID]],Table3[],5,0)</f>
        <v>0.22</v>
      </c>
      <c r="K381">
        <f>VLOOKUP(WORK[[#This Row],[User_ID]],Table3[],6,0)</f>
        <v>0.45</v>
      </c>
      <c r="L381">
        <f>VLOOKUP(WORK[[#This Row],[User_ID]],Table3[],7,0)</f>
        <v>0.22</v>
      </c>
      <c r="M381">
        <f>VLOOKUP(WORK[[#This Row],[User_ID]],Table4[],4,FALSE)</f>
        <v>952</v>
      </c>
      <c r="N381">
        <f>VLOOKUP(WORK[[#This Row],[User_ID]],Table4[],5,FALSE)</f>
        <v>2</v>
      </c>
      <c r="O381">
        <f>VLOOKUP(WORK[[#This Row],[User_ID]],Table4[],6,FALSE)</f>
        <v>3</v>
      </c>
      <c r="P381">
        <f>VLOOKUP(WORK[[#This Row],[User_ID]],Table4[],7,FALSE)</f>
        <v>66</v>
      </c>
    </row>
    <row r="382" spans="1:16" ht="12.5" x14ac:dyDescent="0.25">
      <c r="A382" s="1">
        <v>381</v>
      </c>
      <c r="B382" s="1">
        <v>8139</v>
      </c>
      <c r="C382" s="2">
        <v>43839.176192129627</v>
      </c>
      <c r="D382" s="2" t="str">
        <f>TEXT(WORK[[#This Row],[Timestamp]], "YYYY")</f>
        <v>2020</v>
      </c>
      <c r="E382" s="2" t="str">
        <f>TEXT(WORK[[#This Row],[Timestamp]],"MMM")</f>
        <v>Jan</v>
      </c>
      <c r="F382" s="6">
        <v>4</v>
      </c>
      <c r="G382" s="1" t="s">
        <v>7</v>
      </c>
      <c r="H382" s="1" t="s">
        <v>11</v>
      </c>
      <c r="I382">
        <f>VLOOKUP(WORK[[#This Row],[User_ID]],Table3[],4,0)</f>
        <v>8</v>
      </c>
      <c r="J382">
        <f>VLOOKUP(WORK[[#This Row],[User_ID]],Table3[],5,0)</f>
        <v>0.84</v>
      </c>
      <c r="K382">
        <f>VLOOKUP(WORK[[#This Row],[User_ID]],Table3[],6,0)</f>
        <v>0.06</v>
      </c>
      <c r="L382">
        <f>VLOOKUP(WORK[[#This Row],[User_ID]],Table3[],7,0)</f>
        <v>0.88</v>
      </c>
      <c r="M382">
        <f>VLOOKUP(WORK[[#This Row],[User_ID]],Table4[],4,FALSE)</f>
        <v>199</v>
      </c>
      <c r="N382">
        <f>VLOOKUP(WORK[[#This Row],[User_ID]],Table4[],5,FALSE)</f>
        <v>18</v>
      </c>
      <c r="O382">
        <f>VLOOKUP(WORK[[#This Row],[User_ID]],Table4[],6,FALSE)</f>
        <v>1</v>
      </c>
      <c r="P382">
        <f>VLOOKUP(WORK[[#This Row],[User_ID]],Table4[],7,FALSE)</f>
        <v>98</v>
      </c>
    </row>
    <row r="383" spans="1:16" ht="12.5" x14ac:dyDescent="0.25">
      <c r="A383" s="1">
        <v>382</v>
      </c>
      <c r="B383" s="1">
        <v>4325</v>
      </c>
      <c r="C383" s="2">
        <v>44007.686203703706</v>
      </c>
      <c r="D383" s="2" t="str">
        <f>TEXT(WORK[[#This Row],[Timestamp]], "YYYY")</f>
        <v>2020</v>
      </c>
      <c r="E383" s="2" t="str">
        <f>TEXT(WORK[[#This Row],[Timestamp]],"MMM")</f>
        <v>Jun</v>
      </c>
      <c r="F383" s="6">
        <v>16</v>
      </c>
      <c r="G383" s="1" t="s">
        <v>5</v>
      </c>
      <c r="H383" s="1" t="s">
        <v>6</v>
      </c>
      <c r="I383">
        <f>VLOOKUP(WORK[[#This Row],[User_ID]],Table3[],4,0)</f>
        <v>5</v>
      </c>
      <c r="J383">
        <f>VLOOKUP(WORK[[#This Row],[User_ID]],Table3[],5,0)</f>
        <v>0.27</v>
      </c>
      <c r="K383">
        <f>VLOOKUP(WORK[[#This Row],[User_ID]],Table3[],6,0)</f>
        <v>0.65</v>
      </c>
      <c r="L383">
        <f>VLOOKUP(WORK[[#This Row],[User_ID]],Table3[],7,0)</f>
        <v>0.23</v>
      </c>
      <c r="M383">
        <f>VLOOKUP(WORK[[#This Row],[User_ID]],Table4[],4,FALSE)</f>
        <v>534</v>
      </c>
      <c r="N383">
        <f>VLOOKUP(WORK[[#This Row],[User_ID]],Table4[],5,FALSE)</f>
        <v>11</v>
      </c>
      <c r="O383">
        <f>VLOOKUP(WORK[[#This Row],[User_ID]],Table4[],6,FALSE)</f>
        <v>0</v>
      </c>
      <c r="P383">
        <f>VLOOKUP(WORK[[#This Row],[User_ID]],Table4[],7,FALSE)</f>
        <v>78</v>
      </c>
    </row>
    <row r="384" spans="1:16" ht="12.5" x14ac:dyDescent="0.25">
      <c r="A384" s="1">
        <v>383</v>
      </c>
      <c r="B384" s="1">
        <v>8052</v>
      </c>
      <c r="C384" s="2">
        <v>44270.177627314813</v>
      </c>
      <c r="D384" s="2" t="str">
        <f>TEXT(WORK[[#This Row],[Timestamp]], "YYYY")</f>
        <v>2021</v>
      </c>
      <c r="E384" s="2" t="str">
        <f>TEXT(WORK[[#This Row],[Timestamp]],"MMM")</f>
        <v>Mar</v>
      </c>
      <c r="F384" s="6">
        <v>4</v>
      </c>
      <c r="G384" s="1" t="s">
        <v>5</v>
      </c>
      <c r="H384" s="1" t="s">
        <v>10</v>
      </c>
      <c r="I384">
        <f>VLOOKUP(WORK[[#This Row],[User_ID]],Table3[],4,0)</f>
        <v>8</v>
      </c>
      <c r="J384">
        <f>VLOOKUP(WORK[[#This Row],[User_ID]],Table3[],5,0)</f>
        <v>0.28999999999999998</v>
      </c>
      <c r="K384">
        <f>VLOOKUP(WORK[[#This Row],[User_ID]],Table3[],6,0)</f>
        <v>0.44</v>
      </c>
      <c r="L384">
        <f>VLOOKUP(WORK[[#This Row],[User_ID]],Table3[],7,0)</f>
        <v>0.5</v>
      </c>
      <c r="M384">
        <f>VLOOKUP(WORK[[#This Row],[User_ID]],Table4[],4,FALSE)</f>
        <v>109</v>
      </c>
      <c r="N384">
        <f>VLOOKUP(WORK[[#This Row],[User_ID]],Table4[],5,FALSE)</f>
        <v>6</v>
      </c>
      <c r="O384">
        <f>VLOOKUP(WORK[[#This Row],[User_ID]],Table4[],6,FALSE)</f>
        <v>1</v>
      </c>
      <c r="P384">
        <f>VLOOKUP(WORK[[#This Row],[User_ID]],Table4[],7,FALSE)</f>
        <v>38</v>
      </c>
    </row>
    <row r="385" spans="1:16" ht="12.5" x14ac:dyDescent="0.25">
      <c r="A385" s="1">
        <v>384</v>
      </c>
      <c r="B385" s="1">
        <v>3521</v>
      </c>
      <c r="C385" s="2">
        <v>44714.296493055554</v>
      </c>
      <c r="D385" s="2" t="str">
        <f>TEXT(WORK[[#This Row],[Timestamp]], "YYYY")</f>
        <v>2022</v>
      </c>
      <c r="E385" s="2" t="str">
        <f>TEXT(WORK[[#This Row],[Timestamp]],"MMM")</f>
        <v>Jun</v>
      </c>
      <c r="F385" s="6">
        <v>7</v>
      </c>
      <c r="G385" s="1" t="s">
        <v>7</v>
      </c>
      <c r="H385" s="1" t="s">
        <v>15</v>
      </c>
      <c r="I385">
        <f>VLOOKUP(WORK[[#This Row],[User_ID]],Table3[],4,0)</f>
        <v>5</v>
      </c>
      <c r="J385">
        <f>VLOOKUP(WORK[[#This Row],[User_ID]],Table3[],5,0)</f>
        <v>0.18</v>
      </c>
      <c r="K385">
        <f>VLOOKUP(WORK[[#This Row],[User_ID]],Table3[],6,0)</f>
        <v>0.8</v>
      </c>
      <c r="L385">
        <f>VLOOKUP(WORK[[#This Row],[User_ID]],Table3[],7,0)</f>
        <v>0.56000000000000005</v>
      </c>
      <c r="M385">
        <f>VLOOKUP(WORK[[#This Row],[User_ID]],Table4[],4,FALSE)</f>
        <v>1261</v>
      </c>
      <c r="N385">
        <f>VLOOKUP(WORK[[#This Row],[User_ID]],Table4[],5,FALSE)</f>
        <v>14</v>
      </c>
      <c r="O385">
        <f>VLOOKUP(WORK[[#This Row],[User_ID]],Table4[],6,FALSE)</f>
        <v>0</v>
      </c>
      <c r="P385">
        <f>VLOOKUP(WORK[[#This Row],[User_ID]],Table4[],7,FALSE)</f>
        <v>10</v>
      </c>
    </row>
    <row r="386" spans="1:16" ht="12.5" x14ac:dyDescent="0.25">
      <c r="A386" s="1">
        <v>385</v>
      </c>
      <c r="B386" s="1">
        <v>1577</v>
      </c>
      <c r="C386" s="2">
        <v>44027.190462962964</v>
      </c>
      <c r="D386" s="2" t="str">
        <f>TEXT(WORK[[#This Row],[Timestamp]], "YYYY")</f>
        <v>2020</v>
      </c>
      <c r="E386" s="2" t="str">
        <f>TEXT(WORK[[#This Row],[Timestamp]],"MMM")</f>
        <v>Jul</v>
      </c>
      <c r="F386" s="6">
        <v>4</v>
      </c>
      <c r="G386" s="1" t="s">
        <v>5</v>
      </c>
      <c r="H386" s="1" t="s">
        <v>8</v>
      </c>
      <c r="I386">
        <f>VLOOKUP(WORK[[#This Row],[User_ID]],Table3[],4,0)</f>
        <v>1</v>
      </c>
      <c r="J386">
        <f>VLOOKUP(WORK[[#This Row],[User_ID]],Table3[],5,0)</f>
        <v>0.47</v>
      </c>
      <c r="K386">
        <f>VLOOKUP(WORK[[#This Row],[User_ID]],Table3[],6,0)</f>
        <v>0.14000000000000001</v>
      </c>
      <c r="L386">
        <f>VLOOKUP(WORK[[#This Row],[User_ID]],Table3[],7,0)</f>
        <v>0.93</v>
      </c>
      <c r="M386">
        <f>VLOOKUP(WORK[[#This Row],[User_ID]],Table4[],4,FALSE)</f>
        <v>1746</v>
      </c>
      <c r="N386">
        <f>VLOOKUP(WORK[[#This Row],[User_ID]],Table4[],5,FALSE)</f>
        <v>1</v>
      </c>
      <c r="O386">
        <f>VLOOKUP(WORK[[#This Row],[User_ID]],Table4[],6,FALSE)</f>
        <v>5</v>
      </c>
      <c r="P386">
        <f>VLOOKUP(WORK[[#This Row],[User_ID]],Table4[],7,FALSE)</f>
        <v>19</v>
      </c>
    </row>
    <row r="387" spans="1:16" ht="12.5" x14ac:dyDescent="0.25">
      <c r="A387" s="1">
        <v>386</v>
      </c>
      <c r="B387" s="1">
        <v>5253</v>
      </c>
      <c r="C387" s="2">
        <v>44070.073217592595</v>
      </c>
      <c r="D387" s="2" t="str">
        <f>TEXT(WORK[[#This Row],[Timestamp]], "YYYY")</f>
        <v>2020</v>
      </c>
      <c r="E387" s="2" t="str">
        <f>TEXT(WORK[[#This Row],[Timestamp]],"MMM")</f>
        <v>Aug</v>
      </c>
      <c r="F387" s="6">
        <v>1</v>
      </c>
      <c r="G387" s="1" t="s">
        <v>5</v>
      </c>
      <c r="H387" s="1" t="s">
        <v>11</v>
      </c>
      <c r="I387">
        <f>VLOOKUP(WORK[[#This Row],[User_ID]],Table3[],4,0)</f>
        <v>1</v>
      </c>
      <c r="J387">
        <f>VLOOKUP(WORK[[#This Row],[User_ID]],Table3[],5,0)</f>
        <v>0.27</v>
      </c>
      <c r="K387">
        <f>VLOOKUP(WORK[[#This Row],[User_ID]],Table3[],6,0)</f>
        <v>0.52</v>
      </c>
      <c r="L387">
        <f>VLOOKUP(WORK[[#This Row],[User_ID]],Table3[],7,0)</f>
        <v>0.3</v>
      </c>
      <c r="M387">
        <f>VLOOKUP(WORK[[#This Row],[User_ID]],Table4[],4,FALSE)</f>
        <v>823</v>
      </c>
      <c r="N387">
        <f>VLOOKUP(WORK[[#This Row],[User_ID]],Table4[],5,FALSE)</f>
        <v>16</v>
      </c>
      <c r="O387">
        <f>VLOOKUP(WORK[[#This Row],[User_ID]],Table4[],6,FALSE)</f>
        <v>1</v>
      </c>
      <c r="P387">
        <f>VLOOKUP(WORK[[#This Row],[User_ID]],Table4[],7,FALSE)</f>
        <v>85</v>
      </c>
    </row>
    <row r="388" spans="1:16" ht="12.5" x14ac:dyDescent="0.25">
      <c r="A388" s="1">
        <v>387</v>
      </c>
      <c r="B388" s="1">
        <v>6914</v>
      </c>
      <c r="C388" s="2">
        <v>43853.423587962963</v>
      </c>
      <c r="D388" s="2" t="str">
        <f>TEXT(WORK[[#This Row],[Timestamp]], "YYYY")</f>
        <v>2020</v>
      </c>
      <c r="E388" s="2" t="str">
        <f>TEXT(WORK[[#This Row],[Timestamp]],"MMM")</f>
        <v>Jan</v>
      </c>
      <c r="F388" s="6">
        <v>10</v>
      </c>
      <c r="G388" s="1" t="s">
        <v>7</v>
      </c>
      <c r="H388" s="1" t="s">
        <v>12</v>
      </c>
      <c r="I388">
        <f>VLOOKUP(WORK[[#This Row],[User_ID]],Table3[],4,0)</f>
        <v>10</v>
      </c>
      <c r="J388">
        <f>VLOOKUP(WORK[[#This Row],[User_ID]],Table3[],5,0)</f>
        <v>0.15</v>
      </c>
      <c r="K388">
        <f>VLOOKUP(WORK[[#This Row],[User_ID]],Table3[],6,0)</f>
        <v>0.45</v>
      </c>
      <c r="L388">
        <f>VLOOKUP(WORK[[#This Row],[User_ID]],Table3[],7,0)</f>
        <v>0.89</v>
      </c>
      <c r="M388">
        <f>VLOOKUP(WORK[[#This Row],[User_ID]],Table4[],4,FALSE)</f>
        <v>1446</v>
      </c>
      <c r="N388">
        <f>VLOOKUP(WORK[[#This Row],[User_ID]],Table4[],5,FALSE)</f>
        <v>1</v>
      </c>
      <c r="O388">
        <f>VLOOKUP(WORK[[#This Row],[User_ID]],Table4[],6,FALSE)</f>
        <v>1</v>
      </c>
      <c r="P388">
        <f>VLOOKUP(WORK[[#This Row],[User_ID]],Table4[],7,FALSE)</f>
        <v>1</v>
      </c>
    </row>
    <row r="389" spans="1:16" ht="12.5" x14ac:dyDescent="0.25">
      <c r="A389" s="1">
        <v>388</v>
      </c>
      <c r="B389" s="1">
        <v>4636</v>
      </c>
      <c r="C389" s="2">
        <v>44870.071331018517</v>
      </c>
      <c r="D389" s="2" t="str">
        <f>TEXT(WORK[[#This Row],[Timestamp]], "YYYY")</f>
        <v>2022</v>
      </c>
      <c r="E389" s="2" t="str">
        <f>TEXT(WORK[[#This Row],[Timestamp]],"MMM")</f>
        <v>Nov</v>
      </c>
      <c r="F389" s="6">
        <v>1</v>
      </c>
      <c r="G389" s="1" t="s">
        <v>7</v>
      </c>
      <c r="H389" s="1" t="s">
        <v>10</v>
      </c>
      <c r="I389">
        <f>VLOOKUP(WORK[[#This Row],[User_ID]],Table3[],4,0)</f>
        <v>3</v>
      </c>
      <c r="J389">
        <f>VLOOKUP(WORK[[#This Row],[User_ID]],Table3[],5,0)</f>
        <v>0.55000000000000004</v>
      </c>
      <c r="K389">
        <f>VLOOKUP(WORK[[#This Row],[User_ID]],Table3[],6,0)</f>
        <v>0.82</v>
      </c>
      <c r="L389">
        <f>VLOOKUP(WORK[[#This Row],[User_ID]],Table3[],7,0)</f>
        <v>0.28999999999999998</v>
      </c>
      <c r="M389">
        <f>VLOOKUP(WORK[[#This Row],[User_ID]],Table4[],4,FALSE)</f>
        <v>1191</v>
      </c>
      <c r="N389">
        <f>VLOOKUP(WORK[[#This Row],[User_ID]],Table4[],5,FALSE)</f>
        <v>2</v>
      </c>
      <c r="O389">
        <f>VLOOKUP(WORK[[#This Row],[User_ID]],Table4[],6,FALSE)</f>
        <v>5</v>
      </c>
      <c r="P389">
        <f>VLOOKUP(WORK[[#This Row],[User_ID]],Table4[],7,FALSE)</f>
        <v>66</v>
      </c>
    </row>
    <row r="390" spans="1:16" ht="12.5" x14ac:dyDescent="0.25">
      <c r="A390" s="1">
        <v>389</v>
      </c>
      <c r="B390" s="1">
        <v>7872</v>
      </c>
      <c r="C390" s="2">
        <v>44228.376250000001</v>
      </c>
      <c r="D390" s="2" t="str">
        <f>TEXT(WORK[[#This Row],[Timestamp]], "YYYY")</f>
        <v>2021</v>
      </c>
      <c r="E390" s="2" t="str">
        <f>TEXT(WORK[[#This Row],[Timestamp]],"MMM")</f>
        <v>Feb</v>
      </c>
      <c r="F390" s="6">
        <v>9</v>
      </c>
      <c r="G390" s="1" t="s">
        <v>5</v>
      </c>
      <c r="H390" s="1" t="s">
        <v>16</v>
      </c>
      <c r="I390">
        <f>VLOOKUP(WORK[[#This Row],[User_ID]],Table3[],4,0)</f>
        <v>5</v>
      </c>
      <c r="J390">
        <f>VLOOKUP(WORK[[#This Row],[User_ID]],Table3[],5,0)</f>
        <v>0.78</v>
      </c>
      <c r="K390">
        <f>VLOOKUP(WORK[[#This Row],[User_ID]],Table3[],6,0)</f>
        <v>0.85</v>
      </c>
      <c r="L390">
        <f>VLOOKUP(WORK[[#This Row],[User_ID]],Table3[],7,0)</f>
        <v>0.95</v>
      </c>
      <c r="M390">
        <f>VLOOKUP(WORK[[#This Row],[User_ID]],Table4[],4,FALSE)</f>
        <v>1013</v>
      </c>
      <c r="N390">
        <f>VLOOKUP(WORK[[#This Row],[User_ID]],Table4[],5,FALSE)</f>
        <v>19</v>
      </c>
      <c r="O390">
        <f>VLOOKUP(WORK[[#This Row],[User_ID]],Table4[],6,FALSE)</f>
        <v>2</v>
      </c>
      <c r="P390">
        <f>VLOOKUP(WORK[[#This Row],[User_ID]],Table4[],7,FALSE)</f>
        <v>4</v>
      </c>
    </row>
    <row r="391" spans="1:16" ht="12.5" x14ac:dyDescent="0.25">
      <c r="A391" s="1">
        <v>390</v>
      </c>
      <c r="B391" s="1">
        <v>4838</v>
      </c>
      <c r="C391" s="2">
        <v>44979.834201388891</v>
      </c>
      <c r="D391" s="2" t="str">
        <f>TEXT(WORK[[#This Row],[Timestamp]], "YYYY")</f>
        <v>2023</v>
      </c>
      <c r="E391" s="2" t="str">
        <f>TEXT(WORK[[#This Row],[Timestamp]],"MMM")</f>
        <v>Feb</v>
      </c>
      <c r="F391" s="6">
        <v>20</v>
      </c>
      <c r="G391" s="1" t="s">
        <v>5</v>
      </c>
      <c r="H391" s="1" t="s">
        <v>8</v>
      </c>
      <c r="I391">
        <f>VLOOKUP(WORK[[#This Row],[User_ID]],Table3[],4,0)</f>
        <v>2</v>
      </c>
      <c r="J391">
        <f>VLOOKUP(WORK[[#This Row],[User_ID]],Table3[],5,0)</f>
        <v>0.93</v>
      </c>
      <c r="K391">
        <f>VLOOKUP(WORK[[#This Row],[User_ID]],Table3[],6,0)</f>
        <v>0.88</v>
      </c>
      <c r="L391">
        <f>VLOOKUP(WORK[[#This Row],[User_ID]],Table3[],7,0)</f>
        <v>0.76</v>
      </c>
      <c r="M391">
        <f>VLOOKUP(WORK[[#This Row],[User_ID]],Table4[],4,FALSE)</f>
        <v>770</v>
      </c>
      <c r="N391">
        <f>VLOOKUP(WORK[[#This Row],[User_ID]],Table4[],5,FALSE)</f>
        <v>2</v>
      </c>
      <c r="O391">
        <f>VLOOKUP(WORK[[#This Row],[User_ID]],Table4[],6,FALSE)</f>
        <v>4</v>
      </c>
      <c r="P391">
        <f>VLOOKUP(WORK[[#This Row],[User_ID]],Table4[],7,FALSE)</f>
        <v>59</v>
      </c>
    </row>
    <row r="392" spans="1:16" ht="12.5" x14ac:dyDescent="0.25">
      <c r="A392" s="1">
        <v>391</v>
      </c>
      <c r="B392" s="1">
        <v>6711</v>
      </c>
      <c r="C392" s="2">
        <v>44991.387280092589</v>
      </c>
      <c r="D392" s="2" t="str">
        <f>TEXT(WORK[[#This Row],[Timestamp]], "YYYY")</f>
        <v>2023</v>
      </c>
      <c r="E392" s="2" t="str">
        <f>TEXT(WORK[[#This Row],[Timestamp]],"MMM")</f>
        <v>Mar</v>
      </c>
      <c r="F392" s="6">
        <v>9</v>
      </c>
      <c r="G392" s="1" t="s">
        <v>7</v>
      </c>
      <c r="H392" s="1" t="s">
        <v>16</v>
      </c>
      <c r="I392">
        <f>VLOOKUP(WORK[[#This Row],[User_ID]],Table3[],4,0)</f>
        <v>5</v>
      </c>
      <c r="J392">
        <f>VLOOKUP(WORK[[#This Row],[User_ID]],Table3[],5,0)</f>
        <v>0.03</v>
      </c>
      <c r="K392">
        <f>VLOOKUP(WORK[[#This Row],[User_ID]],Table3[],6,0)</f>
        <v>0.3</v>
      </c>
      <c r="L392">
        <f>VLOOKUP(WORK[[#This Row],[User_ID]],Table3[],7,0)</f>
        <v>0.36</v>
      </c>
      <c r="M392">
        <f>VLOOKUP(WORK[[#This Row],[User_ID]],Table4[],4,FALSE)</f>
        <v>1639</v>
      </c>
      <c r="N392">
        <f>VLOOKUP(WORK[[#This Row],[User_ID]],Table4[],5,FALSE)</f>
        <v>2</v>
      </c>
      <c r="O392">
        <f>VLOOKUP(WORK[[#This Row],[User_ID]],Table4[],6,FALSE)</f>
        <v>1</v>
      </c>
      <c r="P392">
        <f>VLOOKUP(WORK[[#This Row],[User_ID]],Table4[],7,FALSE)</f>
        <v>6</v>
      </c>
    </row>
    <row r="393" spans="1:16" ht="12.5" x14ac:dyDescent="0.25">
      <c r="A393" s="1">
        <v>392</v>
      </c>
      <c r="B393" s="1">
        <v>1174</v>
      </c>
      <c r="C393" s="2">
        <v>44105.961828703701</v>
      </c>
      <c r="D393" s="2" t="str">
        <f>TEXT(WORK[[#This Row],[Timestamp]], "YYYY")</f>
        <v>2020</v>
      </c>
      <c r="E393" s="2" t="str">
        <f>TEXT(WORK[[#This Row],[Timestamp]],"MMM")</f>
        <v>Oct</v>
      </c>
      <c r="F393" s="6">
        <v>23</v>
      </c>
      <c r="G393" s="1" t="s">
        <v>9</v>
      </c>
      <c r="H393" s="1" t="s">
        <v>8</v>
      </c>
      <c r="I393">
        <f>VLOOKUP(WORK[[#This Row],[User_ID]],Table3[],4,0)</f>
        <v>1</v>
      </c>
      <c r="J393">
        <f>VLOOKUP(WORK[[#This Row],[User_ID]],Table3[],5,0)</f>
        <v>0.57999999999999996</v>
      </c>
      <c r="K393">
        <f>VLOOKUP(WORK[[#This Row],[User_ID]],Table3[],6,0)</f>
        <v>0.03</v>
      </c>
      <c r="L393">
        <f>VLOOKUP(WORK[[#This Row],[User_ID]],Table3[],7,0)</f>
        <v>0.84</v>
      </c>
      <c r="M393">
        <f>VLOOKUP(WORK[[#This Row],[User_ID]],Table4[],4,FALSE)</f>
        <v>1116</v>
      </c>
      <c r="N393">
        <f>VLOOKUP(WORK[[#This Row],[User_ID]],Table4[],5,FALSE)</f>
        <v>17</v>
      </c>
      <c r="O393">
        <f>VLOOKUP(WORK[[#This Row],[User_ID]],Table4[],6,FALSE)</f>
        <v>0</v>
      </c>
      <c r="P393">
        <f>VLOOKUP(WORK[[#This Row],[User_ID]],Table4[],7,FALSE)</f>
        <v>30</v>
      </c>
    </row>
    <row r="394" spans="1:16" ht="12.5" x14ac:dyDescent="0.25">
      <c r="A394" s="1">
        <v>393</v>
      </c>
      <c r="B394" s="1">
        <v>2877</v>
      </c>
      <c r="C394" s="2">
        <v>43906.845879629633</v>
      </c>
      <c r="D394" s="2" t="str">
        <f>TEXT(WORK[[#This Row],[Timestamp]], "YYYY")</f>
        <v>2020</v>
      </c>
      <c r="E394" s="2" t="str">
        <f>TEXT(WORK[[#This Row],[Timestamp]],"MMM")</f>
        <v>Mar</v>
      </c>
      <c r="F394" s="6">
        <v>20</v>
      </c>
      <c r="G394" s="1" t="s">
        <v>9</v>
      </c>
      <c r="H394" s="1" t="s">
        <v>14</v>
      </c>
      <c r="I394">
        <f>VLOOKUP(WORK[[#This Row],[User_ID]],Table3[],4,0)</f>
        <v>3</v>
      </c>
      <c r="J394">
        <f>VLOOKUP(WORK[[#This Row],[User_ID]],Table3[],5,0)</f>
        <v>0.25</v>
      </c>
      <c r="K394">
        <f>VLOOKUP(WORK[[#This Row],[User_ID]],Table3[],6,0)</f>
        <v>0.53</v>
      </c>
      <c r="L394">
        <f>VLOOKUP(WORK[[#This Row],[User_ID]],Table3[],7,0)</f>
        <v>0.17</v>
      </c>
      <c r="M394">
        <f>VLOOKUP(WORK[[#This Row],[User_ID]],Table4[],4,FALSE)</f>
        <v>568</v>
      </c>
      <c r="N394">
        <f>VLOOKUP(WORK[[#This Row],[User_ID]],Table4[],5,FALSE)</f>
        <v>15</v>
      </c>
      <c r="O394">
        <f>VLOOKUP(WORK[[#This Row],[User_ID]],Table4[],6,FALSE)</f>
        <v>1</v>
      </c>
      <c r="P394">
        <f>VLOOKUP(WORK[[#This Row],[User_ID]],Table4[],7,FALSE)</f>
        <v>38</v>
      </c>
    </row>
    <row r="395" spans="1:16" ht="12.5" x14ac:dyDescent="0.25">
      <c r="A395" s="1">
        <v>394</v>
      </c>
      <c r="B395" s="1">
        <v>4709</v>
      </c>
      <c r="C395" s="2">
        <v>44531.344513888886</v>
      </c>
      <c r="D395" s="2" t="str">
        <f>TEXT(WORK[[#This Row],[Timestamp]], "YYYY")</f>
        <v>2021</v>
      </c>
      <c r="E395" s="2" t="str">
        <f>TEXT(WORK[[#This Row],[Timestamp]],"MMM")</f>
        <v>Dec</v>
      </c>
      <c r="F395" s="6">
        <v>8</v>
      </c>
      <c r="G395" s="1" t="s">
        <v>7</v>
      </c>
      <c r="H395" s="1" t="s">
        <v>17</v>
      </c>
      <c r="I395">
        <f>VLOOKUP(WORK[[#This Row],[User_ID]],Table3[],4,0)</f>
        <v>1</v>
      </c>
      <c r="J395">
        <f>VLOOKUP(WORK[[#This Row],[User_ID]],Table3[],5,0)</f>
        <v>0.05</v>
      </c>
      <c r="K395">
        <f>VLOOKUP(WORK[[#This Row],[User_ID]],Table3[],6,0)</f>
        <v>0.8</v>
      </c>
      <c r="L395">
        <f>VLOOKUP(WORK[[#This Row],[User_ID]],Table3[],7,0)</f>
        <v>0.43</v>
      </c>
      <c r="M395">
        <f>VLOOKUP(WORK[[#This Row],[User_ID]],Table4[],4,FALSE)</f>
        <v>908</v>
      </c>
      <c r="N395">
        <f>VLOOKUP(WORK[[#This Row],[User_ID]],Table4[],5,FALSE)</f>
        <v>15</v>
      </c>
      <c r="O395">
        <f>VLOOKUP(WORK[[#This Row],[User_ID]],Table4[],6,FALSE)</f>
        <v>0</v>
      </c>
      <c r="P395">
        <f>VLOOKUP(WORK[[#This Row],[User_ID]],Table4[],7,FALSE)</f>
        <v>40</v>
      </c>
    </row>
    <row r="396" spans="1:16" ht="12.5" x14ac:dyDescent="0.25">
      <c r="A396" s="1">
        <v>395</v>
      </c>
      <c r="B396" s="1">
        <v>7050</v>
      </c>
      <c r="C396" s="2">
        <v>44247.378611111111</v>
      </c>
      <c r="D396" s="2" t="str">
        <f>TEXT(WORK[[#This Row],[Timestamp]], "YYYY")</f>
        <v>2021</v>
      </c>
      <c r="E396" s="2" t="str">
        <f>TEXT(WORK[[#This Row],[Timestamp]],"MMM")</f>
        <v>Feb</v>
      </c>
      <c r="F396" s="6">
        <v>9</v>
      </c>
      <c r="G396" s="1" t="s">
        <v>9</v>
      </c>
      <c r="H396" s="1" t="s">
        <v>8</v>
      </c>
      <c r="I396">
        <f>VLOOKUP(WORK[[#This Row],[User_ID]],Table3[],4,0)</f>
        <v>6</v>
      </c>
      <c r="J396">
        <f>VLOOKUP(WORK[[#This Row],[User_ID]],Table3[],5,0)</f>
        <v>0.56999999999999995</v>
      </c>
      <c r="K396">
        <f>VLOOKUP(WORK[[#This Row],[User_ID]],Table3[],6,0)</f>
        <v>0.46</v>
      </c>
      <c r="L396">
        <f>VLOOKUP(WORK[[#This Row],[User_ID]],Table3[],7,0)</f>
        <v>0.03</v>
      </c>
      <c r="M396">
        <f>VLOOKUP(WORK[[#This Row],[User_ID]],Table4[],4,FALSE)</f>
        <v>581</v>
      </c>
      <c r="N396">
        <f>VLOOKUP(WORK[[#This Row],[User_ID]],Table4[],5,FALSE)</f>
        <v>2</v>
      </c>
      <c r="O396">
        <f>VLOOKUP(WORK[[#This Row],[User_ID]],Table4[],6,FALSE)</f>
        <v>4</v>
      </c>
      <c r="P396">
        <f>VLOOKUP(WORK[[#This Row],[User_ID]],Table4[],7,FALSE)</f>
        <v>36</v>
      </c>
    </row>
    <row r="397" spans="1:16" ht="12.5" x14ac:dyDescent="0.25">
      <c r="A397" s="1">
        <v>396</v>
      </c>
      <c r="B397" s="1">
        <v>5376</v>
      </c>
      <c r="C397" s="2">
        <v>44108.817303240743</v>
      </c>
      <c r="D397" s="2" t="str">
        <f>TEXT(WORK[[#This Row],[Timestamp]], "YYYY")</f>
        <v>2020</v>
      </c>
      <c r="E397" s="2" t="str">
        <f>TEXT(WORK[[#This Row],[Timestamp]],"MMM")</f>
        <v>Oct</v>
      </c>
      <c r="F397" s="6">
        <v>19</v>
      </c>
      <c r="G397" s="1" t="s">
        <v>5</v>
      </c>
      <c r="H397" s="1" t="s">
        <v>11</v>
      </c>
      <c r="I397">
        <f>VLOOKUP(WORK[[#This Row],[User_ID]],Table3[],4,0)</f>
        <v>8</v>
      </c>
      <c r="J397">
        <f>VLOOKUP(WORK[[#This Row],[User_ID]],Table3[],5,0)</f>
        <v>0.56999999999999995</v>
      </c>
      <c r="K397">
        <f>VLOOKUP(WORK[[#This Row],[User_ID]],Table3[],6,0)</f>
        <v>0.15</v>
      </c>
      <c r="L397">
        <f>VLOOKUP(WORK[[#This Row],[User_ID]],Table3[],7,0)</f>
        <v>1</v>
      </c>
      <c r="M397">
        <f>VLOOKUP(WORK[[#This Row],[User_ID]],Table4[],4,FALSE)</f>
        <v>1098</v>
      </c>
      <c r="N397">
        <f>VLOOKUP(WORK[[#This Row],[User_ID]],Table4[],5,FALSE)</f>
        <v>7</v>
      </c>
      <c r="O397">
        <f>VLOOKUP(WORK[[#This Row],[User_ID]],Table4[],6,FALSE)</f>
        <v>5</v>
      </c>
      <c r="P397">
        <f>VLOOKUP(WORK[[#This Row],[User_ID]],Table4[],7,FALSE)</f>
        <v>48</v>
      </c>
    </row>
    <row r="398" spans="1:16" ht="12.5" x14ac:dyDescent="0.25">
      <c r="A398" s="1">
        <v>397</v>
      </c>
      <c r="B398" s="1">
        <v>1254</v>
      </c>
      <c r="C398" s="2">
        <v>43919.633645833332</v>
      </c>
      <c r="D398" s="2" t="str">
        <f>TEXT(WORK[[#This Row],[Timestamp]], "YYYY")</f>
        <v>2020</v>
      </c>
      <c r="E398" s="2" t="str">
        <f>TEXT(WORK[[#This Row],[Timestamp]],"MMM")</f>
        <v>Mar</v>
      </c>
      <c r="F398" s="6">
        <v>15</v>
      </c>
      <c r="G398" s="1" t="s">
        <v>7</v>
      </c>
      <c r="H398" s="1" t="s">
        <v>16</v>
      </c>
      <c r="I398">
        <f>VLOOKUP(WORK[[#This Row],[User_ID]],Table3[],4,0)</f>
        <v>4</v>
      </c>
      <c r="J398">
        <f>VLOOKUP(WORK[[#This Row],[User_ID]],Table3[],5,0)</f>
        <v>0.3</v>
      </c>
      <c r="K398">
        <f>VLOOKUP(WORK[[#This Row],[User_ID]],Table3[],6,0)</f>
        <v>0.86</v>
      </c>
      <c r="L398">
        <f>VLOOKUP(WORK[[#This Row],[User_ID]],Table3[],7,0)</f>
        <v>0.24</v>
      </c>
      <c r="M398">
        <f>VLOOKUP(WORK[[#This Row],[User_ID]],Table4[],4,FALSE)</f>
        <v>435</v>
      </c>
      <c r="N398">
        <f>VLOOKUP(WORK[[#This Row],[User_ID]],Table4[],5,FALSE)</f>
        <v>9</v>
      </c>
      <c r="O398">
        <f>VLOOKUP(WORK[[#This Row],[User_ID]],Table4[],6,FALSE)</f>
        <v>0</v>
      </c>
      <c r="P398">
        <f>VLOOKUP(WORK[[#This Row],[User_ID]],Table4[],7,FALSE)</f>
        <v>21</v>
      </c>
    </row>
    <row r="399" spans="1:16" ht="12.5" x14ac:dyDescent="0.25">
      <c r="A399" s="1">
        <v>398</v>
      </c>
      <c r="B399" s="1">
        <v>1184</v>
      </c>
      <c r="C399" s="2">
        <v>43948.593993055554</v>
      </c>
      <c r="D399" s="2" t="str">
        <f>TEXT(WORK[[#This Row],[Timestamp]], "YYYY")</f>
        <v>2020</v>
      </c>
      <c r="E399" s="2" t="str">
        <f>TEXT(WORK[[#This Row],[Timestamp]],"MMM")</f>
        <v>Apr</v>
      </c>
      <c r="F399" s="6">
        <v>14</v>
      </c>
      <c r="G399" s="1" t="s">
        <v>5</v>
      </c>
      <c r="H399" s="1" t="s">
        <v>10</v>
      </c>
      <c r="I399">
        <f>VLOOKUP(WORK[[#This Row],[User_ID]],Table3[],4,0)</f>
        <v>6</v>
      </c>
      <c r="J399">
        <f>VLOOKUP(WORK[[#This Row],[User_ID]],Table3[],5,0)</f>
        <v>0.03</v>
      </c>
      <c r="K399">
        <f>VLOOKUP(WORK[[#This Row],[User_ID]],Table3[],6,0)</f>
        <v>0.9</v>
      </c>
      <c r="L399">
        <f>VLOOKUP(WORK[[#This Row],[User_ID]],Table3[],7,0)</f>
        <v>0.27</v>
      </c>
      <c r="M399">
        <f>VLOOKUP(WORK[[#This Row],[User_ID]],Table4[],4,FALSE)</f>
        <v>519</v>
      </c>
      <c r="N399">
        <f>VLOOKUP(WORK[[#This Row],[User_ID]],Table4[],5,FALSE)</f>
        <v>18</v>
      </c>
      <c r="O399">
        <f>VLOOKUP(WORK[[#This Row],[User_ID]],Table4[],6,FALSE)</f>
        <v>4</v>
      </c>
      <c r="P399">
        <f>VLOOKUP(WORK[[#This Row],[User_ID]],Table4[],7,FALSE)</f>
        <v>67</v>
      </c>
    </row>
    <row r="400" spans="1:16" ht="12.5" x14ac:dyDescent="0.25">
      <c r="A400" s="1">
        <v>399</v>
      </c>
      <c r="B400" s="1">
        <v>1583</v>
      </c>
      <c r="C400" s="2">
        <v>44608.976817129631</v>
      </c>
      <c r="D400" s="2" t="str">
        <f>TEXT(WORK[[#This Row],[Timestamp]], "YYYY")</f>
        <v>2022</v>
      </c>
      <c r="E400" s="2" t="str">
        <f>TEXT(WORK[[#This Row],[Timestamp]],"MMM")</f>
        <v>Feb</v>
      </c>
      <c r="F400" s="6">
        <v>23</v>
      </c>
      <c r="G400" s="1" t="s">
        <v>9</v>
      </c>
      <c r="H400" s="1" t="s">
        <v>6</v>
      </c>
      <c r="I400">
        <f>VLOOKUP(WORK[[#This Row],[User_ID]],Table3[],4,0)</f>
        <v>9</v>
      </c>
      <c r="J400">
        <f>VLOOKUP(WORK[[#This Row],[User_ID]],Table3[],5,0)</f>
        <v>0.1</v>
      </c>
      <c r="K400">
        <f>VLOOKUP(WORK[[#This Row],[User_ID]],Table3[],6,0)</f>
        <v>0.87</v>
      </c>
      <c r="L400">
        <f>VLOOKUP(WORK[[#This Row],[User_ID]],Table3[],7,0)</f>
        <v>0.13</v>
      </c>
      <c r="M400">
        <f>VLOOKUP(WORK[[#This Row],[User_ID]],Table4[],4,FALSE)</f>
        <v>1539</v>
      </c>
      <c r="N400">
        <f>VLOOKUP(WORK[[#This Row],[User_ID]],Table4[],5,FALSE)</f>
        <v>14</v>
      </c>
      <c r="O400">
        <f>VLOOKUP(WORK[[#This Row],[User_ID]],Table4[],6,FALSE)</f>
        <v>0</v>
      </c>
      <c r="P400">
        <f>VLOOKUP(WORK[[#This Row],[User_ID]],Table4[],7,FALSE)</f>
        <v>27</v>
      </c>
    </row>
    <row r="401" spans="1:16" ht="12.5" x14ac:dyDescent="0.25">
      <c r="A401" s="1">
        <v>400</v>
      </c>
      <c r="B401" s="1">
        <v>3048</v>
      </c>
      <c r="C401" s="2">
        <v>44489.571585648147</v>
      </c>
      <c r="D401" s="2" t="str">
        <f>TEXT(WORK[[#This Row],[Timestamp]], "YYYY")</f>
        <v>2021</v>
      </c>
      <c r="E401" s="2" t="str">
        <f>TEXT(WORK[[#This Row],[Timestamp]],"MMM")</f>
        <v>Oct</v>
      </c>
      <c r="F401" s="6">
        <v>13</v>
      </c>
      <c r="G401" s="1" t="s">
        <v>7</v>
      </c>
      <c r="H401" s="1" t="s">
        <v>12</v>
      </c>
      <c r="I401">
        <f>VLOOKUP(WORK[[#This Row],[User_ID]],Table3[],4,0)</f>
        <v>2</v>
      </c>
      <c r="J401">
        <f>VLOOKUP(WORK[[#This Row],[User_ID]],Table3[],5,0)</f>
        <v>0.69</v>
      </c>
      <c r="K401">
        <f>VLOOKUP(WORK[[#This Row],[User_ID]],Table3[],6,0)</f>
        <v>0.5</v>
      </c>
      <c r="L401">
        <f>VLOOKUP(WORK[[#This Row],[User_ID]],Table3[],7,0)</f>
        <v>0.63</v>
      </c>
      <c r="M401">
        <f>VLOOKUP(WORK[[#This Row],[User_ID]],Table4[],4,FALSE)</f>
        <v>1797</v>
      </c>
      <c r="N401">
        <f>VLOOKUP(WORK[[#This Row],[User_ID]],Table4[],5,FALSE)</f>
        <v>1</v>
      </c>
      <c r="O401">
        <f>VLOOKUP(WORK[[#This Row],[User_ID]],Table4[],6,FALSE)</f>
        <v>3</v>
      </c>
      <c r="P401">
        <f>VLOOKUP(WORK[[#This Row],[User_ID]],Table4[],7,FALSE)</f>
        <v>34</v>
      </c>
    </row>
    <row r="402" spans="1:16" ht="12.5" x14ac:dyDescent="0.25">
      <c r="A402" s="1">
        <v>401</v>
      </c>
      <c r="B402" s="1">
        <v>8526</v>
      </c>
      <c r="C402" s="2">
        <v>45049.18546296296</v>
      </c>
      <c r="D402" s="2" t="str">
        <f>TEXT(WORK[[#This Row],[Timestamp]], "YYYY")</f>
        <v>2023</v>
      </c>
      <c r="E402" s="2" t="str">
        <f>TEXT(WORK[[#This Row],[Timestamp]],"MMM")</f>
        <v>May</v>
      </c>
      <c r="F402" s="6">
        <v>4</v>
      </c>
      <c r="G402" s="1" t="s">
        <v>7</v>
      </c>
      <c r="H402" s="1" t="s">
        <v>17</v>
      </c>
      <c r="I402">
        <f>VLOOKUP(WORK[[#This Row],[User_ID]],Table3[],4,0)</f>
        <v>4</v>
      </c>
      <c r="J402">
        <f>VLOOKUP(WORK[[#This Row],[User_ID]],Table3[],5,0)</f>
        <v>0.36</v>
      </c>
      <c r="K402">
        <f>VLOOKUP(WORK[[#This Row],[User_ID]],Table3[],6,0)</f>
        <v>0.97</v>
      </c>
      <c r="L402">
        <f>VLOOKUP(WORK[[#This Row],[User_ID]],Table3[],7,0)</f>
        <v>0.04</v>
      </c>
      <c r="M402">
        <f>VLOOKUP(WORK[[#This Row],[User_ID]],Table4[],4,FALSE)</f>
        <v>146</v>
      </c>
      <c r="N402">
        <f>VLOOKUP(WORK[[#This Row],[User_ID]],Table4[],5,FALSE)</f>
        <v>12</v>
      </c>
      <c r="O402">
        <f>VLOOKUP(WORK[[#This Row],[User_ID]],Table4[],6,FALSE)</f>
        <v>4</v>
      </c>
      <c r="P402">
        <f>VLOOKUP(WORK[[#This Row],[User_ID]],Table4[],7,FALSE)</f>
        <v>28</v>
      </c>
    </row>
    <row r="403" spans="1:16" ht="12.5" x14ac:dyDescent="0.25">
      <c r="A403" s="1">
        <v>402</v>
      </c>
      <c r="B403" s="1">
        <v>1393</v>
      </c>
      <c r="C403" s="2">
        <v>44574.045902777776</v>
      </c>
      <c r="D403" s="2" t="str">
        <f>TEXT(WORK[[#This Row],[Timestamp]], "YYYY")</f>
        <v>2022</v>
      </c>
      <c r="E403" s="2" t="str">
        <f>TEXT(WORK[[#This Row],[Timestamp]],"MMM")</f>
        <v>Jan</v>
      </c>
      <c r="F403" s="6">
        <v>1</v>
      </c>
      <c r="G403" s="1" t="s">
        <v>9</v>
      </c>
      <c r="H403" s="1" t="s">
        <v>6</v>
      </c>
      <c r="I403">
        <f>VLOOKUP(WORK[[#This Row],[User_ID]],Table3[],4,0)</f>
        <v>5</v>
      </c>
      <c r="J403">
        <f>VLOOKUP(WORK[[#This Row],[User_ID]],Table3[],5,0)</f>
        <v>0.89</v>
      </c>
      <c r="K403">
        <f>VLOOKUP(WORK[[#This Row],[User_ID]],Table3[],6,0)</f>
        <v>0.96</v>
      </c>
      <c r="L403">
        <f>VLOOKUP(WORK[[#This Row],[User_ID]],Table3[],7,0)</f>
        <v>0.69</v>
      </c>
      <c r="M403">
        <f>VLOOKUP(WORK[[#This Row],[User_ID]],Table4[],4,FALSE)</f>
        <v>287</v>
      </c>
      <c r="N403">
        <f>VLOOKUP(WORK[[#This Row],[User_ID]],Table4[],5,FALSE)</f>
        <v>20</v>
      </c>
      <c r="O403">
        <f>VLOOKUP(WORK[[#This Row],[User_ID]],Table4[],6,FALSE)</f>
        <v>0</v>
      </c>
      <c r="P403">
        <f>VLOOKUP(WORK[[#This Row],[User_ID]],Table4[],7,FALSE)</f>
        <v>24</v>
      </c>
    </row>
    <row r="404" spans="1:16" ht="12.5" x14ac:dyDescent="0.25">
      <c r="A404" s="1">
        <v>403</v>
      </c>
      <c r="B404" s="1">
        <v>6447</v>
      </c>
      <c r="C404" s="2">
        <v>44432.526145833333</v>
      </c>
      <c r="D404" s="2" t="str">
        <f>TEXT(WORK[[#This Row],[Timestamp]], "YYYY")</f>
        <v>2021</v>
      </c>
      <c r="E404" s="2" t="str">
        <f>TEXT(WORK[[#This Row],[Timestamp]],"MMM")</f>
        <v>Aug</v>
      </c>
      <c r="F404" s="6">
        <v>12</v>
      </c>
      <c r="G404" s="1" t="s">
        <v>5</v>
      </c>
      <c r="H404" s="1" t="s">
        <v>16</v>
      </c>
      <c r="I404">
        <f>VLOOKUP(WORK[[#This Row],[User_ID]],Table3[],4,0)</f>
        <v>6</v>
      </c>
      <c r="J404">
        <f>VLOOKUP(WORK[[#This Row],[User_ID]],Table3[],5,0)</f>
        <v>0.49</v>
      </c>
      <c r="K404">
        <f>VLOOKUP(WORK[[#This Row],[User_ID]],Table3[],6,0)</f>
        <v>1</v>
      </c>
      <c r="L404">
        <f>VLOOKUP(WORK[[#This Row],[User_ID]],Table3[],7,0)</f>
        <v>0.47</v>
      </c>
      <c r="M404">
        <f>VLOOKUP(WORK[[#This Row],[User_ID]],Table4[],4,FALSE)</f>
        <v>673</v>
      </c>
      <c r="N404">
        <f>VLOOKUP(WORK[[#This Row],[User_ID]],Table4[],5,FALSE)</f>
        <v>5</v>
      </c>
      <c r="O404">
        <f>VLOOKUP(WORK[[#This Row],[User_ID]],Table4[],6,FALSE)</f>
        <v>5</v>
      </c>
      <c r="P404">
        <f>VLOOKUP(WORK[[#This Row],[User_ID]],Table4[],7,FALSE)</f>
        <v>87</v>
      </c>
    </row>
    <row r="405" spans="1:16" ht="12.5" x14ac:dyDescent="0.25">
      <c r="A405" s="1">
        <v>404</v>
      </c>
      <c r="B405" s="1">
        <v>9789</v>
      </c>
      <c r="C405" s="2">
        <v>44956.178819444445</v>
      </c>
      <c r="D405" s="2" t="str">
        <f>TEXT(WORK[[#This Row],[Timestamp]], "YYYY")</f>
        <v>2023</v>
      </c>
      <c r="E405" s="2" t="str">
        <f>TEXT(WORK[[#This Row],[Timestamp]],"MMM")</f>
        <v>Jan</v>
      </c>
      <c r="F405" s="6">
        <v>4</v>
      </c>
      <c r="G405" s="1" t="s">
        <v>9</v>
      </c>
      <c r="H405" s="1" t="s">
        <v>13</v>
      </c>
      <c r="I405">
        <f>VLOOKUP(WORK[[#This Row],[User_ID]],Table3[],4,0)</f>
        <v>10</v>
      </c>
      <c r="J405">
        <f>VLOOKUP(WORK[[#This Row],[User_ID]],Table3[],5,0)</f>
        <v>0.32</v>
      </c>
      <c r="K405">
        <f>VLOOKUP(WORK[[#This Row],[User_ID]],Table3[],6,0)</f>
        <v>0.54</v>
      </c>
      <c r="L405">
        <f>VLOOKUP(WORK[[#This Row],[User_ID]],Table3[],7,0)</f>
        <v>0.73</v>
      </c>
      <c r="M405">
        <f>VLOOKUP(WORK[[#This Row],[User_ID]],Table4[],4,FALSE)</f>
        <v>746</v>
      </c>
      <c r="N405">
        <f>VLOOKUP(WORK[[#This Row],[User_ID]],Table4[],5,FALSE)</f>
        <v>20</v>
      </c>
      <c r="O405">
        <f>VLOOKUP(WORK[[#This Row],[User_ID]],Table4[],6,FALSE)</f>
        <v>3</v>
      </c>
      <c r="P405">
        <f>VLOOKUP(WORK[[#This Row],[User_ID]],Table4[],7,FALSE)</f>
        <v>13</v>
      </c>
    </row>
    <row r="406" spans="1:16" ht="12.5" x14ac:dyDescent="0.25">
      <c r="A406" s="1">
        <v>405</v>
      </c>
      <c r="B406" s="1">
        <v>7274</v>
      </c>
      <c r="C406" s="2">
        <v>44092.613587962966</v>
      </c>
      <c r="D406" s="2" t="str">
        <f>TEXT(WORK[[#This Row],[Timestamp]], "YYYY")</f>
        <v>2020</v>
      </c>
      <c r="E406" s="2" t="str">
        <f>TEXT(WORK[[#This Row],[Timestamp]],"MMM")</f>
        <v>Sep</v>
      </c>
      <c r="F406" s="6">
        <v>14</v>
      </c>
      <c r="G406" s="1" t="s">
        <v>5</v>
      </c>
      <c r="H406" s="1" t="s">
        <v>6</v>
      </c>
      <c r="I406">
        <f>VLOOKUP(WORK[[#This Row],[User_ID]],Table3[],4,0)</f>
        <v>9</v>
      </c>
      <c r="J406">
        <f>VLOOKUP(WORK[[#This Row],[User_ID]],Table3[],5,0)</f>
        <v>0.89</v>
      </c>
      <c r="K406">
        <f>VLOOKUP(WORK[[#This Row],[User_ID]],Table3[],6,0)</f>
        <v>0.15</v>
      </c>
      <c r="L406">
        <f>VLOOKUP(WORK[[#This Row],[User_ID]],Table3[],7,0)</f>
        <v>0.94</v>
      </c>
      <c r="M406">
        <f>VLOOKUP(WORK[[#This Row],[User_ID]],Table4[],4,FALSE)</f>
        <v>755</v>
      </c>
      <c r="N406">
        <f>VLOOKUP(WORK[[#This Row],[User_ID]],Table4[],5,FALSE)</f>
        <v>19</v>
      </c>
      <c r="O406">
        <f>VLOOKUP(WORK[[#This Row],[User_ID]],Table4[],6,FALSE)</f>
        <v>5</v>
      </c>
      <c r="P406">
        <f>VLOOKUP(WORK[[#This Row],[User_ID]],Table4[],7,FALSE)</f>
        <v>68</v>
      </c>
    </row>
    <row r="407" spans="1:16" ht="12.5" x14ac:dyDescent="0.25">
      <c r="A407" s="1">
        <v>406</v>
      </c>
      <c r="B407" s="1">
        <v>6346</v>
      </c>
      <c r="C407" s="2">
        <v>44287.345682870371</v>
      </c>
      <c r="D407" s="2" t="str">
        <f>TEXT(WORK[[#This Row],[Timestamp]], "YYYY")</f>
        <v>2021</v>
      </c>
      <c r="E407" s="2" t="str">
        <f>TEXT(WORK[[#This Row],[Timestamp]],"MMM")</f>
        <v>Apr</v>
      </c>
      <c r="F407" s="6">
        <v>8</v>
      </c>
      <c r="G407" s="1" t="s">
        <v>7</v>
      </c>
      <c r="H407" s="1" t="s">
        <v>10</v>
      </c>
      <c r="I407">
        <f>VLOOKUP(WORK[[#This Row],[User_ID]],Table3[],4,0)</f>
        <v>3</v>
      </c>
      <c r="J407">
        <f>VLOOKUP(WORK[[#This Row],[User_ID]],Table3[],5,0)</f>
        <v>0.14000000000000001</v>
      </c>
      <c r="K407">
        <f>VLOOKUP(WORK[[#This Row],[User_ID]],Table3[],6,0)</f>
        <v>0.77</v>
      </c>
      <c r="L407">
        <f>VLOOKUP(WORK[[#This Row],[User_ID]],Table3[],7,0)</f>
        <v>0.21</v>
      </c>
      <c r="M407">
        <f>VLOOKUP(WORK[[#This Row],[User_ID]],Table4[],4,FALSE)</f>
        <v>694</v>
      </c>
      <c r="N407">
        <f>VLOOKUP(WORK[[#This Row],[User_ID]],Table4[],5,FALSE)</f>
        <v>19</v>
      </c>
      <c r="O407">
        <f>VLOOKUP(WORK[[#This Row],[User_ID]],Table4[],6,FALSE)</f>
        <v>2</v>
      </c>
      <c r="P407">
        <f>VLOOKUP(WORK[[#This Row],[User_ID]],Table4[],7,FALSE)</f>
        <v>34</v>
      </c>
    </row>
    <row r="408" spans="1:16" ht="12.5" x14ac:dyDescent="0.25">
      <c r="A408" s="1">
        <v>407</v>
      </c>
      <c r="B408" s="1">
        <v>2639</v>
      </c>
      <c r="C408" s="2">
        <v>44623.583784722221</v>
      </c>
      <c r="D408" s="2" t="str">
        <f>TEXT(WORK[[#This Row],[Timestamp]], "YYYY")</f>
        <v>2022</v>
      </c>
      <c r="E408" s="2" t="str">
        <f>TEXT(WORK[[#This Row],[Timestamp]],"MMM")</f>
        <v>Mar</v>
      </c>
      <c r="F408" s="6">
        <v>14</v>
      </c>
      <c r="G408" s="1" t="s">
        <v>9</v>
      </c>
      <c r="H408" s="1" t="s">
        <v>17</v>
      </c>
      <c r="I408">
        <f>VLOOKUP(WORK[[#This Row],[User_ID]],Table3[],4,0)</f>
        <v>5</v>
      </c>
      <c r="J408">
        <f>VLOOKUP(WORK[[#This Row],[User_ID]],Table3[],5,0)</f>
        <v>0.45</v>
      </c>
      <c r="K408">
        <f>VLOOKUP(WORK[[#This Row],[User_ID]],Table3[],6,0)</f>
        <v>0.28999999999999998</v>
      </c>
      <c r="L408">
        <f>VLOOKUP(WORK[[#This Row],[User_ID]],Table3[],7,0)</f>
        <v>0.45</v>
      </c>
      <c r="M408">
        <f>VLOOKUP(WORK[[#This Row],[User_ID]],Table4[],4,FALSE)</f>
        <v>846</v>
      </c>
      <c r="N408">
        <f>VLOOKUP(WORK[[#This Row],[User_ID]],Table4[],5,FALSE)</f>
        <v>4</v>
      </c>
      <c r="O408">
        <f>VLOOKUP(WORK[[#This Row],[User_ID]],Table4[],6,FALSE)</f>
        <v>3</v>
      </c>
      <c r="P408">
        <f>VLOOKUP(WORK[[#This Row],[User_ID]],Table4[],7,FALSE)</f>
        <v>68</v>
      </c>
    </row>
    <row r="409" spans="1:16" ht="12.5" x14ac:dyDescent="0.25">
      <c r="A409" s="1">
        <v>408</v>
      </c>
      <c r="B409" s="1">
        <v>5173</v>
      </c>
      <c r="C409" s="2">
        <v>43874.916481481479</v>
      </c>
      <c r="D409" s="2" t="str">
        <f>TEXT(WORK[[#This Row],[Timestamp]], "YYYY")</f>
        <v>2020</v>
      </c>
      <c r="E409" s="2" t="str">
        <f>TEXT(WORK[[#This Row],[Timestamp]],"MMM")</f>
        <v>Feb</v>
      </c>
      <c r="F409" s="6">
        <v>21</v>
      </c>
      <c r="G409" s="1" t="s">
        <v>9</v>
      </c>
      <c r="H409" s="1" t="s">
        <v>11</v>
      </c>
      <c r="I409">
        <f>VLOOKUP(WORK[[#This Row],[User_ID]],Table3[],4,0)</f>
        <v>4</v>
      </c>
      <c r="J409">
        <f>VLOOKUP(WORK[[#This Row],[User_ID]],Table3[],5,0)</f>
        <v>0.83</v>
      </c>
      <c r="K409">
        <f>VLOOKUP(WORK[[#This Row],[User_ID]],Table3[],6,0)</f>
        <v>0.79</v>
      </c>
      <c r="L409">
        <f>VLOOKUP(WORK[[#This Row],[User_ID]],Table3[],7,0)</f>
        <v>0.94</v>
      </c>
      <c r="M409">
        <f>VLOOKUP(WORK[[#This Row],[User_ID]],Table4[],4,FALSE)</f>
        <v>1053</v>
      </c>
      <c r="N409">
        <f>VLOOKUP(WORK[[#This Row],[User_ID]],Table4[],5,FALSE)</f>
        <v>17</v>
      </c>
      <c r="O409">
        <f>VLOOKUP(WORK[[#This Row],[User_ID]],Table4[],6,FALSE)</f>
        <v>1</v>
      </c>
      <c r="P409">
        <f>VLOOKUP(WORK[[#This Row],[User_ID]],Table4[],7,FALSE)</f>
        <v>41</v>
      </c>
    </row>
    <row r="410" spans="1:16" ht="12.5" x14ac:dyDescent="0.25">
      <c r="A410" s="1">
        <v>409</v>
      </c>
      <c r="B410" s="1">
        <v>3527</v>
      </c>
      <c r="C410" s="2">
        <v>44744.749409722222</v>
      </c>
      <c r="D410" s="2" t="str">
        <f>TEXT(WORK[[#This Row],[Timestamp]], "YYYY")</f>
        <v>2022</v>
      </c>
      <c r="E410" s="2" t="str">
        <f>TEXT(WORK[[#This Row],[Timestamp]],"MMM")</f>
        <v>Jul</v>
      </c>
      <c r="F410" s="6">
        <v>17</v>
      </c>
      <c r="G410" s="1" t="s">
        <v>7</v>
      </c>
      <c r="H410" s="1" t="s">
        <v>17</v>
      </c>
      <c r="I410">
        <f>VLOOKUP(WORK[[#This Row],[User_ID]],Table3[],4,0)</f>
        <v>8</v>
      </c>
      <c r="J410">
        <f>VLOOKUP(WORK[[#This Row],[User_ID]],Table3[],5,0)</f>
        <v>0.37</v>
      </c>
      <c r="K410">
        <f>VLOOKUP(WORK[[#This Row],[User_ID]],Table3[],6,0)</f>
        <v>7.0000000000000007E-2</v>
      </c>
      <c r="L410">
        <f>VLOOKUP(WORK[[#This Row],[User_ID]],Table3[],7,0)</f>
        <v>0.74</v>
      </c>
      <c r="M410">
        <f>VLOOKUP(WORK[[#This Row],[User_ID]],Table4[],4,FALSE)</f>
        <v>930</v>
      </c>
      <c r="N410">
        <f>VLOOKUP(WORK[[#This Row],[User_ID]],Table4[],5,FALSE)</f>
        <v>5</v>
      </c>
      <c r="O410">
        <f>VLOOKUP(WORK[[#This Row],[User_ID]],Table4[],6,FALSE)</f>
        <v>5</v>
      </c>
      <c r="P410">
        <f>VLOOKUP(WORK[[#This Row],[User_ID]],Table4[],7,FALSE)</f>
        <v>25</v>
      </c>
    </row>
    <row r="411" spans="1:16" ht="12.5" x14ac:dyDescent="0.25">
      <c r="A411" s="1">
        <v>410</v>
      </c>
      <c r="B411" s="1">
        <v>4531</v>
      </c>
      <c r="C411" s="2">
        <v>45098.044108796297</v>
      </c>
      <c r="D411" s="2" t="str">
        <f>TEXT(WORK[[#This Row],[Timestamp]], "YYYY")</f>
        <v>2023</v>
      </c>
      <c r="E411" s="2" t="str">
        <f>TEXT(WORK[[#This Row],[Timestamp]],"MMM")</f>
        <v>Jun</v>
      </c>
      <c r="F411" s="6">
        <v>1</v>
      </c>
      <c r="G411" s="1" t="s">
        <v>7</v>
      </c>
      <c r="H411" s="1" t="s">
        <v>6</v>
      </c>
      <c r="I411">
        <f>VLOOKUP(WORK[[#This Row],[User_ID]],Table3[],4,0)</f>
        <v>8</v>
      </c>
      <c r="J411">
        <f>VLOOKUP(WORK[[#This Row],[User_ID]],Table3[],5,0)</f>
        <v>0.13</v>
      </c>
      <c r="K411">
        <f>VLOOKUP(WORK[[#This Row],[User_ID]],Table3[],6,0)</f>
        <v>0.28000000000000003</v>
      </c>
      <c r="L411">
        <f>VLOOKUP(WORK[[#This Row],[User_ID]],Table3[],7,0)</f>
        <v>0.05</v>
      </c>
      <c r="M411">
        <f>VLOOKUP(WORK[[#This Row],[User_ID]],Table4[],4,FALSE)</f>
        <v>1694</v>
      </c>
      <c r="N411">
        <f>VLOOKUP(WORK[[#This Row],[User_ID]],Table4[],5,FALSE)</f>
        <v>2</v>
      </c>
      <c r="O411">
        <f>VLOOKUP(WORK[[#This Row],[User_ID]],Table4[],6,FALSE)</f>
        <v>1</v>
      </c>
      <c r="P411">
        <f>VLOOKUP(WORK[[#This Row],[User_ID]],Table4[],7,FALSE)</f>
        <v>99</v>
      </c>
    </row>
    <row r="412" spans="1:16" ht="12.5" x14ac:dyDescent="0.25">
      <c r="A412" s="1">
        <v>411</v>
      </c>
      <c r="B412" s="1">
        <v>3860</v>
      </c>
      <c r="C412" s="2">
        <v>45182.473449074074</v>
      </c>
      <c r="D412" s="2" t="str">
        <f>TEXT(WORK[[#This Row],[Timestamp]], "YYYY")</f>
        <v>2023</v>
      </c>
      <c r="E412" s="2" t="str">
        <f>TEXT(WORK[[#This Row],[Timestamp]],"MMM")</f>
        <v>Sep</v>
      </c>
      <c r="F412" s="6">
        <v>11</v>
      </c>
      <c r="G412" s="1" t="s">
        <v>7</v>
      </c>
      <c r="H412" s="1" t="s">
        <v>8</v>
      </c>
      <c r="I412">
        <f>VLOOKUP(WORK[[#This Row],[User_ID]],Table3[],4,0)</f>
        <v>5</v>
      </c>
      <c r="J412">
        <f>VLOOKUP(WORK[[#This Row],[User_ID]],Table3[],5,0)</f>
        <v>0.14000000000000001</v>
      </c>
      <c r="K412">
        <f>VLOOKUP(WORK[[#This Row],[User_ID]],Table3[],6,0)</f>
        <v>0.08</v>
      </c>
      <c r="L412">
        <f>VLOOKUP(WORK[[#This Row],[User_ID]],Table3[],7,0)</f>
        <v>0.72</v>
      </c>
      <c r="M412">
        <f>VLOOKUP(WORK[[#This Row],[User_ID]],Table4[],4,FALSE)</f>
        <v>701</v>
      </c>
      <c r="N412">
        <f>VLOOKUP(WORK[[#This Row],[User_ID]],Table4[],5,FALSE)</f>
        <v>14</v>
      </c>
      <c r="O412">
        <f>VLOOKUP(WORK[[#This Row],[User_ID]],Table4[],6,FALSE)</f>
        <v>5</v>
      </c>
      <c r="P412">
        <f>VLOOKUP(WORK[[#This Row],[User_ID]],Table4[],7,FALSE)</f>
        <v>98</v>
      </c>
    </row>
    <row r="413" spans="1:16" ht="12.5" x14ac:dyDescent="0.25">
      <c r="A413" s="1">
        <v>412</v>
      </c>
      <c r="B413" s="1">
        <v>1731</v>
      </c>
      <c r="C413" s="2">
        <v>44247.922905092593</v>
      </c>
      <c r="D413" s="2" t="str">
        <f>TEXT(WORK[[#This Row],[Timestamp]], "YYYY")</f>
        <v>2021</v>
      </c>
      <c r="E413" s="2" t="str">
        <f>TEXT(WORK[[#This Row],[Timestamp]],"MMM")</f>
        <v>Feb</v>
      </c>
      <c r="F413" s="6">
        <v>22</v>
      </c>
      <c r="G413" s="1" t="s">
        <v>5</v>
      </c>
      <c r="H413" s="1" t="s">
        <v>6</v>
      </c>
      <c r="I413">
        <f>VLOOKUP(WORK[[#This Row],[User_ID]],Table3[],4,0)</f>
        <v>4</v>
      </c>
      <c r="J413">
        <f>VLOOKUP(WORK[[#This Row],[User_ID]],Table3[],5,0)</f>
        <v>0.54</v>
      </c>
      <c r="K413">
        <f>VLOOKUP(WORK[[#This Row],[User_ID]],Table3[],6,0)</f>
        <v>0.28000000000000003</v>
      </c>
      <c r="L413">
        <f>VLOOKUP(WORK[[#This Row],[User_ID]],Table3[],7,0)</f>
        <v>0.6</v>
      </c>
      <c r="M413">
        <f>VLOOKUP(WORK[[#This Row],[User_ID]],Table4[],4,FALSE)</f>
        <v>1111</v>
      </c>
      <c r="N413">
        <f>VLOOKUP(WORK[[#This Row],[User_ID]],Table4[],5,FALSE)</f>
        <v>11</v>
      </c>
      <c r="O413">
        <f>VLOOKUP(WORK[[#This Row],[User_ID]],Table4[],6,FALSE)</f>
        <v>1</v>
      </c>
      <c r="P413">
        <f>VLOOKUP(WORK[[#This Row],[User_ID]],Table4[],7,FALSE)</f>
        <v>51</v>
      </c>
    </row>
    <row r="414" spans="1:16" ht="12.5" x14ac:dyDescent="0.25">
      <c r="A414" s="1">
        <v>413</v>
      </c>
      <c r="B414" s="1">
        <v>1854</v>
      </c>
      <c r="C414" s="2">
        <v>44041.13484953704</v>
      </c>
      <c r="D414" s="2" t="str">
        <f>TEXT(WORK[[#This Row],[Timestamp]], "YYYY")</f>
        <v>2020</v>
      </c>
      <c r="E414" s="2" t="str">
        <f>TEXT(WORK[[#This Row],[Timestamp]],"MMM")</f>
        <v>Jul</v>
      </c>
      <c r="F414" s="6">
        <v>3</v>
      </c>
      <c r="G414" s="1" t="s">
        <v>7</v>
      </c>
      <c r="H414" s="1" t="s">
        <v>17</v>
      </c>
      <c r="I414">
        <f>VLOOKUP(WORK[[#This Row],[User_ID]],Table3[],4,0)</f>
        <v>2</v>
      </c>
      <c r="J414">
        <f>VLOOKUP(WORK[[#This Row],[User_ID]],Table3[],5,0)</f>
        <v>0.11</v>
      </c>
      <c r="K414">
        <f>VLOOKUP(WORK[[#This Row],[User_ID]],Table3[],6,0)</f>
        <v>0.04</v>
      </c>
      <c r="L414">
        <f>VLOOKUP(WORK[[#This Row],[User_ID]],Table3[],7,0)</f>
        <v>0.71</v>
      </c>
      <c r="M414">
        <f>VLOOKUP(WORK[[#This Row],[User_ID]],Table4[],4,FALSE)</f>
        <v>1547</v>
      </c>
      <c r="N414">
        <f>VLOOKUP(WORK[[#This Row],[User_ID]],Table4[],5,FALSE)</f>
        <v>17</v>
      </c>
      <c r="O414">
        <f>VLOOKUP(WORK[[#This Row],[User_ID]],Table4[],6,FALSE)</f>
        <v>4</v>
      </c>
      <c r="P414">
        <f>VLOOKUP(WORK[[#This Row],[User_ID]],Table4[],7,FALSE)</f>
        <v>19</v>
      </c>
    </row>
    <row r="415" spans="1:16" ht="12.5" x14ac:dyDescent="0.25">
      <c r="A415" s="1">
        <v>414</v>
      </c>
      <c r="B415" s="1">
        <v>9051</v>
      </c>
      <c r="C415" s="2">
        <v>43929.313206018516</v>
      </c>
      <c r="D415" s="2" t="str">
        <f>TEXT(WORK[[#This Row],[Timestamp]], "YYYY")</f>
        <v>2020</v>
      </c>
      <c r="E415" s="2" t="str">
        <f>TEXT(WORK[[#This Row],[Timestamp]],"MMM")</f>
        <v>Apr</v>
      </c>
      <c r="F415" s="6">
        <v>7</v>
      </c>
      <c r="G415" s="1" t="s">
        <v>5</v>
      </c>
      <c r="H415" s="1" t="s">
        <v>14</v>
      </c>
      <c r="I415">
        <f>VLOOKUP(WORK[[#This Row],[User_ID]],Table3[],4,0)</f>
        <v>2</v>
      </c>
      <c r="J415">
        <f>VLOOKUP(WORK[[#This Row],[User_ID]],Table3[],5,0)</f>
        <v>0.06</v>
      </c>
      <c r="K415">
        <f>VLOOKUP(WORK[[#This Row],[User_ID]],Table3[],6,0)</f>
        <v>0.96</v>
      </c>
      <c r="L415">
        <f>VLOOKUP(WORK[[#This Row],[User_ID]],Table3[],7,0)</f>
        <v>0.06</v>
      </c>
      <c r="M415">
        <f>VLOOKUP(WORK[[#This Row],[User_ID]],Table4[],4,FALSE)</f>
        <v>168</v>
      </c>
      <c r="N415">
        <f>VLOOKUP(WORK[[#This Row],[User_ID]],Table4[],5,FALSE)</f>
        <v>1</v>
      </c>
      <c r="O415">
        <f>VLOOKUP(WORK[[#This Row],[User_ID]],Table4[],6,FALSE)</f>
        <v>0</v>
      </c>
      <c r="P415">
        <f>VLOOKUP(WORK[[#This Row],[User_ID]],Table4[],7,FALSE)</f>
        <v>14</v>
      </c>
    </row>
    <row r="416" spans="1:16" ht="12.5" x14ac:dyDescent="0.25">
      <c r="A416" s="1">
        <v>415</v>
      </c>
      <c r="B416" s="1">
        <v>7871</v>
      </c>
      <c r="C416" s="2">
        <v>44219.07744212963</v>
      </c>
      <c r="D416" s="2" t="str">
        <f>TEXT(WORK[[#This Row],[Timestamp]], "YYYY")</f>
        <v>2021</v>
      </c>
      <c r="E416" s="2" t="str">
        <f>TEXT(WORK[[#This Row],[Timestamp]],"MMM")</f>
        <v>Jan</v>
      </c>
      <c r="F416" s="6">
        <v>1</v>
      </c>
      <c r="G416" s="1" t="s">
        <v>5</v>
      </c>
      <c r="H416" s="1" t="s">
        <v>13</v>
      </c>
      <c r="I416">
        <f>VLOOKUP(WORK[[#This Row],[User_ID]],Table3[],4,0)</f>
        <v>1</v>
      </c>
      <c r="J416">
        <f>VLOOKUP(WORK[[#This Row],[User_ID]],Table3[],5,0)</f>
        <v>0.36</v>
      </c>
      <c r="K416">
        <f>VLOOKUP(WORK[[#This Row],[User_ID]],Table3[],6,0)</f>
        <v>0.01</v>
      </c>
      <c r="L416">
        <f>VLOOKUP(WORK[[#This Row],[User_ID]],Table3[],7,0)</f>
        <v>0.18</v>
      </c>
      <c r="M416">
        <f>VLOOKUP(WORK[[#This Row],[User_ID]],Table4[],4,FALSE)</f>
        <v>681</v>
      </c>
      <c r="N416">
        <f>VLOOKUP(WORK[[#This Row],[User_ID]],Table4[],5,FALSE)</f>
        <v>12</v>
      </c>
      <c r="O416">
        <f>VLOOKUP(WORK[[#This Row],[User_ID]],Table4[],6,FALSE)</f>
        <v>0</v>
      </c>
      <c r="P416">
        <f>VLOOKUP(WORK[[#This Row],[User_ID]],Table4[],7,FALSE)</f>
        <v>31</v>
      </c>
    </row>
    <row r="417" spans="1:16" ht="12.5" x14ac:dyDescent="0.25">
      <c r="A417" s="1">
        <v>416</v>
      </c>
      <c r="B417" s="1">
        <v>4137</v>
      </c>
      <c r="C417" s="2">
        <v>43937.25341435185</v>
      </c>
      <c r="D417" s="2" t="str">
        <f>TEXT(WORK[[#This Row],[Timestamp]], "YYYY")</f>
        <v>2020</v>
      </c>
      <c r="E417" s="2" t="str">
        <f>TEXT(WORK[[#This Row],[Timestamp]],"MMM")</f>
        <v>Apr</v>
      </c>
      <c r="F417" s="6">
        <v>6</v>
      </c>
      <c r="G417" s="1" t="s">
        <v>5</v>
      </c>
      <c r="H417" s="1" t="s">
        <v>15</v>
      </c>
      <c r="I417">
        <f>VLOOKUP(WORK[[#This Row],[User_ID]],Table3[],4,0)</f>
        <v>4</v>
      </c>
      <c r="J417">
        <f>VLOOKUP(WORK[[#This Row],[User_ID]],Table3[],5,0)</f>
        <v>0.44</v>
      </c>
      <c r="K417">
        <f>VLOOKUP(WORK[[#This Row],[User_ID]],Table3[],6,0)</f>
        <v>0.15</v>
      </c>
      <c r="L417">
        <f>VLOOKUP(WORK[[#This Row],[User_ID]],Table3[],7,0)</f>
        <v>0.28000000000000003</v>
      </c>
      <c r="M417">
        <f>VLOOKUP(WORK[[#This Row],[User_ID]],Table4[],4,FALSE)</f>
        <v>1038</v>
      </c>
      <c r="N417">
        <f>VLOOKUP(WORK[[#This Row],[User_ID]],Table4[],5,FALSE)</f>
        <v>7</v>
      </c>
      <c r="O417">
        <f>VLOOKUP(WORK[[#This Row],[User_ID]],Table4[],6,FALSE)</f>
        <v>3</v>
      </c>
      <c r="P417">
        <f>VLOOKUP(WORK[[#This Row],[User_ID]],Table4[],7,FALSE)</f>
        <v>40</v>
      </c>
    </row>
    <row r="418" spans="1:16" ht="12.5" x14ac:dyDescent="0.25">
      <c r="A418" s="1">
        <v>417</v>
      </c>
      <c r="B418" s="1">
        <v>5458</v>
      </c>
      <c r="C418" s="2">
        <v>44929.365879629629</v>
      </c>
      <c r="D418" s="2" t="str">
        <f>TEXT(WORK[[#This Row],[Timestamp]], "YYYY")</f>
        <v>2023</v>
      </c>
      <c r="E418" s="2" t="str">
        <f>TEXT(WORK[[#This Row],[Timestamp]],"MMM")</f>
        <v>Jan</v>
      </c>
      <c r="F418" s="6">
        <v>8</v>
      </c>
      <c r="G418" s="1" t="s">
        <v>5</v>
      </c>
      <c r="H418" s="1" t="s">
        <v>16</v>
      </c>
      <c r="I418">
        <f>VLOOKUP(WORK[[#This Row],[User_ID]],Table3[],4,0)</f>
        <v>3</v>
      </c>
      <c r="J418">
        <f>VLOOKUP(WORK[[#This Row],[User_ID]],Table3[],5,0)</f>
        <v>0.53</v>
      </c>
      <c r="K418">
        <f>VLOOKUP(WORK[[#This Row],[User_ID]],Table3[],6,0)</f>
        <v>0.16</v>
      </c>
      <c r="L418">
        <f>VLOOKUP(WORK[[#This Row],[User_ID]],Table3[],7,0)</f>
        <v>0.72</v>
      </c>
      <c r="M418">
        <f>VLOOKUP(WORK[[#This Row],[User_ID]],Table4[],4,FALSE)</f>
        <v>1763</v>
      </c>
      <c r="N418">
        <f>VLOOKUP(WORK[[#This Row],[User_ID]],Table4[],5,FALSE)</f>
        <v>3</v>
      </c>
      <c r="O418">
        <f>VLOOKUP(WORK[[#This Row],[User_ID]],Table4[],6,FALSE)</f>
        <v>3</v>
      </c>
      <c r="P418">
        <f>VLOOKUP(WORK[[#This Row],[User_ID]],Table4[],7,FALSE)</f>
        <v>36</v>
      </c>
    </row>
    <row r="419" spans="1:16" ht="12.5" x14ac:dyDescent="0.25">
      <c r="A419" s="1">
        <v>418</v>
      </c>
      <c r="B419" s="1">
        <v>9617</v>
      </c>
      <c r="C419" s="2">
        <v>45168.273240740738</v>
      </c>
      <c r="D419" s="2" t="str">
        <f>TEXT(WORK[[#This Row],[Timestamp]], "YYYY")</f>
        <v>2023</v>
      </c>
      <c r="E419" s="2" t="str">
        <f>TEXT(WORK[[#This Row],[Timestamp]],"MMM")</f>
        <v>Aug</v>
      </c>
      <c r="F419" s="6">
        <v>6</v>
      </c>
      <c r="G419" s="1" t="s">
        <v>7</v>
      </c>
      <c r="H419" s="1" t="s">
        <v>13</v>
      </c>
      <c r="I419">
        <f>VLOOKUP(WORK[[#This Row],[User_ID]],Table3[],4,0)</f>
        <v>10</v>
      </c>
      <c r="J419">
        <f>VLOOKUP(WORK[[#This Row],[User_ID]],Table3[],5,0)</f>
        <v>0.32</v>
      </c>
      <c r="K419">
        <f>VLOOKUP(WORK[[#This Row],[User_ID]],Table3[],6,0)</f>
        <v>0.2</v>
      </c>
      <c r="L419">
        <f>VLOOKUP(WORK[[#This Row],[User_ID]],Table3[],7,0)</f>
        <v>0.92</v>
      </c>
      <c r="M419">
        <f>VLOOKUP(WORK[[#This Row],[User_ID]],Table4[],4,FALSE)</f>
        <v>1683</v>
      </c>
      <c r="N419">
        <f>VLOOKUP(WORK[[#This Row],[User_ID]],Table4[],5,FALSE)</f>
        <v>16</v>
      </c>
      <c r="O419">
        <f>VLOOKUP(WORK[[#This Row],[User_ID]],Table4[],6,FALSE)</f>
        <v>1</v>
      </c>
      <c r="P419">
        <f>VLOOKUP(WORK[[#This Row],[User_ID]],Table4[],7,FALSE)</f>
        <v>2</v>
      </c>
    </row>
    <row r="420" spans="1:16" ht="12.5" x14ac:dyDescent="0.25">
      <c r="A420" s="1">
        <v>419</v>
      </c>
      <c r="B420" s="1">
        <v>4823</v>
      </c>
      <c r="C420" s="2">
        <v>43955.320636574077</v>
      </c>
      <c r="D420" s="2" t="str">
        <f>TEXT(WORK[[#This Row],[Timestamp]], "YYYY")</f>
        <v>2020</v>
      </c>
      <c r="E420" s="2" t="str">
        <f>TEXT(WORK[[#This Row],[Timestamp]],"MMM")</f>
        <v>May</v>
      </c>
      <c r="F420" s="6">
        <v>7</v>
      </c>
      <c r="G420" s="1" t="s">
        <v>9</v>
      </c>
      <c r="H420" s="1" t="s">
        <v>16</v>
      </c>
      <c r="I420">
        <f>VLOOKUP(WORK[[#This Row],[User_ID]],Table3[],4,0)</f>
        <v>5</v>
      </c>
      <c r="J420">
        <f>VLOOKUP(WORK[[#This Row],[User_ID]],Table3[],5,0)</f>
        <v>0.53</v>
      </c>
      <c r="K420">
        <f>VLOOKUP(WORK[[#This Row],[User_ID]],Table3[],6,0)</f>
        <v>0.87</v>
      </c>
      <c r="L420">
        <f>VLOOKUP(WORK[[#This Row],[User_ID]],Table3[],7,0)</f>
        <v>0.45</v>
      </c>
      <c r="M420">
        <f>VLOOKUP(WORK[[#This Row],[User_ID]],Table4[],4,FALSE)</f>
        <v>801</v>
      </c>
      <c r="N420">
        <f>VLOOKUP(WORK[[#This Row],[User_ID]],Table4[],5,FALSE)</f>
        <v>17</v>
      </c>
      <c r="O420">
        <f>VLOOKUP(WORK[[#This Row],[User_ID]],Table4[],6,FALSE)</f>
        <v>4</v>
      </c>
      <c r="P420">
        <f>VLOOKUP(WORK[[#This Row],[User_ID]],Table4[],7,FALSE)</f>
        <v>8</v>
      </c>
    </row>
    <row r="421" spans="1:16" ht="12.5" x14ac:dyDescent="0.25">
      <c r="A421" s="1">
        <v>420</v>
      </c>
      <c r="B421" s="1">
        <v>4552</v>
      </c>
      <c r="C421" s="2">
        <v>45026.76017361111</v>
      </c>
      <c r="D421" s="2" t="str">
        <f>TEXT(WORK[[#This Row],[Timestamp]], "YYYY")</f>
        <v>2023</v>
      </c>
      <c r="E421" s="2" t="str">
        <f>TEXT(WORK[[#This Row],[Timestamp]],"MMM")</f>
        <v>Apr</v>
      </c>
      <c r="F421" s="6">
        <v>18</v>
      </c>
      <c r="G421" s="1" t="s">
        <v>7</v>
      </c>
      <c r="H421" s="1" t="s">
        <v>11</v>
      </c>
      <c r="I421">
        <f>VLOOKUP(WORK[[#This Row],[User_ID]],Table3[],4,0)</f>
        <v>5</v>
      </c>
      <c r="J421">
        <f>VLOOKUP(WORK[[#This Row],[User_ID]],Table3[],5,0)</f>
        <v>0.66</v>
      </c>
      <c r="K421">
        <f>VLOOKUP(WORK[[#This Row],[User_ID]],Table3[],6,0)</f>
        <v>0.77</v>
      </c>
      <c r="L421">
        <f>VLOOKUP(WORK[[#This Row],[User_ID]],Table3[],7,0)</f>
        <v>0.98</v>
      </c>
      <c r="M421">
        <f>VLOOKUP(WORK[[#This Row],[User_ID]],Table4[],4,FALSE)</f>
        <v>1028</v>
      </c>
      <c r="N421">
        <f>VLOOKUP(WORK[[#This Row],[User_ID]],Table4[],5,FALSE)</f>
        <v>5</v>
      </c>
      <c r="O421">
        <f>VLOOKUP(WORK[[#This Row],[User_ID]],Table4[],6,FALSE)</f>
        <v>2</v>
      </c>
      <c r="P421">
        <f>VLOOKUP(WORK[[#This Row],[User_ID]],Table4[],7,FALSE)</f>
        <v>24</v>
      </c>
    </row>
    <row r="422" spans="1:16" ht="12.5" x14ac:dyDescent="0.25">
      <c r="A422" s="1">
        <v>421</v>
      </c>
      <c r="B422" s="1">
        <v>5059</v>
      </c>
      <c r="C422" s="2">
        <v>44207.615370370368</v>
      </c>
      <c r="D422" s="2" t="str">
        <f>TEXT(WORK[[#This Row],[Timestamp]], "YYYY")</f>
        <v>2021</v>
      </c>
      <c r="E422" s="2" t="str">
        <f>TEXT(WORK[[#This Row],[Timestamp]],"MMM")</f>
        <v>Jan</v>
      </c>
      <c r="F422" s="6">
        <v>14</v>
      </c>
      <c r="G422" s="1" t="s">
        <v>9</v>
      </c>
      <c r="H422" s="1" t="s">
        <v>17</v>
      </c>
      <c r="I422">
        <f>VLOOKUP(WORK[[#This Row],[User_ID]],Table3[],4,0)</f>
        <v>8</v>
      </c>
      <c r="J422">
        <f>VLOOKUP(WORK[[#This Row],[User_ID]],Table3[],5,0)</f>
        <v>0.63</v>
      </c>
      <c r="K422">
        <f>VLOOKUP(WORK[[#This Row],[User_ID]],Table3[],6,0)</f>
        <v>0.44</v>
      </c>
      <c r="L422">
        <f>VLOOKUP(WORK[[#This Row],[User_ID]],Table3[],7,0)</f>
        <v>0.43</v>
      </c>
      <c r="M422">
        <f>VLOOKUP(WORK[[#This Row],[User_ID]],Table4[],4,FALSE)</f>
        <v>100</v>
      </c>
      <c r="N422">
        <f>VLOOKUP(WORK[[#This Row],[User_ID]],Table4[],5,FALSE)</f>
        <v>20</v>
      </c>
      <c r="O422">
        <f>VLOOKUP(WORK[[#This Row],[User_ID]],Table4[],6,FALSE)</f>
        <v>1</v>
      </c>
      <c r="P422">
        <f>VLOOKUP(WORK[[#This Row],[User_ID]],Table4[],7,FALSE)</f>
        <v>31</v>
      </c>
    </row>
    <row r="423" spans="1:16" ht="12.5" x14ac:dyDescent="0.25">
      <c r="A423" s="1">
        <v>422</v>
      </c>
      <c r="B423" s="1">
        <v>7684</v>
      </c>
      <c r="C423" s="2">
        <v>44010.456655092596</v>
      </c>
      <c r="D423" s="2" t="str">
        <f>TEXT(WORK[[#This Row],[Timestamp]], "YYYY")</f>
        <v>2020</v>
      </c>
      <c r="E423" s="2" t="str">
        <f>TEXT(WORK[[#This Row],[Timestamp]],"MMM")</f>
        <v>Jun</v>
      </c>
      <c r="F423" s="6">
        <v>10</v>
      </c>
      <c r="G423" s="1" t="s">
        <v>7</v>
      </c>
      <c r="H423" s="1" t="s">
        <v>15</v>
      </c>
      <c r="I423">
        <f>VLOOKUP(WORK[[#This Row],[User_ID]],Table3[],4,0)</f>
        <v>2</v>
      </c>
      <c r="J423">
        <f>VLOOKUP(WORK[[#This Row],[User_ID]],Table3[],5,0)</f>
        <v>0.52</v>
      </c>
      <c r="K423">
        <f>VLOOKUP(WORK[[#This Row],[User_ID]],Table3[],6,0)</f>
        <v>0.93</v>
      </c>
      <c r="L423">
        <f>VLOOKUP(WORK[[#This Row],[User_ID]],Table3[],7,0)</f>
        <v>0.57999999999999996</v>
      </c>
      <c r="M423">
        <f>VLOOKUP(WORK[[#This Row],[User_ID]],Table4[],4,FALSE)</f>
        <v>206</v>
      </c>
      <c r="N423">
        <f>VLOOKUP(WORK[[#This Row],[User_ID]],Table4[],5,FALSE)</f>
        <v>20</v>
      </c>
      <c r="O423">
        <f>VLOOKUP(WORK[[#This Row],[User_ID]],Table4[],6,FALSE)</f>
        <v>4</v>
      </c>
      <c r="P423">
        <f>VLOOKUP(WORK[[#This Row],[User_ID]],Table4[],7,FALSE)</f>
        <v>17</v>
      </c>
    </row>
    <row r="424" spans="1:16" ht="12.5" x14ac:dyDescent="0.25">
      <c r="A424" s="1">
        <v>423</v>
      </c>
      <c r="B424" s="1">
        <v>1067</v>
      </c>
      <c r="C424" s="2">
        <v>43954.885752314818</v>
      </c>
      <c r="D424" s="2" t="str">
        <f>TEXT(WORK[[#This Row],[Timestamp]], "YYYY")</f>
        <v>2020</v>
      </c>
      <c r="E424" s="2" t="str">
        <f>TEXT(WORK[[#This Row],[Timestamp]],"MMM")</f>
        <v>May</v>
      </c>
      <c r="F424" s="6">
        <v>21</v>
      </c>
      <c r="G424" s="1" t="s">
        <v>9</v>
      </c>
      <c r="H424" s="1" t="s">
        <v>13</v>
      </c>
      <c r="I424">
        <f>VLOOKUP(WORK[[#This Row],[User_ID]],Table3[],4,0)</f>
        <v>8</v>
      </c>
      <c r="J424">
        <f>VLOOKUP(WORK[[#This Row],[User_ID]],Table3[],5,0)</f>
        <v>0.5</v>
      </c>
      <c r="K424">
        <f>VLOOKUP(WORK[[#This Row],[User_ID]],Table3[],6,0)</f>
        <v>0.79</v>
      </c>
      <c r="L424">
        <f>VLOOKUP(WORK[[#This Row],[User_ID]],Table3[],7,0)</f>
        <v>0.5</v>
      </c>
      <c r="M424">
        <f>VLOOKUP(WORK[[#This Row],[User_ID]],Table4[],4,FALSE)</f>
        <v>556</v>
      </c>
      <c r="N424">
        <f>VLOOKUP(WORK[[#This Row],[User_ID]],Table4[],5,FALSE)</f>
        <v>8</v>
      </c>
      <c r="O424">
        <f>VLOOKUP(WORK[[#This Row],[User_ID]],Table4[],6,FALSE)</f>
        <v>5</v>
      </c>
      <c r="P424">
        <f>VLOOKUP(WORK[[#This Row],[User_ID]],Table4[],7,FALSE)</f>
        <v>70</v>
      </c>
    </row>
    <row r="425" spans="1:16" ht="12.5" x14ac:dyDescent="0.25">
      <c r="A425" s="1">
        <v>424</v>
      </c>
      <c r="B425" s="1">
        <v>6293</v>
      </c>
      <c r="C425" s="2">
        <v>44918.15834490741</v>
      </c>
      <c r="D425" s="2" t="str">
        <f>TEXT(WORK[[#This Row],[Timestamp]], "YYYY")</f>
        <v>2022</v>
      </c>
      <c r="E425" s="2" t="str">
        <f>TEXT(WORK[[#This Row],[Timestamp]],"MMM")</f>
        <v>Dec</v>
      </c>
      <c r="F425" s="6">
        <v>3</v>
      </c>
      <c r="G425" s="1" t="s">
        <v>9</v>
      </c>
      <c r="H425" s="1" t="s">
        <v>17</v>
      </c>
      <c r="I425">
        <f>VLOOKUP(WORK[[#This Row],[User_ID]],Table3[],4,0)</f>
        <v>3</v>
      </c>
      <c r="J425">
        <f>VLOOKUP(WORK[[#This Row],[User_ID]],Table3[],5,0)</f>
        <v>0.36</v>
      </c>
      <c r="K425">
        <f>VLOOKUP(WORK[[#This Row],[User_ID]],Table3[],6,0)</f>
        <v>0.26</v>
      </c>
      <c r="L425">
        <f>VLOOKUP(WORK[[#This Row],[User_ID]],Table3[],7,0)</f>
        <v>0.35</v>
      </c>
      <c r="M425">
        <f>VLOOKUP(WORK[[#This Row],[User_ID]],Table4[],4,FALSE)</f>
        <v>1701</v>
      </c>
      <c r="N425">
        <f>VLOOKUP(WORK[[#This Row],[User_ID]],Table4[],5,FALSE)</f>
        <v>19</v>
      </c>
      <c r="O425">
        <f>VLOOKUP(WORK[[#This Row],[User_ID]],Table4[],6,FALSE)</f>
        <v>5</v>
      </c>
      <c r="P425">
        <f>VLOOKUP(WORK[[#This Row],[User_ID]],Table4[],7,FALSE)</f>
        <v>24</v>
      </c>
    </row>
    <row r="426" spans="1:16" ht="12.5" x14ac:dyDescent="0.25">
      <c r="A426" s="1">
        <v>425</v>
      </c>
      <c r="B426" s="1">
        <v>4940</v>
      </c>
      <c r="C426" s="2">
        <v>43990.786793981482</v>
      </c>
      <c r="D426" s="2" t="str">
        <f>TEXT(WORK[[#This Row],[Timestamp]], "YYYY")</f>
        <v>2020</v>
      </c>
      <c r="E426" s="2" t="str">
        <f>TEXT(WORK[[#This Row],[Timestamp]],"MMM")</f>
        <v>Jun</v>
      </c>
      <c r="F426" s="6">
        <v>18</v>
      </c>
      <c r="G426" s="1" t="s">
        <v>5</v>
      </c>
      <c r="H426" s="1" t="s">
        <v>14</v>
      </c>
      <c r="I426">
        <f>VLOOKUP(WORK[[#This Row],[User_ID]],Table3[],4,0)</f>
        <v>10</v>
      </c>
      <c r="J426">
        <f>VLOOKUP(WORK[[#This Row],[User_ID]],Table3[],5,0)</f>
        <v>0.26</v>
      </c>
      <c r="K426">
        <f>VLOOKUP(WORK[[#This Row],[User_ID]],Table3[],6,0)</f>
        <v>0.8</v>
      </c>
      <c r="L426">
        <f>VLOOKUP(WORK[[#This Row],[User_ID]],Table3[],7,0)</f>
        <v>0.3</v>
      </c>
      <c r="M426">
        <f>VLOOKUP(WORK[[#This Row],[User_ID]],Table4[],4,FALSE)</f>
        <v>1158</v>
      </c>
      <c r="N426">
        <f>VLOOKUP(WORK[[#This Row],[User_ID]],Table4[],5,FALSE)</f>
        <v>1</v>
      </c>
      <c r="O426">
        <f>VLOOKUP(WORK[[#This Row],[User_ID]],Table4[],6,FALSE)</f>
        <v>2</v>
      </c>
      <c r="P426">
        <f>VLOOKUP(WORK[[#This Row],[User_ID]],Table4[],7,FALSE)</f>
        <v>88</v>
      </c>
    </row>
    <row r="427" spans="1:16" ht="12.5" x14ac:dyDescent="0.25">
      <c r="A427" s="1">
        <v>426</v>
      </c>
      <c r="B427" s="1">
        <v>5410</v>
      </c>
      <c r="C427" s="2">
        <v>44232.588414351849</v>
      </c>
      <c r="D427" s="2" t="str">
        <f>TEXT(WORK[[#This Row],[Timestamp]], "YYYY")</f>
        <v>2021</v>
      </c>
      <c r="E427" s="2" t="str">
        <f>TEXT(WORK[[#This Row],[Timestamp]],"MMM")</f>
        <v>Feb</v>
      </c>
      <c r="F427" s="6">
        <v>14</v>
      </c>
      <c r="G427" s="1" t="s">
        <v>7</v>
      </c>
      <c r="H427" s="1" t="s">
        <v>16</v>
      </c>
      <c r="I427">
        <f>VLOOKUP(WORK[[#This Row],[User_ID]],Table3[],4,0)</f>
        <v>7</v>
      </c>
      <c r="J427">
        <f>VLOOKUP(WORK[[#This Row],[User_ID]],Table3[],5,0)</f>
        <v>0.36</v>
      </c>
      <c r="K427">
        <f>VLOOKUP(WORK[[#This Row],[User_ID]],Table3[],6,0)</f>
        <v>0.48</v>
      </c>
      <c r="L427">
        <f>VLOOKUP(WORK[[#This Row],[User_ID]],Table3[],7,0)</f>
        <v>1</v>
      </c>
      <c r="M427">
        <f>VLOOKUP(WORK[[#This Row],[User_ID]],Table4[],4,FALSE)</f>
        <v>1723</v>
      </c>
      <c r="N427">
        <f>VLOOKUP(WORK[[#This Row],[User_ID]],Table4[],5,FALSE)</f>
        <v>15</v>
      </c>
      <c r="O427">
        <f>VLOOKUP(WORK[[#This Row],[User_ID]],Table4[],6,FALSE)</f>
        <v>1</v>
      </c>
      <c r="P427">
        <f>VLOOKUP(WORK[[#This Row],[User_ID]],Table4[],7,FALSE)</f>
        <v>29</v>
      </c>
    </row>
    <row r="428" spans="1:16" ht="12.5" x14ac:dyDescent="0.25">
      <c r="A428" s="1">
        <v>427</v>
      </c>
      <c r="B428" s="1">
        <v>8269</v>
      </c>
      <c r="C428" s="2">
        <v>44174.732175925928</v>
      </c>
      <c r="D428" s="2" t="str">
        <f>TEXT(WORK[[#This Row],[Timestamp]], "YYYY")</f>
        <v>2020</v>
      </c>
      <c r="E428" s="2" t="str">
        <f>TEXT(WORK[[#This Row],[Timestamp]],"MMM")</f>
        <v>Dec</v>
      </c>
      <c r="F428" s="6">
        <v>17</v>
      </c>
      <c r="G428" s="1" t="s">
        <v>9</v>
      </c>
      <c r="H428" s="1" t="s">
        <v>11</v>
      </c>
      <c r="I428">
        <f>VLOOKUP(WORK[[#This Row],[User_ID]],Table3[],4,0)</f>
        <v>4</v>
      </c>
      <c r="J428">
        <f>VLOOKUP(WORK[[#This Row],[User_ID]],Table3[],5,0)</f>
        <v>0.91</v>
      </c>
      <c r="K428">
        <f>VLOOKUP(WORK[[#This Row],[User_ID]],Table3[],6,0)</f>
        <v>0.16</v>
      </c>
      <c r="L428">
        <f>VLOOKUP(WORK[[#This Row],[User_ID]],Table3[],7,0)</f>
        <v>0.81</v>
      </c>
      <c r="M428">
        <f>VLOOKUP(WORK[[#This Row],[User_ID]],Table4[],4,FALSE)</f>
        <v>629</v>
      </c>
      <c r="N428">
        <f>VLOOKUP(WORK[[#This Row],[User_ID]],Table4[],5,FALSE)</f>
        <v>2</v>
      </c>
      <c r="O428">
        <f>VLOOKUP(WORK[[#This Row],[User_ID]],Table4[],6,FALSE)</f>
        <v>4</v>
      </c>
      <c r="P428">
        <f>VLOOKUP(WORK[[#This Row],[User_ID]],Table4[],7,FALSE)</f>
        <v>26</v>
      </c>
    </row>
    <row r="429" spans="1:16" ht="12.5" x14ac:dyDescent="0.25">
      <c r="A429" s="1">
        <v>428</v>
      </c>
      <c r="B429" s="1">
        <v>5935</v>
      </c>
      <c r="C429" s="2">
        <v>44044.054594907408</v>
      </c>
      <c r="D429" s="2" t="str">
        <f>TEXT(WORK[[#This Row],[Timestamp]], "YYYY")</f>
        <v>2020</v>
      </c>
      <c r="E429" s="2" t="str">
        <f>TEXT(WORK[[#This Row],[Timestamp]],"MMM")</f>
        <v>Aug</v>
      </c>
      <c r="F429" s="6">
        <v>1</v>
      </c>
      <c r="G429" s="1" t="s">
        <v>9</v>
      </c>
      <c r="H429" s="1" t="s">
        <v>13</v>
      </c>
      <c r="I429">
        <f>VLOOKUP(WORK[[#This Row],[User_ID]],Table3[],4,0)</f>
        <v>9</v>
      </c>
      <c r="J429">
        <f>VLOOKUP(WORK[[#This Row],[User_ID]],Table3[],5,0)</f>
        <v>0.49</v>
      </c>
      <c r="K429">
        <f>VLOOKUP(WORK[[#This Row],[User_ID]],Table3[],6,0)</f>
        <v>0.97</v>
      </c>
      <c r="L429">
        <f>VLOOKUP(WORK[[#This Row],[User_ID]],Table3[],7,0)</f>
        <v>0.48</v>
      </c>
      <c r="M429">
        <f>VLOOKUP(WORK[[#This Row],[User_ID]],Table4[],4,FALSE)</f>
        <v>604</v>
      </c>
      <c r="N429">
        <f>VLOOKUP(WORK[[#This Row],[User_ID]],Table4[],5,FALSE)</f>
        <v>6</v>
      </c>
      <c r="O429">
        <f>VLOOKUP(WORK[[#This Row],[User_ID]],Table4[],6,FALSE)</f>
        <v>3</v>
      </c>
      <c r="P429">
        <f>VLOOKUP(WORK[[#This Row],[User_ID]],Table4[],7,FALSE)</f>
        <v>84</v>
      </c>
    </row>
    <row r="430" spans="1:16" ht="12.5" x14ac:dyDescent="0.25">
      <c r="A430" s="1">
        <v>429</v>
      </c>
      <c r="B430" s="1">
        <v>5228</v>
      </c>
      <c r="C430" s="2">
        <v>44944.852789351855</v>
      </c>
      <c r="D430" s="2" t="str">
        <f>TEXT(WORK[[#This Row],[Timestamp]], "YYYY")</f>
        <v>2023</v>
      </c>
      <c r="E430" s="2" t="str">
        <f>TEXT(WORK[[#This Row],[Timestamp]],"MMM")</f>
        <v>Jan</v>
      </c>
      <c r="F430" s="6">
        <v>20</v>
      </c>
      <c r="G430" s="1" t="s">
        <v>9</v>
      </c>
      <c r="H430" s="1" t="s">
        <v>14</v>
      </c>
      <c r="I430">
        <f>VLOOKUP(WORK[[#This Row],[User_ID]],Table3[],4,0)</f>
        <v>7</v>
      </c>
      <c r="J430">
        <f>VLOOKUP(WORK[[#This Row],[User_ID]],Table3[],5,0)</f>
        <v>0.6</v>
      </c>
      <c r="K430">
        <f>VLOOKUP(WORK[[#This Row],[User_ID]],Table3[],6,0)</f>
        <v>0.62</v>
      </c>
      <c r="L430">
        <f>VLOOKUP(WORK[[#This Row],[User_ID]],Table3[],7,0)</f>
        <v>0.28000000000000003</v>
      </c>
      <c r="M430">
        <f>VLOOKUP(WORK[[#This Row],[User_ID]],Table4[],4,FALSE)</f>
        <v>125</v>
      </c>
      <c r="N430">
        <f>VLOOKUP(WORK[[#This Row],[User_ID]],Table4[],5,FALSE)</f>
        <v>12</v>
      </c>
      <c r="O430">
        <f>VLOOKUP(WORK[[#This Row],[User_ID]],Table4[],6,FALSE)</f>
        <v>3</v>
      </c>
      <c r="P430">
        <f>VLOOKUP(WORK[[#This Row],[User_ID]],Table4[],7,FALSE)</f>
        <v>40</v>
      </c>
    </row>
    <row r="431" spans="1:16" ht="12.5" x14ac:dyDescent="0.25">
      <c r="A431" s="1">
        <v>430</v>
      </c>
      <c r="B431" s="1">
        <v>4856</v>
      </c>
      <c r="C431" s="2">
        <v>44280.169386574074</v>
      </c>
      <c r="D431" s="2" t="str">
        <f>TEXT(WORK[[#This Row],[Timestamp]], "YYYY")</f>
        <v>2021</v>
      </c>
      <c r="E431" s="2" t="str">
        <f>TEXT(WORK[[#This Row],[Timestamp]],"MMM")</f>
        <v>Mar</v>
      </c>
      <c r="F431" s="6">
        <v>4</v>
      </c>
      <c r="G431" s="1" t="s">
        <v>9</v>
      </c>
      <c r="H431" s="1" t="s">
        <v>17</v>
      </c>
      <c r="I431">
        <f>VLOOKUP(WORK[[#This Row],[User_ID]],Table3[],4,0)</f>
        <v>1</v>
      </c>
      <c r="J431">
        <f>VLOOKUP(WORK[[#This Row],[User_ID]],Table3[],5,0)</f>
        <v>0.41</v>
      </c>
      <c r="K431">
        <f>VLOOKUP(WORK[[#This Row],[User_ID]],Table3[],6,0)</f>
        <v>7.0000000000000007E-2</v>
      </c>
      <c r="L431">
        <f>VLOOKUP(WORK[[#This Row],[User_ID]],Table3[],7,0)</f>
        <v>0.34</v>
      </c>
      <c r="M431">
        <f>VLOOKUP(WORK[[#This Row],[User_ID]],Table4[],4,FALSE)</f>
        <v>684</v>
      </c>
      <c r="N431">
        <f>VLOOKUP(WORK[[#This Row],[User_ID]],Table4[],5,FALSE)</f>
        <v>17</v>
      </c>
      <c r="O431">
        <f>VLOOKUP(WORK[[#This Row],[User_ID]],Table4[],6,FALSE)</f>
        <v>0</v>
      </c>
      <c r="P431">
        <f>VLOOKUP(WORK[[#This Row],[User_ID]],Table4[],7,FALSE)</f>
        <v>31</v>
      </c>
    </row>
    <row r="432" spans="1:16" ht="12.5" x14ac:dyDescent="0.25">
      <c r="A432" s="1">
        <v>431</v>
      </c>
      <c r="B432" s="1">
        <v>6515</v>
      </c>
      <c r="C432" s="2">
        <v>45052.429594907408</v>
      </c>
      <c r="D432" s="2" t="str">
        <f>TEXT(WORK[[#This Row],[Timestamp]], "YYYY")</f>
        <v>2023</v>
      </c>
      <c r="E432" s="2" t="str">
        <f>TEXT(WORK[[#This Row],[Timestamp]],"MMM")</f>
        <v>May</v>
      </c>
      <c r="F432" s="6">
        <v>10</v>
      </c>
      <c r="G432" s="1" t="s">
        <v>7</v>
      </c>
      <c r="H432" s="1" t="s">
        <v>10</v>
      </c>
      <c r="I432">
        <f>VLOOKUP(WORK[[#This Row],[User_ID]],Table3[],4,0)</f>
        <v>5</v>
      </c>
      <c r="J432">
        <f>VLOOKUP(WORK[[#This Row],[User_ID]],Table3[],5,0)</f>
        <v>0.64</v>
      </c>
      <c r="K432">
        <f>VLOOKUP(WORK[[#This Row],[User_ID]],Table3[],6,0)</f>
        <v>0.55000000000000004</v>
      </c>
      <c r="L432">
        <f>VLOOKUP(WORK[[#This Row],[User_ID]],Table3[],7,0)</f>
        <v>0.11</v>
      </c>
      <c r="M432">
        <f>VLOOKUP(WORK[[#This Row],[User_ID]],Table4[],4,FALSE)</f>
        <v>985</v>
      </c>
      <c r="N432">
        <f>VLOOKUP(WORK[[#This Row],[User_ID]],Table4[],5,FALSE)</f>
        <v>10</v>
      </c>
      <c r="O432">
        <f>VLOOKUP(WORK[[#This Row],[User_ID]],Table4[],6,FALSE)</f>
        <v>5</v>
      </c>
      <c r="P432">
        <f>VLOOKUP(WORK[[#This Row],[User_ID]],Table4[],7,FALSE)</f>
        <v>75</v>
      </c>
    </row>
    <row r="433" spans="1:16" ht="12.5" x14ac:dyDescent="0.25">
      <c r="A433" s="1">
        <v>432</v>
      </c>
      <c r="B433" s="1">
        <v>4483</v>
      </c>
      <c r="C433" s="2">
        <v>44230.802986111114</v>
      </c>
      <c r="D433" s="2" t="str">
        <f>TEXT(WORK[[#This Row],[Timestamp]], "YYYY")</f>
        <v>2021</v>
      </c>
      <c r="E433" s="2" t="str">
        <f>TEXT(WORK[[#This Row],[Timestamp]],"MMM")</f>
        <v>Feb</v>
      </c>
      <c r="F433" s="6">
        <v>19</v>
      </c>
      <c r="G433" s="1" t="s">
        <v>5</v>
      </c>
      <c r="H433" s="1" t="s">
        <v>6</v>
      </c>
      <c r="I433">
        <f>VLOOKUP(WORK[[#This Row],[User_ID]],Table3[],4,0)</f>
        <v>3</v>
      </c>
      <c r="J433">
        <f>VLOOKUP(WORK[[#This Row],[User_ID]],Table3[],5,0)</f>
        <v>0.37</v>
      </c>
      <c r="K433">
        <f>VLOOKUP(WORK[[#This Row],[User_ID]],Table3[],6,0)</f>
        <v>0.15</v>
      </c>
      <c r="L433">
        <f>VLOOKUP(WORK[[#This Row],[User_ID]],Table3[],7,0)</f>
        <v>0.46</v>
      </c>
      <c r="M433">
        <f>VLOOKUP(WORK[[#This Row],[User_ID]],Table4[],4,FALSE)</f>
        <v>1200</v>
      </c>
      <c r="N433">
        <f>VLOOKUP(WORK[[#This Row],[User_ID]],Table4[],5,FALSE)</f>
        <v>7</v>
      </c>
      <c r="O433">
        <f>VLOOKUP(WORK[[#This Row],[User_ID]],Table4[],6,FALSE)</f>
        <v>5</v>
      </c>
      <c r="P433">
        <f>VLOOKUP(WORK[[#This Row],[User_ID]],Table4[],7,FALSE)</f>
        <v>60</v>
      </c>
    </row>
    <row r="434" spans="1:16" ht="12.5" x14ac:dyDescent="0.25">
      <c r="A434" s="1">
        <v>433</v>
      </c>
      <c r="B434" s="1">
        <v>1285</v>
      </c>
      <c r="C434" s="2">
        <v>44923.020428240743</v>
      </c>
      <c r="D434" s="2" t="str">
        <f>TEXT(WORK[[#This Row],[Timestamp]], "YYYY")</f>
        <v>2022</v>
      </c>
      <c r="E434" s="2" t="str">
        <f>TEXT(WORK[[#This Row],[Timestamp]],"MMM")</f>
        <v>Dec</v>
      </c>
      <c r="F434" s="6">
        <v>0</v>
      </c>
      <c r="G434" s="1" t="s">
        <v>5</v>
      </c>
      <c r="H434" s="1" t="s">
        <v>15</v>
      </c>
      <c r="I434">
        <f>VLOOKUP(WORK[[#This Row],[User_ID]],Table3[],4,0)</f>
        <v>7</v>
      </c>
      <c r="J434">
        <f>VLOOKUP(WORK[[#This Row],[User_ID]],Table3[],5,0)</f>
        <v>0.38</v>
      </c>
      <c r="K434">
        <f>VLOOKUP(WORK[[#This Row],[User_ID]],Table3[],6,0)</f>
        <v>0.88</v>
      </c>
      <c r="L434">
        <f>VLOOKUP(WORK[[#This Row],[User_ID]],Table3[],7,0)</f>
        <v>0.03</v>
      </c>
      <c r="M434">
        <f>VLOOKUP(WORK[[#This Row],[User_ID]],Table4[],4,FALSE)</f>
        <v>1403</v>
      </c>
      <c r="N434">
        <f>VLOOKUP(WORK[[#This Row],[User_ID]],Table4[],5,FALSE)</f>
        <v>10</v>
      </c>
      <c r="O434">
        <f>VLOOKUP(WORK[[#This Row],[User_ID]],Table4[],6,FALSE)</f>
        <v>1</v>
      </c>
      <c r="P434">
        <f>VLOOKUP(WORK[[#This Row],[User_ID]],Table4[],7,FALSE)</f>
        <v>15</v>
      </c>
    </row>
    <row r="435" spans="1:16" ht="12.5" x14ac:dyDescent="0.25">
      <c r="A435" s="1">
        <v>434</v>
      </c>
      <c r="B435" s="1">
        <v>6093</v>
      </c>
      <c r="C435" s="2">
        <v>43880.846134259256</v>
      </c>
      <c r="D435" s="2" t="str">
        <f>TEXT(WORK[[#This Row],[Timestamp]], "YYYY")</f>
        <v>2020</v>
      </c>
      <c r="E435" s="2" t="str">
        <f>TEXT(WORK[[#This Row],[Timestamp]],"MMM")</f>
        <v>Feb</v>
      </c>
      <c r="F435" s="6">
        <v>20</v>
      </c>
      <c r="G435" s="1" t="s">
        <v>5</v>
      </c>
      <c r="H435" s="1" t="s">
        <v>13</v>
      </c>
      <c r="I435">
        <f>VLOOKUP(WORK[[#This Row],[User_ID]],Table3[],4,0)</f>
        <v>8</v>
      </c>
      <c r="J435">
        <f>VLOOKUP(WORK[[#This Row],[User_ID]],Table3[],5,0)</f>
        <v>0.17</v>
      </c>
      <c r="K435">
        <f>VLOOKUP(WORK[[#This Row],[User_ID]],Table3[],6,0)</f>
        <v>0.64</v>
      </c>
      <c r="L435">
        <f>VLOOKUP(WORK[[#This Row],[User_ID]],Table3[],7,0)</f>
        <v>0.56000000000000005</v>
      </c>
      <c r="M435">
        <f>VLOOKUP(WORK[[#This Row],[User_ID]],Table4[],4,FALSE)</f>
        <v>1361</v>
      </c>
      <c r="N435">
        <f>VLOOKUP(WORK[[#This Row],[User_ID]],Table4[],5,FALSE)</f>
        <v>20</v>
      </c>
      <c r="O435">
        <f>VLOOKUP(WORK[[#This Row],[User_ID]],Table4[],6,FALSE)</f>
        <v>0</v>
      </c>
      <c r="P435">
        <f>VLOOKUP(WORK[[#This Row],[User_ID]],Table4[],7,FALSE)</f>
        <v>6</v>
      </c>
    </row>
    <row r="436" spans="1:16" ht="12.5" x14ac:dyDescent="0.25">
      <c r="A436" s="1">
        <v>435</v>
      </c>
      <c r="B436" s="1">
        <v>5885</v>
      </c>
      <c r="C436" s="2">
        <v>44584.965509259258</v>
      </c>
      <c r="D436" s="2" t="str">
        <f>TEXT(WORK[[#This Row],[Timestamp]], "YYYY")</f>
        <v>2022</v>
      </c>
      <c r="E436" s="2" t="str">
        <f>TEXT(WORK[[#This Row],[Timestamp]],"MMM")</f>
        <v>Jan</v>
      </c>
      <c r="F436" s="6">
        <v>23</v>
      </c>
      <c r="G436" s="1" t="s">
        <v>9</v>
      </c>
      <c r="H436" s="1" t="s">
        <v>17</v>
      </c>
      <c r="I436">
        <f>VLOOKUP(WORK[[#This Row],[User_ID]],Table3[],4,0)</f>
        <v>5</v>
      </c>
      <c r="J436">
        <f>VLOOKUP(WORK[[#This Row],[User_ID]],Table3[],5,0)</f>
        <v>0.08</v>
      </c>
      <c r="K436">
        <f>VLOOKUP(WORK[[#This Row],[User_ID]],Table3[],6,0)</f>
        <v>0.68</v>
      </c>
      <c r="L436">
        <f>VLOOKUP(WORK[[#This Row],[User_ID]],Table3[],7,0)</f>
        <v>0.45</v>
      </c>
      <c r="M436">
        <f>VLOOKUP(WORK[[#This Row],[User_ID]],Table4[],4,FALSE)</f>
        <v>1798</v>
      </c>
      <c r="N436">
        <f>VLOOKUP(WORK[[#This Row],[User_ID]],Table4[],5,FALSE)</f>
        <v>8</v>
      </c>
      <c r="O436">
        <f>VLOOKUP(WORK[[#This Row],[User_ID]],Table4[],6,FALSE)</f>
        <v>4</v>
      </c>
      <c r="P436">
        <f>VLOOKUP(WORK[[#This Row],[User_ID]],Table4[],7,FALSE)</f>
        <v>29</v>
      </c>
    </row>
    <row r="437" spans="1:16" ht="12.5" x14ac:dyDescent="0.25">
      <c r="A437" s="1">
        <v>436</v>
      </c>
      <c r="B437" s="1">
        <v>2161</v>
      </c>
      <c r="C437" s="2">
        <v>44319.214085648149</v>
      </c>
      <c r="D437" s="2" t="str">
        <f>TEXT(WORK[[#This Row],[Timestamp]], "YYYY")</f>
        <v>2021</v>
      </c>
      <c r="E437" s="2" t="str">
        <f>TEXT(WORK[[#This Row],[Timestamp]],"MMM")</f>
        <v>May</v>
      </c>
      <c r="F437" s="6">
        <v>5</v>
      </c>
      <c r="G437" s="1" t="s">
        <v>5</v>
      </c>
      <c r="H437" s="1" t="s">
        <v>6</v>
      </c>
      <c r="I437">
        <f>VLOOKUP(WORK[[#This Row],[User_ID]],Table3[],4,0)</f>
        <v>5</v>
      </c>
      <c r="J437">
        <f>VLOOKUP(WORK[[#This Row],[User_ID]],Table3[],5,0)</f>
        <v>0.36</v>
      </c>
      <c r="K437">
        <f>VLOOKUP(WORK[[#This Row],[User_ID]],Table3[],6,0)</f>
        <v>0.03</v>
      </c>
      <c r="L437">
        <f>VLOOKUP(WORK[[#This Row],[User_ID]],Table3[],7,0)</f>
        <v>0.17</v>
      </c>
      <c r="M437">
        <f>VLOOKUP(WORK[[#This Row],[User_ID]],Table4[],4,FALSE)</f>
        <v>631</v>
      </c>
      <c r="N437">
        <f>VLOOKUP(WORK[[#This Row],[User_ID]],Table4[],5,FALSE)</f>
        <v>5</v>
      </c>
      <c r="O437">
        <f>VLOOKUP(WORK[[#This Row],[User_ID]],Table4[],6,FALSE)</f>
        <v>5</v>
      </c>
      <c r="P437">
        <f>VLOOKUP(WORK[[#This Row],[User_ID]],Table4[],7,FALSE)</f>
        <v>52</v>
      </c>
    </row>
    <row r="438" spans="1:16" ht="12.5" x14ac:dyDescent="0.25">
      <c r="A438" s="1">
        <v>437</v>
      </c>
      <c r="B438" s="1">
        <v>4352</v>
      </c>
      <c r="C438" s="2">
        <v>45166.795023148145</v>
      </c>
      <c r="D438" s="2" t="str">
        <f>TEXT(WORK[[#This Row],[Timestamp]], "YYYY")</f>
        <v>2023</v>
      </c>
      <c r="E438" s="2" t="str">
        <f>TEXT(WORK[[#This Row],[Timestamp]],"MMM")</f>
        <v>Aug</v>
      </c>
      <c r="F438" s="6">
        <v>19</v>
      </c>
      <c r="G438" s="1" t="s">
        <v>5</v>
      </c>
      <c r="H438" s="1" t="s">
        <v>11</v>
      </c>
      <c r="I438">
        <f>VLOOKUP(WORK[[#This Row],[User_ID]],Table3[],4,0)</f>
        <v>3</v>
      </c>
      <c r="J438">
        <f>VLOOKUP(WORK[[#This Row],[User_ID]],Table3[],5,0)</f>
        <v>0.61</v>
      </c>
      <c r="K438">
        <f>VLOOKUP(WORK[[#This Row],[User_ID]],Table3[],6,0)</f>
        <v>0.77</v>
      </c>
      <c r="L438">
        <f>VLOOKUP(WORK[[#This Row],[User_ID]],Table3[],7,0)</f>
        <v>0.85</v>
      </c>
      <c r="M438">
        <f>VLOOKUP(WORK[[#This Row],[User_ID]],Table4[],4,FALSE)</f>
        <v>955</v>
      </c>
      <c r="N438">
        <f>VLOOKUP(WORK[[#This Row],[User_ID]],Table4[],5,FALSE)</f>
        <v>8</v>
      </c>
      <c r="O438">
        <f>VLOOKUP(WORK[[#This Row],[User_ID]],Table4[],6,FALSE)</f>
        <v>0</v>
      </c>
      <c r="P438">
        <f>VLOOKUP(WORK[[#This Row],[User_ID]],Table4[],7,FALSE)</f>
        <v>51</v>
      </c>
    </row>
    <row r="439" spans="1:16" ht="12.5" x14ac:dyDescent="0.25">
      <c r="A439" s="1">
        <v>438</v>
      </c>
      <c r="B439" s="1">
        <v>1968</v>
      </c>
      <c r="C439" s="2">
        <v>44263.887256944443</v>
      </c>
      <c r="D439" s="2" t="str">
        <f>TEXT(WORK[[#This Row],[Timestamp]], "YYYY")</f>
        <v>2021</v>
      </c>
      <c r="E439" s="2" t="str">
        <f>TEXT(WORK[[#This Row],[Timestamp]],"MMM")</f>
        <v>Mar</v>
      </c>
      <c r="F439" s="6">
        <v>21</v>
      </c>
      <c r="G439" s="1" t="s">
        <v>5</v>
      </c>
      <c r="H439" s="1" t="s">
        <v>16</v>
      </c>
      <c r="I439">
        <f>VLOOKUP(WORK[[#This Row],[User_ID]],Table3[],4,0)</f>
        <v>5</v>
      </c>
      <c r="J439">
        <f>VLOOKUP(WORK[[#This Row],[User_ID]],Table3[],5,0)</f>
        <v>0.33</v>
      </c>
      <c r="K439">
        <f>VLOOKUP(WORK[[#This Row],[User_ID]],Table3[],6,0)</f>
        <v>0.34</v>
      </c>
      <c r="L439">
        <f>VLOOKUP(WORK[[#This Row],[User_ID]],Table3[],7,0)</f>
        <v>0.19</v>
      </c>
      <c r="M439">
        <f>VLOOKUP(WORK[[#This Row],[User_ID]],Table4[],4,FALSE)</f>
        <v>417</v>
      </c>
      <c r="N439">
        <f>VLOOKUP(WORK[[#This Row],[User_ID]],Table4[],5,FALSE)</f>
        <v>4</v>
      </c>
      <c r="O439">
        <f>VLOOKUP(WORK[[#This Row],[User_ID]],Table4[],6,FALSE)</f>
        <v>0</v>
      </c>
      <c r="P439">
        <f>VLOOKUP(WORK[[#This Row],[User_ID]],Table4[],7,FALSE)</f>
        <v>28</v>
      </c>
    </row>
    <row r="440" spans="1:16" ht="12.5" x14ac:dyDescent="0.25">
      <c r="A440" s="1">
        <v>439</v>
      </c>
      <c r="B440" s="1">
        <v>3699</v>
      </c>
      <c r="C440" s="2">
        <v>45143.884606481479</v>
      </c>
      <c r="D440" s="2" t="str">
        <f>TEXT(WORK[[#This Row],[Timestamp]], "YYYY")</f>
        <v>2023</v>
      </c>
      <c r="E440" s="2" t="str">
        <f>TEXT(WORK[[#This Row],[Timestamp]],"MMM")</f>
        <v>Aug</v>
      </c>
      <c r="F440" s="6">
        <v>21</v>
      </c>
      <c r="G440" s="1" t="s">
        <v>5</v>
      </c>
      <c r="H440" s="1" t="s">
        <v>15</v>
      </c>
      <c r="I440">
        <f>VLOOKUP(WORK[[#This Row],[User_ID]],Table3[],4,0)</f>
        <v>1</v>
      </c>
      <c r="J440">
        <f>VLOOKUP(WORK[[#This Row],[User_ID]],Table3[],5,0)</f>
        <v>0.96</v>
      </c>
      <c r="K440">
        <f>VLOOKUP(WORK[[#This Row],[User_ID]],Table3[],6,0)</f>
        <v>0.06</v>
      </c>
      <c r="L440">
        <f>VLOOKUP(WORK[[#This Row],[User_ID]],Table3[],7,0)</f>
        <v>0.35</v>
      </c>
      <c r="M440">
        <f>VLOOKUP(WORK[[#This Row],[User_ID]],Table4[],4,FALSE)</f>
        <v>1160</v>
      </c>
      <c r="N440">
        <f>VLOOKUP(WORK[[#This Row],[User_ID]],Table4[],5,FALSE)</f>
        <v>4</v>
      </c>
      <c r="O440">
        <f>VLOOKUP(WORK[[#This Row],[User_ID]],Table4[],6,FALSE)</f>
        <v>3</v>
      </c>
      <c r="P440">
        <f>VLOOKUP(WORK[[#This Row],[User_ID]],Table4[],7,FALSE)</f>
        <v>95</v>
      </c>
    </row>
    <row r="441" spans="1:16" ht="12.5" x14ac:dyDescent="0.25">
      <c r="A441" s="1">
        <v>440</v>
      </c>
      <c r="B441" s="1">
        <v>8518</v>
      </c>
      <c r="C441" s="2">
        <v>44985.250844907408</v>
      </c>
      <c r="D441" s="2" t="str">
        <f>TEXT(WORK[[#This Row],[Timestamp]], "YYYY")</f>
        <v>2023</v>
      </c>
      <c r="E441" s="2" t="str">
        <f>TEXT(WORK[[#This Row],[Timestamp]],"MMM")</f>
        <v>Feb</v>
      </c>
      <c r="F441" s="6">
        <v>6</v>
      </c>
      <c r="G441" s="1" t="s">
        <v>5</v>
      </c>
      <c r="H441" s="1" t="s">
        <v>17</v>
      </c>
      <c r="I441">
        <f>VLOOKUP(WORK[[#This Row],[User_ID]],Table3[],4,0)</f>
        <v>1</v>
      </c>
      <c r="J441">
        <f>VLOOKUP(WORK[[#This Row],[User_ID]],Table3[],5,0)</f>
        <v>0.95</v>
      </c>
      <c r="K441">
        <f>VLOOKUP(WORK[[#This Row],[User_ID]],Table3[],6,0)</f>
        <v>0.39</v>
      </c>
      <c r="L441">
        <f>VLOOKUP(WORK[[#This Row],[User_ID]],Table3[],7,0)</f>
        <v>0.1</v>
      </c>
      <c r="M441">
        <f>VLOOKUP(WORK[[#This Row],[User_ID]],Table4[],4,FALSE)</f>
        <v>1119</v>
      </c>
      <c r="N441">
        <f>VLOOKUP(WORK[[#This Row],[User_ID]],Table4[],5,FALSE)</f>
        <v>19</v>
      </c>
      <c r="O441">
        <f>VLOOKUP(WORK[[#This Row],[User_ID]],Table4[],6,FALSE)</f>
        <v>2</v>
      </c>
      <c r="P441">
        <f>VLOOKUP(WORK[[#This Row],[User_ID]],Table4[],7,FALSE)</f>
        <v>89</v>
      </c>
    </row>
    <row r="442" spans="1:16" ht="12.5" x14ac:dyDescent="0.25">
      <c r="A442" s="1">
        <v>441</v>
      </c>
      <c r="B442" s="1">
        <v>5677</v>
      </c>
      <c r="C442" s="2">
        <v>43930.208391203705</v>
      </c>
      <c r="D442" s="2" t="str">
        <f>TEXT(WORK[[#This Row],[Timestamp]], "YYYY")</f>
        <v>2020</v>
      </c>
      <c r="E442" s="2" t="str">
        <f>TEXT(WORK[[#This Row],[Timestamp]],"MMM")</f>
        <v>Apr</v>
      </c>
      <c r="F442" s="6">
        <v>5</v>
      </c>
      <c r="G442" s="1" t="s">
        <v>5</v>
      </c>
      <c r="H442" s="1" t="s">
        <v>12</v>
      </c>
      <c r="I442">
        <f>VLOOKUP(WORK[[#This Row],[User_ID]],Table3[],4,0)</f>
        <v>6</v>
      </c>
      <c r="J442">
        <f>VLOOKUP(WORK[[#This Row],[User_ID]],Table3[],5,0)</f>
        <v>0.89</v>
      </c>
      <c r="K442">
        <f>VLOOKUP(WORK[[#This Row],[User_ID]],Table3[],6,0)</f>
        <v>0.21</v>
      </c>
      <c r="L442">
        <f>VLOOKUP(WORK[[#This Row],[User_ID]],Table3[],7,0)</f>
        <v>0.56000000000000005</v>
      </c>
      <c r="M442">
        <f>VLOOKUP(WORK[[#This Row],[User_ID]],Table4[],4,FALSE)</f>
        <v>1167</v>
      </c>
      <c r="N442">
        <f>VLOOKUP(WORK[[#This Row],[User_ID]],Table4[],5,FALSE)</f>
        <v>8</v>
      </c>
      <c r="O442">
        <f>VLOOKUP(WORK[[#This Row],[User_ID]],Table4[],6,FALSE)</f>
        <v>5</v>
      </c>
      <c r="P442">
        <f>VLOOKUP(WORK[[#This Row],[User_ID]],Table4[],7,FALSE)</f>
        <v>39</v>
      </c>
    </row>
    <row r="443" spans="1:16" ht="12.5" x14ac:dyDescent="0.25">
      <c r="A443" s="1">
        <v>442</v>
      </c>
      <c r="B443" s="1">
        <v>9129</v>
      </c>
      <c r="C443" s="2">
        <v>44598.633263888885</v>
      </c>
      <c r="D443" s="2" t="str">
        <f>TEXT(WORK[[#This Row],[Timestamp]], "YYYY")</f>
        <v>2022</v>
      </c>
      <c r="E443" s="2" t="str">
        <f>TEXT(WORK[[#This Row],[Timestamp]],"MMM")</f>
        <v>Feb</v>
      </c>
      <c r="F443" s="6">
        <v>15</v>
      </c>
      <c r="G443" s="1" t="s">
        <v>5</v>
      </c>
      <c r="H443" s="1" t="s">
        <v>8</v>
      </c>
      <c r="I443">
        <f>VLOOKUP(WORK[[#This Row],[User_ID]],Table3[],4,0)</f>
        <v>1</v>
      </c>
      <c r="J443">
        <f>VLOOKUP(WORK[[#This Row],[User_ID]],Table3[],5,0)</f>
        <v>0.38</v>
      </c>
      <c r="K443">
        <f>VLOOKUP(WORK[[#This Row],[User_ID]],Table3[],6,0)</f>
        <v>0.93</v>
      </c>
      <c r="L443">
        <f>VLOOKUP(WORK[[#This Row],[User_ID]],Table3[],7,0)</f>
        <v>0.62</v>
      </c>
      <c r="M443">
        <f>VLOOKUP(WORK[[#This Row],[User_ID]],Table4[],4,FALSE)</f>
        <v>804</v>
      </c>
      <c r="N443">
        <f>VLOOKUP(WORK[[#This Row],[User_ID]],Table4[],5,FALSE)</f>
        <v>2</v>
      </c>
      <c r="O443">
        <f>VLOOKUP(WORK[[#This Row],[User_ID]],Table4[],6,FALSE)</f>
        <v>2</v>
      </c>
      <c r="P443">
        <f>VLOOKUP(WORK[[#This Row],[User_ID]],Table4[],7,FALSE)</f>
        <v>57</v>
      </c>
    </row>
    <row r="444" spans="1:16" ht="12.5" x14ac:dyDescent="0.25">
      <c r="A444" s="1">
        <v>443</v>
      </c>
      <c r="B444" s="1">
        <v>2764</v>
      </c>
      <c r="C444" s="2">
        <v>44241.368657407409</v>
      </c>
      <c r="D444" s="2" t="str">
        <f>TEXT(WORK[[#This Row],[Timestamp]], "YYYY")</f>
        <v>2021</v>
      </c>
      <c r="E444" s="2" t="str">
        <f>TEXT(WORK[[#This Row],[Timestamp]],"MMM")</f>
        <v>Feb</v>
      </c>
      <c r="F444" s="6">
        <v>8</v>
      </c>
      <c r="G444" s="1" t="s">
        <v>9</v>
      </c>
      <c r="H444" s="1" t="s">
        <v>13</v>
      </c>
      <c r="I444">
        <f>VLOOKUP(WORK[[#This Row],[User_ID]],Table3[],4,0)</f>
        <v>6</v>
      </c>
      <c r="J444">
        <f>VLOOKUP(WORK[[#This Row],[User_ID]],Table3[],5,0)</f>
        <v>0.76</v>
      </c>
      <c r="K444">
        <f>VLOOKUP(WORK[[#This Row],[User_ID]],Table3[],6,0)</f>
        <v>0.36</v>
      </c>
      <c r="L444">
        <f>VLOOKUP(WORK[[#This Row],[User_ID]],Table3[],7,0)</f>
        <v>0.39</v>
      </c>
      <c r="M444">
        <f>VLOOKUP(WORK[[#This Row],[User_ID]],Table4[],4,FALSE)</f>
        <v>217</v>
      </c>
      <c r="N444">
        <f>VLOOKUP(WORK[[#This Row],[User_ID]],Table4[],5,FALSE)</f>
        <v>13</v>
      </c>
      <c r="O444">
        <f>VLOOKUP(WORK[[#This Row],[User_ID]],Table4[],6,FALSE)</f>
        <v>2</v>
      </c>
      <c r="P444">
        <f>VLOOKUP(WORK[[#This Row],[User_ID]],Table4[],7,FALSE)</f>
        <v>59</v>
      </c>
    </row>
    <row r="445" spans="1:16" ht="12.5" x14ac:dyDescent="0.25">
      <c r="A445" s="1">
        <v>444</v>
      </c>
      <c r="B445" s="1">
        <v>1905</v>
      </c>
      <c r="C445" s="2">
        <v>44370.29515046296</v>
      </c>
      <c r="D445" s="2" t="str">
        <f>TEXT(WORK[[#This Row],[Timestamp]], "YYYY")</f>
        <v>2021</v>
      </c>
      <c r="E445" s="2" t="str">
        <f>TEXT(WORK[[#This Row],[Timestamp]],"MMM")</f>
        <v>Jun</v>
      </c>
      <c r="F445" s="6">
        <v>7</v>
      </c>
      <c r="G445" s="1" t="s">
        <v>7</v>
      </c>
      <c r="H445" s="1" t="s">
        <v>16</v>
      </c>
      <c r="I445">
        <f>VLOOKUP(WORK[[#This Row],[User_ID]],Table3[],4,0)</f>
        <v>1</v>
      </c>
      <c r="J445">
        <f>VLOOKUP(WORK[[#This Row],[User_ID]],Table3[],5,0)</f>
        <v>0.47</v>
      </c>
      <c r="K445">
        <f>VLOOKUP(WORK[[#This Row],[User_ID]],Table3[],6,0)</f>
        <v>0.03</v>
      </c>
      <c r="L445">
        <f>VLOOKUP(WORK[[#This Row],[User_ID]],Table3[],7,0)</f>
        <v>0.18</v>
      </c>
      <c r="M445">
        <f>VLOOKUP(WORK[[#This Row],[User_ID]],Table4[],4,FALSE)</f>
        <v>306</v>
      </c>
      <c r="N445">
        <f>VLOOKUP(WORK[[#This Row],[User_ID]],Table4[],5,FALSE)</f>
        <v>12</v>
      </c>
      <c r="O445">
        <f>VLOOKUP(WORK[[#This Row],[User_ID]],Table4[],6,FALSE)</f>
        <v>3</v>
      </c>
      <c r="P445">
        <f>VLOOKUP(WORK[[#This Row],[User_ID]],Table4[],7,FALSE)</f>
        <v>54</v>
      </c>
    </row>
    <row r="446" spans="1:16" ht="12.5" x14ac:dyDescent="0.25">
      <c r="A446" s="1">
        <v>445</v>
      </c>
      <c r="B446" s="1">
        <v>3848</v>
      </c>
      <c r="C446" s="2">
        <v>45184.735694444447</v>
      </c>
      <c r="D446" s="2" t="str">
        <f>TEXT(WORK[[#This Row],[Timestamp]], "YYYY")</f>
        <v>2023</v>
      </c>
      <c r="E446" s="2" t="str">
        <f>TEXT(WORK[[#This Row],[Timestamp]],"MMM")</f>
        <v>Sep</v>
      </c>
      <c r="F446" s="6">
        <v>17</v>
      </c>
      <c r="G446" s="1" t="s">
        <v>7</v>
      </c>
      <c r="H446" s="1" t="s">
        <v>13</v>
      </c>
      <c r="I446">
        <f>VLOOKUP(WORK[[#This Row],[User_ID]],Table3[],4,0)</f>
        <v>3</v>
      </c>
      <c r="J446">
        <f>VLOOKUP(WORK[[#This Row],[User_ID]],Table3[],5,0)</f>
        <v>0.74</v>
      </c>
      <c r="K446">
        <f>VLOOKUP(WORK[[#This Row],[User_ID]],Table3[],6,0)</f>
        <v>0.86</v>
      </c>
      <c r="L446">
        <f>VLOOKUP(WORK[[#This Row],[User_ID]],Table3[],7,0)</f>
        <v>0.1</v>
      </c>
      <c r="M446">
        <f>VLOOKUP(WORK[[#This Row],[User_ID]],Table4[],4,FALSE)</f>
        <v>1409</v>
      </c>
      <c r="N446">
        <f>VLOOKUP(WORK[[#This Row],[User_ID]],Table4[],5,FALSE)</f>
        <v>6</v>
      </c>
      <c r="O446">
        <f>VLOOKUP(WORK[[#This Row],[User_ID]],Table4[],6,FALSE)</f>
        <v>4</v>
      </c>
      <c r="P446">
        <f>VLOOKUP(WORK[[#This Row],[User_ID]],Table4[],7,FALSE)</f>
        <v>48</v>
      </c>
    </row>
    <row r="447" spans="1:16" ht="12.5" x14ac:dyDescent="0.25">
      <c r="A447" s="1">
        <v>446</v>
      </c>
      <c r="B447" s="1">
        <v>8130</v>
      </c>
      <c r="C447" s="2">
        <v>44578.149375000001</v>
      </c>
      <c r="D447" s="2" t="str">
        <f>TEXT(WORK[[#This Row],[Timestamp]], "YYYY")</f>
        <v>2022</v>
      </c>
      <c r="E447" s="2" t="str">
        <f>TEXT(WORK[[#This Row],[Timestamp]],"MMM")</f>
        <v>Jan</v>
      </c>
      <c r="F447" s="6">
        <v>3</v>
      </c>
      <c r="G447" s="1" t="s">
        <v>9</v>
      </c>
      <c r="H447" s="1" t="s">
        <v>15</v>
      </c>
      <c r="I447">
        <f>VLOOKUP(WORK[[#This Row],[User_ID]],Table3[],4,0)</f>
        <v>10</v>
      </c>
      <c r="J447">
        <f>VLOOKUP(WORK[[#This Row],[User_ID]],Table3[],5,0)</f>
        <v>0.21</v>
      </c>
      <c r="K447">
        <f>VLOOKUP(WORK[[#This Row],[User_ID]],Table3[],6,0)</f>
        <v>0.69</v>
      </c>
      <c r="L447">
        <f>VLOOKUP(WORK[[#This Row],[User_ID]],Table3[],7,0)</f>
        <v>0.52</v>
      </c>
      <c r="M447">
        <f>VLOOKUP(WORK[[#This Row],[User_ID]],Table4[],4,FALSE)</f>
        <v>140</v>
      </c>
      <c r="N447">
        <f>VLOOKUP(WORK[[#This Row],[User_ID]],Table4[],5,FALSE)</f>
        <v>13</v>
      </c>
      <c r="O447">
        <f>VLOOKUP(WORK[[#This Row],[User_ID]],Table4[],6,FALSE)</f>
        <v>0</v>
      </c>
      <c r="P447">
        <f>VLOOKUP(WORK[[#This Row],[User_ID]],Table4[],7,FALSE)</f>
        <v>34</v>
      </c>
    </row>
    <row r="448" spans="1:16" ht="12.5" x14ac:dyDescent="0.25">
      <c r="A448" s="1">
        <v>447</v>
      </c>
      <c r="B448" s="1">
        <v>6452</v>
      </c>
      <c r="C448" s="2">
        <v>44807.322835648149</v>
      </c>
      <c r="D448" s="2" t="str">
        <f>TEXT(WORK[[#This Row],[Timestamp]], "YYYY")</f>
        <v>2022</v>
      </c>
      <c r="E448" s="2" t="str">
        <f>TEXT(WORK[[#This Row],[Timestamp]],"MMM")</f>
        <v>Sep</v>
      </c>
      <c r="F448" s="6">
        <v>7</v>
      </c>
      <c r="G448" s="1" t="s">
        <v>7</v>
      </c>
      <c r="H448" s="1" t="s">
        <v>17</v>
      </c>
      <c r="I448">
        <f>VLOOKUP(WORK[[#This Row],[User_ID]],Table3[],4,0)</f>
        <v>6</v>
      </c>
      <c r="J448">
        <f>VLOOKUP(WORK[[#This Row],[User_ID]],Table3[],5,0)</f>
        <v>0.7</v>
      </c>
      <c r="K448">
        <f>VLOOKUP(WORK[[#This Row],[User_ID]],Table3[],6,0)</f>
        <v>0.05</v>
      </c>
      <c r="L448">
        <f>VLOOKUP(WORK[[#This Row],[User_ID]],Table3[],7,0)</f>
        <v>0.56000000000000005</v>
      </c>
      <c r="M448">
        <f>VLOOKUP(WORK[[#This Row],[User_ID]],Table4[],4,FALSE)</f>
        <v>1108</v>
      </c>
      <c r="N448">
        <f>VLOOKUP(WORK[[#This Row],[User_ID]],Table4[],5,FALSE)</f>
        <v>16</v>
      </c>
      <c r="O448">
        <f>VLOOKUP(WORK[[#This Row],[User_ID]],Table4[],6,FALSE)</f>
        <v>2</v>
      </c>
      <c r="P448">
        <f>VLOOKUP(WORK[[#This Row],[User_ID]],Table4[],7,FALSE)</f>
        <v>4</v>
      </c>
    </row>
    <row r="449" spans="1:16" ht="12.5" x14ac:dyDescent="0.25">
      <c r="A449" s="1">
        <v>448</v>
      </c>
      <c r="B449" s="1">
        <v>5887</v>
      </c>
      <c r="C449" s="2">
        <v>44013.963796296295</v>
      </c>
      <c r="D449" s="2" t="str">
        <f>TEXT(WORK[[#This Row],[Timestamp]], "YYYY")</f>
        <v>2020</v>
      </c>
      <c r="E449" s="2" t="str">
        <f>TEXT(WORK[[#This Row],[Timestamp]],"MMM")</f>
        <v>Jul</v>
      </c>
      <c r="F449" s="6">
        <v>23</v>
      </c>
      <c r="G449" s="1" t="s">
        <v>9</v>
      </c>
      <c r="H449" s="1" t="s">
        <v>10</v>
      </c>
      <c r="I449">
        <f>VLOOKUP(WORK[[#This Row],[User_ID]],Table3[],4,0)</f>
        <v>3</v>
      </c>
      <c r="J449">
        <f>VLOOKUP(WORK[[#This Row],[User_ID]],Table3[],5,0)</f>
        <v>0.23</v>
      </c>
      <c r="K449">
        <f>VLOOKUP(WORK[[#This Row],[User_ID]],Table3[],6,0)</f>
        <v>0.85</v>
      </c>
      <c r="L449">
        <f>VLOOKUP(WORK[[#This Row],[User_ID]],Table3[],7,0)</f>
        <v>0.73</v>
      </c>
      <c r="M449">
        <f>VLOOKUP(WORK[[#This Row],[User_ID]],Table4[],4,FALSE)</f>
        <v>945</v>
      </c>
      <c r="N449">
        <f>VLOOKUP(WORK[[#This Row],[User_ID]],Table4[],5,FALSE)</f>
        <v>2</v>
      </c>
      <c r="O449">
        <f>VLOOKUP(WORK[[#This Row],[User_ID]],Table4[],6,FALSE)</f>
        <v>2</v>
      </c>
      <c r="P449">
        <f>VLOOKUP(WORK[[#This Row],[User_ID]],Table4[],7,FALSE)</f>
        <v>29</v>
      </c>
    </row>
    <row r="450" spans="1:16" ht="12.5" x14ac:dyDescent="0.25">
      <c r="A450" s="1">
        <v>449</v>
      </c>
      <c r="B450" s="1">
        <v>8097</v>
      </c>
      <c r="C450" s="2">
        <v>44833.785798611112</v>
      </c>
      <c r="D450" s="2" t="str">
        <f>TEXT(WORK[[#This Row],[Timestamp]], "YYYY")</f>
        <v>2022</v>
      </c>
      <c r="E450" s="2" t="str">
        <f>TEXT(WORK[[#This Row],[Timestamp]],"MMM")</f>
        <v>Sep</v>
      </c>
      <c r="F450" s="6">
        <v>18</v>
      </c>
      <c r="G450" s="1" t="s">
        <v>5</v>
      </c>
      <c r="H450" s="1" t="s">
        <v>14</v>
      </c>
      <c r="I450">
        <f>VLOOKUP(WORK[[#This Row],[User_ID]],Table3[],4,0)</f>
        <v>3</v>
      </c>
      <c r="J450">
        <f>VLOOKUP(WORK[[#This Row],[User_ID]],Table3[],5,0)</f>
        <v>0.02</v>
      </c>
      <c r="K450">
        <f>VLOOKUP(WORK[[#This Row],[User_ID]],Table3[],6,0)</f>
        <v>0.26</v>
      </c>
      <c r="L450">
        <f>VLOOKUP(WORK[[#This Row],[User_ID]],Table3[],7,0)</f>
        <v>0.18</v>
      </c>
      <c r="M450">
        <f>VLOOKUP(WORK[[#This Row],[User_ID]],Table4[],4,FALSE)</f>
        <v>1702</v>
      </c>
      <c r="N450">
        <f>VLOOKUP(WORK[[#This Row],[User_ID]],Table4[],5,FALSE)</f>
        <v>8</v>
      </c>
      <c r="O450">
        <f>VLOOKUP(WORK[[#This Row],[User_ID]],Table4[],6,FALSE)</f>
        <v>0</v>
      </c>
      <c r="P450">
        <f>VLOOKUP(WORK[[#This Row],[User_ID]],Table4[],7,FALSE)</f>
        <v>39</v>
      </c>
    </row>
    <row r="451" spans="1:16" ht="12.5" x14ac:dyDescent="0.25">
      <c r="A451" s="1">
        <v>450</v>
      </c>
      <c r="B451" s="1">
        <v>7083</v>
      </c>
      <c r="C451" s="2">
        <v>44541.325983796298</v>
      </c>
      <c r="D451" s="2" t="str">
        <f>TEXT(WORK[[#This Row],[Timestamp]], "YYYY")</f>
        <v>2021</v>
      </c>
      <c r="E451" s="2" t="str">
        <f>TEXT(WORK[[#This Row],[Timestamp]],"MMM")</f>
        <v>Dec</v>
      </c>
      <c r="F451" s="6">
        <v>7</v>
      </c>
      <c r="G451" s="1" t="s">
        <v>7</v>
      </c>
      <c r="H451" s="1" t="s">
        <v>10</v>
      </c>
      <c r="I451">
        <f>VLOOKUP(WORK[[#This Row],[User_ID]],Table3[],4,0)</f>
        <v>8</v>
      </c>
      <c r="J451">
        <f>VLOOKUP(WORK[[#This Row],[User_ID]],Table3[],5,0)</f>
        <v>0.25</v>
      </c>
      <c r="K451">
        <f>VLOOKUP(WORK[[#This Row],[User_ID]],Table3[],6,0)</f>
        <v>0.89</v>
      </c>
      <c r="L451">
        <f>VLOOKUP(WORK[[#This Row],[User_ID]],Table3[],7,0)</f>
        <v>0.42</v>
      </c>
      <c r="M451">
        <f>VLOOKUP(WORK[[#This Row],[User_ID]],Table4[],4,FALSE)</f>
        <v>1130</v>
      </c>
      <c r="N451">
        <f>VLOOKUP(WORK[[#This Row],[User_ID]],Table4[],5,FALSE)</f>
        <v>17</v>
      </c>
      <c r="O451">
        <f>VLOOKUP(WORK[[#This Row],[User_ID]],Table4[],6,FALSE)</f>
        <v>3</v>
      </c>
      <c r="P451">
        <f>VLOOKUP(WORK[[#This Row],[User_ID]],Table4[],7,FALSE)</f>
        <v>24</v>
      </c>
    </row>
    <row r="452" spans="1:16" ht="12.5" x14ac:dyDescent="0.25">
      <c r="A452" s="1">
        <v>451</v>
      </c>
      <c r="B452" s="1">
        <v>3578</v>
      </c>
      <c r="C452" s="2">
        <v>44689.140023148146</v>
      </c>
      <c r="D452" s="2" t="str">
        <f>TEXT(WORK[[#This Row],[Timestamp]], "YYYY")</f>
        <v>2022</v>
      </c>
      <c r="E452" s="2" t="str">
        <f>TEXT(WORK[[#This Row],[Timestamp]],"MMM")</f>
        <v>May</v>
      </c>
      <c r="F452" s="6">
        <v>3</v>
      </c>
      <c r="G452" s="1" t="s">
        <v>9</v>
      </c>
      <c r="H452" s="1" t="s">
        <v>14</v>
      </c>
      <c r="I452">
        <f>VLOOKUP(WORK[[#This Row],[User_ID]],Table3[],4,0)</f>
        <v>4</v>
      </c>
      <c r="J452">
        <f>VLOOKUP(WORK[[#This Row],[User_ID]],Table3[],5,0)</f>
        <v>0.46</v>
      </c>
      <c r="K452">
        <f>VLOOKUP(WORK[[#This Row],[User_ID]],Table3[],6,0)</f>
        <v>0.97</v>
      </c>
      <c r="L452">
        <f>VLOOKUP(WORK[[#This Row],[User_ID]],Table3[],7,0)</f>
        <v>0.65</v>
      </c>
      <c r="M452">
        <f>VLOOKUP(WORK[[#This Row],[User_ID]],Table4[],4,FALSE)</f>
        <v>1121</v>
      </c>
      <c r="N452">
        <f>VLOOKUP(WORK[[#This Row],[User_ID]],Table4[],5,FALSE)</f>
        <v>6</v>
      </c>
      <c r="O452">
        <f>VLOOKUP(WORK[[#This Row],[User_ID]],Table4[],6,FALSE)</f>
        <v>4</v>
      </c>
      <c r="P452">
        <f>VLOOKUP(WORK[[#This Row],[User_ID]],Table4[],7,FALSE)</f>
        <v>68</v>
      </c>
    </row>
    <row r="453" spans="1:16" ht="12.5" x14ac:dyDescent="0.25">
      <c r="A453" s="1">
        <v>452</v>
      </c>
      <c r="B453" s="1">
        <v>5141</v>
      </c>
      <c r="C453" s="2">
        <v>45102.575949074075</v>
      </c>
      <c r="D453" s="2" t="str">
        <f>TEXT(WORK[[#This Row],[Timestamp]], "YYYY")</f>
        <v>2023</v>
      </c>
      <c r="E453" s="2" t="str">
        <f>TEXT(WORK[[#This Row],[Timestamp]],"MMM")</f>
        <v>Jun</v>
      </c>
      <c r="F453" s="6">
        <v>13</v>
      </c>
      <c r="G453" s="1" t="s">
        <v>9</v>
      </c>
      <c r="H453" s="1" t="s">
        <v>15</v>
      </c>
      <c r="I453">
        <f>VLOOKUP(WORK[[#This Row],[User_ID]],Table3[],4,0)</f>
        <v>3</v>
      </c>
      <c r="J453">
        <f>VLOOKUP(WORK[[#This Row],[User_ID]],Table3[],5,0)</f>
        <v>0.38</v>
      </c>
      <c r="K453">
        <f>VLOOKUP(WORK[[#This Row],[User_ID]],Table3[],6,0)</f>
        <v>0.59</v>
      </c>
      <c r="L453">
        <f>VLOOKUP(WORK[[#This Row],[User_ID]],Table3[],7,0)</f>
        <v>0.87</v>
      </c>
      <c r="M453">
        <f>VLOOKUP(WORK[[#This Row],[User_ID]],Table4[],4,FALSE)</f>
        <v>682</v>
      </c>
      <c r="N453">
        <f>VLOOKUP(WORK[[#This Row],[User_ID]],Table4[],5,FALSE)</f>
        <v>5</v>
      </c>
      <c r="O453">
        <f>VLOOKUP(WORK[[#This Row],[User_ID]],Table4[],6,FALSE)</f>
        <v>4</v>
      </c>
      <c r="P453">
        <f>VLOOKUP(WORK[[#This Row],[User_ID]],Table4[],7,FALSE)</f>
        <v>68</v>
      </c>
    </row>
    <row r="454" spans="1:16" ht="12.5" x14ac:dyDescent="0.25">
      <c r="A454" s="1">
        <v>453</v>
      </c>
      <c r="B454" s="1">
        <v>9329</v>
      </c>
      <c r="C454" s="2">
        <v>44918.723240740743</v>
      </c>
      <c r="D454" s="2" t="str">
        <f>TEXT(WORK[[#This Row],[Timestamp]], "YYYY")</f>
        <v>2022</v>
      </c>
      <c r="E454" s="2" t="str">
        <f>TEXT(WORK[[#This Row],[Timestamp]],"MMM")</f>
        <v>Dec</v>
      </c>
      <c r="F454" s="6">
        <v>17</v>
      </c>
      <c r="G454" s="1" t="s">
        <v>5</v>
      </c>
      <c r="H454" s="1" t="s">
        <v>13</v>
      </c>
      <c r="I454">
        <f>VLOOKUP(WORK[[#This Row],[User_ID]],Table3[],4,0)</f>
        <v>8</v>
      </c>
      <c r="J454">
        <f>VLOOKUP(WORK[[#This Row],[User_ID]],Table3[],5,0)</f>
        <v>0.32</v>
      </c>
      <c r="K454">
        <f>VLOOKUP(WORK[[#This Row],[User_ID]],Table3[],6,0)</f>
        <v>0.95</v>
      </c>
      <c r="L454">
        <f>VLOOKUP(WORK[[#This Row],[User_ID]],Table3[],7,0)</f>
        <v>0.88</v>
      </c>
      <c r="M454">
        <f>VLOOKUP(WORK[[#This Row],[User_ID]],Table4[],4,FALSE)</f>
        <v>1226</v>
      </c>
      <c r="N454">
        <f>VLOOKUP(WORK[[#This Row],[User_ID]],Table4[],5,FALSE)</f>
        <v>5</v>
      </c>
      <c r="O454">
        <f>VLOOKUP(WORK[[#This Row],[User_ID]],Table4[],6,FALSE)</f>
        <v>5</v>
      </c>
      <c r="P454">
        <f>VLOOKUP(WORK[[#This Row],[User_ID]],Table4[],7,FALSE)</f>
        <v>49</v>
      </c>
    </row>
    <row r="455" spans="1:16" ht="12.5" x14ac:dyDescent="0.25">
      <c r="A455" s="1">
        <v>454</v>
      </c>
      <c r="B455" s="1">
        <v>1581</v>
      </c>
      <c r="C455" s="2">
        <v>44166.840196759258</v>
      </c>
      <c r="D455" s="2" t="str">
        <f>TEXT(WORK[[#This Row],[Timestamp]], "YYYY")</f>
        <v>2020</v>
      </c>
      <c r="E455" s="2" t="str">
        <f>TEXT(WORK[[#This Row],[Timestamp]],"MMM")</f>
        <v>Dec</v>
      </c>
      <c r="F455" s="6">
        <v>20</v>
      </c>
      <c r="G455" s="1" t="s">
        <v>9</v>
      </c>
      <c r="H455" s="1" t="s">
        <v>11</v>
      </c>
      <c r="I455">
        <f>VLOOKUP(WORK[[#This Row],[User_ID]],Table3[],4,0)</f>
        <v>6</v>
      </c>
      <c r="J455">
        <f>VLOOKUP(WORK[[#This Row],[User_ID]],Table3[],5,0)</f>
        <v>0.12</v>
      </c>
      <c r="K455">
        <f>VLOOKUP(WORK[[#This Row],[User_ID]],Table3[],6,0)</f>
        <v>0.43</v>
      </c>
      <c r="L455">
        <f>VLOOKUP(WORK[[#This Row],[User_ID]],Table3[],7,0)</f>
        <v>0.21</v>
      </c>
      <c r="M455">
        <f>VLOOKUP(WORK[[#This Row],[User_ID]],Table4[],4,FALSE)</f>
        <v>602</v>
      </c>
      <c r="N455">
        <f>VLOOKUP(WORK[[#This Row],[User_ID]],Table4[],5,FALSE)</f>
        <v>12</v>
      </c>
      <c r="O455">
        <f>VLOOKUP(WORK[[#This Row],[User_ID]],Table4[],6,FALSE)</f>
        <v>4</v>
      </c>
      <c r="P455">
        <f>VLOOKUP(WORK[[#This Row],[User_ID]],Table4[],7,FALSE)</f>
        <v>53</v>
      </c>
    </row>
    <row r="456" spans="1:16" ht="12.5" x14ac:dyDescent="0.25">
      <c r="A456" s="1">
        <v>455</v>
      </c>
      <c r="B456" s="1">
        <v>7570</v>
      </c>
      <c r="C456" s="2">
        <v>44509.235671296294</v>
      </c>
      <c r="D456" s="2" t="str">
        <f>TEXT(WORK[[#This Row],[Timestamp]], "YYYY")</f>
        <v>2021</v>
      </c>
      <c r="E456" s="2" t="str">
        <f>TEXT(WORK[[#This Row],[Timestamp]],"MMM")</f>
        <v>Nov</v>
      </c>
      <c r="F456" s="6">
        <v>5</v>
      </c>
      <c r="G456" s="1" t="s">
        <v>7</v>
      </c>
      <c r="H456" s="1" t="s">
        <v>14</v>
      </c>
      <c r="I456">
        <f>VLOOKUP(WORK[[#This Row],[User_ID]],Table3[],4,0)</f>
        <v>9</v>
      </c>
      <c r="J456">
        <f>VLOOKUP(WORK[[#This Row],[User_ID]],Table3[],5,0)</f>
        <v>0.54</v>
      </c>
      <c r="K456">
        <f>VLOOKUP(WORK[[#This Row],[User_ID]],Table3[],6,0)</f>
        <v>0.62</v>
      </c>
      <c r="L456">
        <f>VLOOKUP(WORK[[#This Row],[User_ID]],Table3[],7,0)</f>
        <v>0.61</v>
      </c>
      <c r="M456">
        <f>VLOOKUP(WORK[[#This Row],[User_ID]],Table4[],4,FALSE)</f>
        <v>440</v>
      </c>
      <c r="N456">
        <f>VLOOKUP(WORK[[#This Row],[User_ID]],Table4[],5,FALSE)</f>
        <v>13</v>
      </c>
      <c r="O456">
        <f>VLOOKUP(WORK[[#This Row],[User_ID]],Table4[],6,FALSE)</f>
        <v>5</v>
      </c>
      <c r="P456">
        <f>VLOOKUP(WORK[[#This Row],[User_ID]],Table4[],7,FALSE)</f>
        <v>32</v>
      </c>
    </row>
    <row r="457" spans="1:16" ht="12.5" x14ac:dyDescent="0.25">
      <c r="A457" s="1">
        <v>456</v>
      </c>
      <c r="B457" s="1">
        <v>2760</v>
      </c>
      <c r="C457" s="2">
        <v>44154.278263888889</v>
      </c>
      <c r="D457" s="2" t="str">
        <f>TEXT(WORK[[#This Row],[Timestamp]], "YYYY")</f>
        <v>2020</v>
      </c>
      <c r="E457" s="2" t="str">
        <f>TEXT(WORK[[#This Row],[Timestamp]],"MMM")</f>
        <v>Nov</v>
      </c>
      <c r="F457" s="6">
        <v>6</v>
      </c>
      <c r="G457" s="1" t="s">
        <v>5</v>
      </c>
      <c r="H457" s="1" t="s">
        <v>8</v>
      </c>
      <c r="I457">
        <f>VLOOKUP(WORK[[#This Row],[User_ID]],Table3[],4,0)</f>
        <v>1</v>
      </c>
      <c r="J457">
        <f>VLOOKUP(WORK[[#This Row],[User_ID]],Table3[],5,0)</f>
        <v>0.6</v>
      </c>
      <c r="K457">
        <f>VLOOKUP(WORK[[#This Row],[User_ID]],Table3[],6,0)</f>
        <v>0.35</v>
      </c>
      <c r="L457">
        <f>VLOOKUP(WORK[[#This Row],[User_ID]],Table3[],7,0)</f>
        <v>0.12</v>
      </c>
      <c r="M457">
        <f>VLOOKUP(WORK[[#This Row],[User_ID]],Table4[],4,FALSE)</f>
        <v>1250</v>
      </c>
      <c r="N457">
        <f>VLOOKUP(WORK[[#This Row],[User_ID]],Table4[],5,FALSE)</f>
        <v>2</v>
      </c>
      <c r="O457">
        <f>VLOOKUP(WORK[[#This Row],[User_ID]],Table4[],6,FALSE)</f>
        <v>4</v>
      </c>
      <c r="P457">
        <f>VLOOKUP(WORK[[#This Row],[User_ID]],Table4[],7,FALSE)</f>
        <v>71</v>
      </c>
    </row>
    <row r="458" spans="1:16" ht="12.5" x14ac:dyDescent="0.25">
      <c r="A458" s="1">
        <v>457</v>
      </c>
      <c r="B458" s="1">
        <v>8866</v>
      </c>
      <c r="C458" s="2">
        <v>44353.633206018516</v>
      </c>
      <c r="D458" s="2" t="str">
        <f>TEXT(WORK[[#This Row],[Timestamp]], "YYYY")</f>
        <v>2021</v>
      </c>
      <c r="E458" s="2" t="str">
        <f>TEXT(WORK[[#This Row],[Timestamp]],"MMM")</f>
        <v>Jun</v>
      </c>
      <c r="F458" s="6">
        <v>15</v>
      </c>
      <c r="G458" s="1" t="s">
        <v>9</v>
      </c>
      <c r="H458" s="1" t="s">
        <v>14</v>
      </c>
      <c r="I458">
        <f>VLOOKUP(WORK[[#This Row],[User_ID]],Table3[],4,0)</f>
        <v>10</v>
      </c>
      <c r="J458">
        <f>VLOOKUP(WORK[[#This Row],[User_ID]],Table3[],5,0)</f>
        <v>0</v>
      </c>
      <c r="K458">
        <f>VLOOKUP(WORK[[#This Row],[User_ID]],Table3[],6,0)</f>
        <v>0.26</v>
      </c>
      <c r="L458">
        <f>VLOOKUP(WORK[[#This Row],[User_ID]],Table3[],7,0)</f>
        <v>0.73</v>
      </c>
      <c r="M458">
        <f>VLOOKUP(WORK[[#This Row],[User_ID]],Table4[],4,FALSE)</f>
        <v>378</v>
      </c>
      <c r="N458">
        <f>VLOOKUP(WORK[[#This Row],[User_ID]],Table4[],5,FALSE)</f>
        <v>15</v>
      </c>
      <c r="O458">
        <f>VLOOKUP(WORK[[#This Row],[User_ID]],Table4[],6,FALSE)</f>
        <v>5</v>
      </c>
      <c r="P458">
        <f>VLOOKUP(WORK[[#This Row],[User_ID]],Table4[],7,FALSE)</f>
        <v>64</v>
      </c>
    </row>
    <row r="459" spans="1:16" ht="12.5" x14ac:dyDescent="0.25">
      <c r="A459" s="1">
        <v>458</v>
      </c>
      <c r="B459" s="1">
        <v>4029</v>
      </c>
      <c r="C459" s="2">
        <v>44896.108946759261</v>
      </c>
      <c r="D459" s="2" t="str">
        <f>TEXT(WORK[[#This Row],[Timestamp]], "YYYY")</f>
        <v>2022</v>
      </c>
      <c r="E459" s="2" t="str">
        <f>TEXT(WORK[[#This Row],[Timestamp]],"MMM")</f>
        <v>Dec</v>
      </c>
      <c r="F459" s="6">
        <v>2</v>
      </c>
      <c r="G459" s="1" t="s">
        <v>7</v>
      </c>
      <c r="H459" s="1" t="s">
        <v>10</v>
      </c>
      <c r="I459">
        <f>VLOOKUP(WORK[[#This Row],[User_ID]],Table3[],4,0)</f>
        <v>6</v>
      </c>
      <c r="J459">
        <f>VLOOKUP(WORK[[#This Row],[User_ID]],Table3[],5,0)</f>
        <v>0.79</v>
      </c>
      <c r="K459">
        <f>VLOOKUP(WORK[[#This Row],[User_ID]],Table3[],6,0)</f>
        <v>0.26</v>
      </c>
      <c r="L459">
        <f>VLOOKUP(WORK[[#This Row],[User_ID]],Table3[],7,0)</f>
        <v>0.41</v>
      </c>
      <c r="M459">
        <f>VLOOKUP(WORK[[#This Row],[User_ID]],Table4[],4,FALSE)</f>
        <v>1577</v>
      </c>
      <c r="N459">
        <f>VLOOKUP(WORK[[#This Row],[User_ID]],Table4[],5,FALSE)</f>
        <v>2</v>
      </c>
      <c r="O459">
        <f>VLOOKUP(WORK[[#This Row],[User_ID]],Table4[],6,FALSE)</f>
        <v>5</v>
      </c>
      <c r="P459">
        <f>VLOOKUP(WORK[[#This Row],[User_ID]],Table4[],7,FALSE)</f>
        <v>6</v>
      </c>
    </row>
    <row r="460" spans="1:16" ht="12.5" x14ac:dyDescent="0.25">
      <c r="A460" s="1">
        <v>459</v>
      </c>
      <c r="B460" s="1">
        <v>6260</v>
      </c>
      <c r="C460" s="2">
        <v>44591.246064814812</v>
      </c>
      <c r="D460" s="2" t="str">
        <f>TEXT(WORK[[#This Row],[Timestamp]], "YYYY")</f>
        <v>2022</v>
      </c>
      <c r="E460" s="2" t="str">
        <f>TEXT(WORK[[#This Row],[Timestamp]],"MMM")</f>
        <v>Jan</v>
      </c>
      <c r="F460" s="6">
        <v>5</v>
      </c>
      <c r="G460" s="1" t="s">
        <v>5</v>
      </c>
      <c r="H460" s="1" t="s">
        <v>14</v>
      </c>
      <c r="I460">
        <f>VLOOKUP(WORK[[#This Row],[User_ID]],Table3[],4,0)</f>
        <v>7</v>
      </c>
      <c r="J460">
        <f>VLOOKUP(WORK[[#This Row],[User_ID]],Table3[],5,0)</f>
        <v>0.63</v>
      </c>
      <c r="K460">
        <f>VLOOKUP(WORK[[#This Row],[User_ID]],Table3[],6,0)</f>
        <v>0.28000000000000003</v>
      </c>
      <c r="L460">
        <f>VLOOKUP(WORK[[#This Row],[User_ID]],Table3[],7,0)</f>
        <v>0.93</v>
      </c>
      <c r="M460">
        <f>VLOOKUP(WORK[[#This Row],[User_ID]],Table4[],4,FALSE)</f>
        <v>1740</v>
      </c>
      <c r="N460">
        <f>VLOOKUP(WORK[[#This Row],[User_ID]],Table4[],5,FALSE)</f>
        <v>20</v>
      </c>
      <c r="O460">
        <f>VLOOKUP(WORK[[#This Row],[User_ID]],Table4[],6,FALSE)</f>
        <v>2</v>
      </c>
      <c r="P460">
        <f>VLOOKUP(WORK[[#This Row],[User_ID]],Table4[],7,FALSE)</f>
        <v>57</v>
      </c>
    </row>
    <row r="461" spans="1:16" ht="12.5" x14ac:dyDescent="0.25">
      <c r="A461" s="1">
        <v>460</v>
      </c>
      <c r="B461" s="1">
        <v>8954</v>
      </c>
      <c r="C461" s="2">
        <v>43960.083749999998</v>
      </c>
      <c r="D461" s="2" t="str">
        <f>TEXT(WORK[[#This Row],[Timestamp]], "YYYY")</f>
        <v>2020</v>
      </c>
      <c r="E461" s="2" t="str">
        <f>TEXT(WORK[[#This Row],[Timestamp]],"MMM")</f>
        <v>May</v>
      </c>
      <c r="F461" s="6">
        <v>2</v>
      </c>
      <c r="G461" s="1" t="s">
        <v>5</v>
      </c>
      <c r="H461" s="1" t="s">
        <v>17</v>
      </c>
      <c r="I461">
        <f>VLOOKUP(WORK[[#This Row],[User_ID]],Table3[],4,0)</f>
        <v>7</v>
      </c>
      <c r="J461">
        <f>VLOOKUP(WORK[[#This Row],[User_ID]],Table3[],5,0)</f>
        <v>0.56999999999999995</v>
      </c>
      <c r="K461">
        <f>VLOOKUP(WORK[[#This Row],[User_ID]],Table3[],6,0)</f>
        <v>0.41</v>
      </c>
      <c r="L461">
        <f>VLOOKUP(WORK[[#This Row],[User_ID]],Table3[],7,0)</f>
        <v>0.71</v>
      </c>
      <c r="M461">
        <f>VLOOKUP(WORK[[#This Row],[User_ID]],Table4[],4,FALSE)</f>
        <v>1635</v>
      </c>
      <c r="N461">
        <f>VLOOKUP(WORK[[#This Row],[User_ID]],Table4[],5,FALSE)</f>
        <v>5</v>
      </c>
      <c r="O461">
        <f>VLOOKUP(WORK[[#This Row],[User_ID]],Table4[],6,FALSE)</f>
        <v>3</v>
      </c>
      <c r="P461">
        <f>VLOOKUP(WORK[[#This Row],[User_ID]],Table4[],7,FALSE)</f>
        <v>47</v>
      </c>
    </row>
    <row r="462" spans="1:16" ht="12.5" x14ac:dyDescent="0.25">
      <c r="A462" s="1">
        <v>461</v>
      </c>
      <c r="B462" s="1">
        <v>1199</v>
      </c>
      <c r="C462" s="2">
        <v>44483.857465277775</v>
      </c>
      <c r="D462" s="2" t="str">
        <f>TEXT(WORK[[#This Row],[Timestamp]], "YYYY")</f>
        <v>2021</v>
      </c>
      <c r="E462" s="2" t="str">
        <f>TEXT(WORK[[#This Row],[Timestamp]],"MMM")</f>
        <v>Oct</v>
      </c>
      <c r="F462" s="6">
        <v>20</v>
      </c>
      <c r="G462" s="1" t="s">
        <v>9</v>
      </c>
      <c r="H462" s="1" t="s">
        <v>6</v>
      </c>
      <c r="I462">
        <f>VLOOKUP(WORK[[#This Row],[User_ID]],Table3[],4,0)</f>
        <v>10</v>
      </c>
      <c r="J462">
        <f>VLOOKUP(WORK[[#This Row],[User_ID]],Table3[],5,0)</f>
        <v>0.01</v>
      </c>
      <c r="K462">
        <f>VLOOKUP(WORK[[#This Row],[User_ID]],Table3[],6,0)</f>
        <v>0.49</v>
      </c>
      <c r="L462">
        <f>VLOOKUP(WORK[[#This Row],[User_ID]],Table3[],7,0)</f>
        <v>0.18</v>
      </c>
      <c r="M462">
        <f>VLOOKUP(WORK[[#This Row],[User_ID]],Table4[],4,FALSE)</f>
        <v>211</v>
      </c>
      <c r="N462">
        <f>VLOOKUP(WORK[[#This Row],[User_ID]],Table4[],5,FALSE)</f>
        <v>20</v>
      </c>
      <c r="O462">
        <f>VLOOKUP(WORK[[#This Row],[User_ID]],Table4[],6,FALSE)</f>
        <v>4</v>
      </c>
      <c r="P462">
        <f>VLOOKUP(WORK[[#This Row],[User_ID]],Table4[],7,FALSE)</f>
        <v>27</v>
      </c>
    </row>
    <row r="463" spans="1:16" ht="12.5" x14ac:dyDescent="0.25">
      <c r="A463" s="1">
        <v>462</v>
      </c>
      <c r="B463" s="1">
        <v>6716</v>
      </c>
      <c r="C463" s="2">
        <v>43968.826863425929</v>
      </c>
      <c r="D463" s="2" t="str">
        <f>TEXT(WORK[[#This Row],[Timestamp]], "YYYY")</f>
        <v>2020</v>
      </c>
      <c r="E463" s="2" t="str">
        <f>TEXT(WORK[[#This Row],[Timestamp]],"MMM")</f>
        <v>May</v>
      </c>
      <c r="F463" s="6">
        <v>19</v>
      </c>
      <c r="G463" s="1" t="s">
        <v>9</v>
      </c>
      <c r="H463" s="1" t="s">
        <v>15</v>
      </c>
      <c r="I463">
        <f>VLOOKUP(WORK[[#This Row],[User_ID]],Table3[],4,0)</f>
        <v>9</v>
      </c>
      <c r="J463">
        <f>VLOOKUP(WORK[[#This Row],[User_ID]],Table3[],5,0)</f>
        <v>0.14000000000000001</v>
      </c>
      <c r="K463">
        <f>VLOOKUP(WORK[[#This Row],[User_ID]],Table3[],6,0)</f>
        <v>0.01</v>
      </c>
      <c r="L463">
        <f>VLOOKUP(WORK[[#This Row],[User_ID]],Table3[],7,0)</f>
        <v>0</v>
      </c>
      <c r="M463">
        <f>VLOOKUP(WORK[[#This Row],[User_ID]],Table4[],4,FALSE)</f>
        <v>568</v>
      </c>
      <c r="N463">
        <f>VLOOKUP(WORK[[#This Row],[User_ID]],Table4[],5,FALSE)</f>
        <v>8</v>
      </c>
      <c r="O463">
        <f>VLOOKUP(WORK[[#This Row],[User_ID]],Table4[],6,FALSE)</f>
        <v>1</v>
      </c>
      <c r="P463">
        <f>VLOOKUP(WORK[[#This Row],[User_ID]],Table4[],7,FALSE)</f>
        <v>4</v>
      </c>
    </row>
    <row r="464" spans="1:16" ht="12.5" x14ac:dyDescent="0.25">
      <c r="A464" s="1">
        <v>463</v>
      </c>
      <c r="B464" s="1">
        <v>5900</v>
      </c>
      <c r="C464" s="2">
        <v>44678.470486111109</v>
      </c>
      <c r="D464" s="2" t="str">
        <f>TEXT(WORK[[#This Row],[Timestamp]], "YYYY")</f>
        <v>2022</v>
      </c>
      <c r="E464" s="2" t="str">
        <f>TEXT(WORK[[#This Row],[Timestamp]],"MMM")</f>
        <v>Apr</v>
      </c>
      <c r="F464" s="6">
        <v>11</v>
      </c>
      <c r="G464" s="1" t="s">
        <v>7</v>
      </c>
      <c r="H464" s="1" t="s">
        <v>10</v>
      </c>
      <c r="I464">
        <f>VLOOKUP(WORK[[#This Row],[User_ID]],Table3[],4,0)</f>
        <v>7</v>
      </c>
      <c r="J464">
        <f>VLOOKUP(WORK[[#This Row],[User_ID]],Table3[],5,0)</f>
        <v>0.3</v>
      </c>
      <c r="K464">
        <f>VLOOKUP(WORK[[#This Row],[User_ID]],Table3[],6,0)</f>
        <v>0.19</v>
      </c>
      <c r="L464">
        <f>VLOOKUP(WORK[[#This Row],[User_ID]],Table3[],7,0)</f>
        <v>0.44</v>
      </c>
      <c r="M464">
        <f>VLOOKUP(WORK[[#This Row],[User_ID]],Table4[],4,FALSE)</f>
        <v>228</v>
      </c>
      <c r="N464">
        <f>VLOOKUP(WORK[[#This Row],[User_ID]],Table4[],5,FALSE)</f>
        <v>13</v>
      </c>
      <c r="O464">
        <f>VLOOKUP(WORK[[#This Row],[User_ID]],Table4[],6,FALSE)</f>
        <v>0</v>
      </c>
      <c r="P464">
        <f>VLOOKUP(WORK[[#This Row],[User_ID]],Table4[],7,FALSE)</f>
        <v>23</v>
      </c>
    </row>
    <row r="465" spans="1:16" ht="12.5" x14ac:dyDescent="0.25">
      <c r="A465" s="1">
        <v>464</v>
      </c>
      <c r="B465" s="1">
        <v>4254</v>
      </c>
      <c r="C465" s="2">
        <v>43991.996111111112</v>
      </c>
      <c r="D465" s="2" t="str">
        <f>TEXT(WORK[[#This Row],[Timestamp]], "YYYY")</f>
        <v>2020</v>
      </c>
      <c r="E465" s="2" t="str">
        <f>TEXT(WORK[[#This Row],[Timestamp]],"MMM")</f>
        <v>Jun</v>
      </c>
      <c r="F465" s="6">
        <v>23</v>
      </c>
      <c r="G465" s="1" t="s">
        <v>7</v>
      </c>
      <c r="H465" s="1" t="s">
        <v>15</v>
      </c>
      <c r="I465">
        <f>VLOOKUP(WORK[[#This Row],[User_ID]],Table3[],4,0)</f>
        <v>2</v>
      </c>
      <c r="J465">
        <f>VLOOKUP(WORK[[#This Row],[User_ID]],Table3[],5,0)</f>
        <v>0.46</v>
      </c>
      <c r="K465">
        <f>VLOOKUP(WORK[[#This Row],[User_ID]],Table3[],6,0)</f>
        <v>0.05</v>
      </c>
      <c r="L465">
        <f>VLOOKUP(WORK[[#This Row],[User_ID]],Table3[],7,0)</f>
        <v>0.11</v>
      </c>
      <c r="M465">
        <f>VLOOKUP(WORK[[#This Row],[User_ID]],Table4[],4,FALSE)</f>
        <v>1573</v>
      </c>
      <c r="N465">
        <f>VLOOKUP(WORK[[#This Row],[User_ID]],Table4[],5,FALSE)</f>
        <v>7</v>
      </c>
      <c r="O465">
        <f>VLOOKUP(WORK[[#This Row],[User_ID]],Table4[],6,FALSE)</f>
        <v>5</v>
      </c>
      <c r="P465">
        <f>VLOOKUP(WORK[[#This Row],[User_ID]],Table4[],7,FALSE)</f>
        <v>71</v>
      </c>
    </row>
    <row r="466" spans="1:16" ht="12.5" x14ac:dyDescent="0.25">
      <c r="A466" s="1">
        <v>465</v>
      </c>
      <c r="B466" s="1">
        <v>4450</v>
      </c>
      <c r="C466" s="2">
        <v>43949.856481481482</v>
      </c>
      <c r="D466" s="2" t="str">
        <f>TEXT(WORK[[#This Row],[Timestamp]], "YYYY")</f>
        <v>2020</v>
      </c>
      <c r="E466" s="2" t="str">
        <f>TEXT(WORK[[#This Row],[Timestamp]],"MMM")</f>
        <v>Apr</v>
      </c>
      <c r="F466" s="6">
        <v>20</v>
      </c>
      <c r="G466" s="1" t="s">
        <v>7</v>
      </c>
      <c r="H466" s="1" t="s">
        <v>8</v>
      </c>
      <c r="I466">
        <f>VLOOKUP(WORK[[#This Row],[User_ID]],Table3[],4,0)</f>
        <v>7</v>
      </c>
      <c r="J466">
        <f>VLOOKUP(WORK[[#This Row],[User_ID]],Table3[],5,0)</f>
        <v>0.7</v>
      </c>
      <c r="K466">
        <f>VLOOKUP(WORK[[#This Row],[User_ID]],Table3[],6,0)</f>
        <v>0.56999999999999995</v>
      </c>
      <c r="L466">
        <f>VLOOKUP(WORK[[#This Row],[User_ID]],Table3[],7,0)</f>
        <v>0.03</v>
      </c>
      <c r="M466">
        <f>VLOOKUP(WORK[[#This Row],[User_ID]],Table4[],4,FALSE)</f>
        <v>747</v>
      </c>
      <c r="N466">
        <f>VLOOKUP(WORK[[#This Row],[User_ID]],Table4[],5,FALSE)</f>
        <v>11</v>
      </c>
      <c r="O466">
        <f>VLOOKUP(WORK[[#This Row],[User_ID]],Table4[],6,FALSE)</f>
        <v>3</v>
      </c>
      <c r="P466">
        <f>VLOOKUP(WORK[[#This Row],[User_ID]],Table4[],7,FALSE)</f>
        <v>95</v>
      </c>
    </row>
    <row r="467" spans="1:16" ht="12.5" x14ac:dyDescent="0.25">
      <c r="A467" s="1">
        <v>466</v>
      </c>
      <c r="B467" s="1">
        <v>5128</v>
      </c>
      <c r="C467" s="2">
        <v>44155.812395833331</v>
      </c>
      <c r="D467" s="2" t="str">
        <f>TEXT(WORK[[#This Row],[Timestamp]], "YYYY")</f>
        <v>2020</v>
      </c>
      <c r="E467" s="2" t="str">
        <f>TEXT(WORK[[#This Row],[Timestamp]],"MMM")</f>
        <v>Nov</v>
      </c>
      <c r="F467" s="6">
        <v>19</v>
      </c>
      <c r="G467" s="1" t="s">
        <v>5</v>
      </c>
      <c r="H467" s="1" t="s">
        <v>17</v>
      </c>
      <c r="I467">
        <f>VLOOKUP(WORK[[#This Row],[User_ID]],Table3[],4,0)</f>
        <v>2</v>
      </c>
      <c r="J467">
        <f>VLOOKUP(WORK[[#This Row],[User_ID]],Table3[],5,0)</f>
        <v>0.48</v>
      </c>
      <c r="K467">
        <f>VLOOKUP(WORK[[#This Row],[User_ID]],Table3[],6,0)</f>
        <v>0.66</v>
      </c>
      <c r="L467">
        <f>VLOOKUP(WORK[[#This Row],[User_ID]],Table3[],7,0)</f>
        <v>0.69</v>
      </c>
      <c r="M467">
        <f>VLOOKUP(WORK[[#This Row],[User_ID]],Table4[],4,FALSE)</f>
        <v>1410</v>
      </c>
      <c r="N467">
        <f>VLOOKUP(WORK[[#This Row],[User_ID]],Table4[],5,FALSE)</f>
        <v>18</v>
      </c>
      <c r="O467">
        <f>VLOOKUP(WORK[[#This Row],[User_ID]],Table4[],6,FALSE)</f>
        <v>0</v>
      </c>
      <c r="P467">
        <f>VLOOKUP(WORK[[#This Row],[User_ID]],Table4[],7,FALSE)</f>
        <v>17</v>
      </c>
    </row>
    <row r="468" spans="1:16" ht="12.5" x14ac:dyDescent="0.25">
      <c r="A468" s="1">
        <v>467</v>
      </c>
      <c r="B468" s="1">
        <v>4131</v>
      </c>
      <c r="C468" s="2">
        <v>44490.94599537037</v>
      </c>
      <c r="D468" s="2" t="str">
        <f>TEXT(WORK[[#This Row],[Timestamp]], "YYYY")</f>
        <v>2021</v>
      </c>
      <c r="E468" s="2" t="str">
        <f>TEXT(WORK[[#This Row],[Timestamp]],"MMM")</f>
        <v>Oct</v>
      </c>
      <c r="F468" s="6">
        <v>22</v>
      </c>
      <c r="G468" s="1" t="s">
        <v>9</v>
      </c>
      <c r="H468" s="1" t="s">
        <v>17</v>
      </c>
      <c r="I468">
        <f>VLOOKUP(WORK[[#This Row],[User_ID]],Table3[],4,0)</f>
        <v>5</v>
      </c>
      <c r="J468">
        <f>VLOOKUP(WORK[[#This Row],[User_ID]],Table3[],5,0)</f>
        <v>0.45</v>
      </c>
      <c r="K468">
        <f>VLOOKUP(WORK[[#This Row],[User_ID]],Table3[],6,0)</f>
        <v>0.85</v>
      </c>
      <c r="L468">
        <f>VLOOKUP(WORK[[#This Row],[User_ID]],Table3[],7,0)</f>
        <v>0.69</v>
      </c>
      <c r="M468">
        <f>VLOOKUP(WORK[[#This Row],[User_ID]],Table4[],4,FALSE)</f>
        <v>1364</v>
      </c>
      <c r="N468">
        <f>VLOOKUP(WORK[[#This Row],[User_ID]],Table4[],5,FALSE)</f>
        <v>18</v>
      </c>
      <c r="O468">
        <f>VLOOKUP(WORK[[#This Row],[User_ID]],Table4[],6,FALSE)</f>
        <v>3</v>
      </c>
      <c r="P468">
        <f>VLOOKUP(WORK[[#This Row],[User_ID]],Table4[],7,FALSE)</f>
        <v>71</v>
      </c>
    </row>
    <row r="469" spans="1:16" ht="12.5" x14ac:dyDescent="0.25">
      <c r="A469" s="1">
        <v>468</v>
      </c>
      <c r="B469" s="1">
        <v>5613</v>
      </c>
      <c r="C469" s="2">
        <v>44162.653009259258</v>
      </c>
      <c r="D469" s="2" t="str">
        <f>TEXT(WORK[[#This Row],[Timestamp]], "YYYY")</f>
        <v>2020</v>
      </c>
      <c r="E469" s="2" t="str">
        <f>TEXT(WORK[[#This Row],[Timestamp]],"MMM")</f>
        <v>Nov</v>
      </c>
      <c r="F469" s="6">
        <v>15</v>
      </c>
      <c r="G469" s="1" t="s">
        <v>5</v>
      </c>
      <c r="H469" s="1" t="s">
        <v>11</v>
      </c>
      <c r="I469">
        <f>VLOOKUP(WORK[[#This Row],[User_ID]],Table3[],4,0)</f>
        <v>4</v>
      </c>
      <c r="J469">
        <f>VLOOKUP(WORK[[#This Row],[User_ID]],Table3[],5,0)</f>
        <v>0.15</v>
      </c>
      <c r="K469">
        <f>VLOOKUP(WORK[[#This Row],[User_ID]],Table3[],6,0)</f>
        <v>0.16</v>
      </c>
      <c r="L469">
        <f>VLOOKUP(WORK[[#This Row],[User_ID]],Table3[],7,0)</f>
        <v>0.19</v>
      </c>
      <c r="M469">
        <f>VLOOKUP(WORK[[#This Row],[User_ID]],Table4[],4,FALSE)</f>
        <v>174</v>
      </c>
      <c r="N469">
        <f>VLOOKUP(WORK[[#This Row],[User_ID]],Table4[],5,FALSE)</f>
        <v>4</v>
      </c>
      <c r="O469">
        <f>VLOOKUP(WORK[[#This Row],[User_ID]],Table4[],6,FALSE)</f>
        <v>2</v>
      </c>
      <c r="P469">
        <f>VLOOKUP(WORK[[#This Row],[User_ID]],Table4[],7,FALSE)</f>
        <v>65</v>
      </c>
    </row>
    <row r="470" spans="1:16" ht="12.5" x14ac:dyDescent="0.25">
      <c r="A470" s="1">
        <v>469</v>
      </c>
      <c r="B470" s="1">
        <v>3894</v>
      </c>
      <c r="C470" s="2">
        <v>45136.138460648152</v>
      </c>
      <c r="D470" s="2" t="str">
        <f>TEXT(WORK[[#This Row],[Timestamp]], "YYYY")</f>
        <v>2023</v>
      </c>
      <c r="E470" s="2" t="str">
        <f>TEXT(WORK[[#This Row],[Timestamp]],"MMM")</f>
        <v>Jul</v>
      </c>
      <c r="F470" s="6">
        <v>3</v>
      </c>
      <c r="G470" s="1" t="s">
        <v>7</v>
      </c>
      <c r="H470" s="1" t="s">
        <v>8</v>
      </c>
      <c r="I470">
        <f>VLOOKUP(WORK[[#This Row],[User_ID]],Table3[],4,0)</f>
        <v>9</v>
      </c>
      <c r="J470">
        <f>VLOOKUP(WORK[[#This Row],[User_ID]],Table3[],5,0)</f>
        <v>0.47</v>
      </c>
      <c r="K470">
        <f>VLOOKUP(WORK[[#This Row],[User_ID]],Table3[],6,0)</f>
        <v>0.57999999999999996</v>
      </c>
      <c r="L470">
        <f>VLOOKUP(WORK[[#This Row],[User_ID]],Table3[],7,0)</f>
        <v>0.59</v>
      </c>
      <c r="M470">
        <f>VLOOKUP(WORK[[#This Row],[User_ID]],Table4[],4,FALSE)</f>
        <v>1025</v>
      </c>
      <c r="N470">
        <f>VLOOKUP(WORK[[#This Row],[User_ID]],Table4[],5,FALSE)</f>
        <v>1</v>
      </c>
      <c r="O470">
        <f>VLOOKUP(WORK[[#This Row],[User_ID]],Table4[],6,FALSE)</f>
        <v>0</v>
      </c>
      <c r="P470">
        <f>VLOOKUP(WORK[[#This Row],[User_ID]],Table4[],7,FALSE)</f>
        <v>72</v>
      </c>
    </row>
    <row r="471" spans="1:16" ht="12.5" x14ac:dyDescent="0.25">
      <c r="A471" s="1">
        <v>470</v>
      </c>
      <c r="B471" s="1">
        <v>7946</v>
      </c>
      <c r="C471" s="2">
        <v>45142.329432870371</v>
      </c>
      <c r="D471" s="2" t="str">
        <f>TEXT(WORK[[#This Row],[Timestamp]], "YYYY")</f>
        <v>2023</v>
      </c>
      <c r="E471" s="2" t="str">
        <f>TEXT(WORK[[#This Row],[Timestamp]],"MMM")</f>
        <v>Aug</v>
      </c>
      <c r="F471" s="6">
        <v>7</v>
      </c>
      <c r="G471" s="1" t="s">
        <v>9</v>
      </c>
      <c r="H471" s="1" t="s">
        <v>13</v>
      </c>
      <c r="I471">
        <f>VLOOKUP(WORK[[#This Row],[User_ID]],Table3[],4,0)</f>
        <v>8</v>
      </c>
      <c r="J471">
        <f>VLOOKUP(WORK[[#This Row],[User_ID]],Table3[],5,0)</f>
        <v>0.77</v>
      </c>
      <c r="K471">
        <f>VLOOKUP(WORK[[#This Row],[User_ID]],Table3[],6,0)</f>
        <v>0.47</v>
      </c>
      <c r="L471">
        <f>VLOOKUP(WORK[[#This Row],[User_ID]],Table3[],7,0)</f>
        <v>0.71</v>
      </c>
      <c r="M471">
        <f>VLOOKUP(WORK[[#This Row],[User_ID]],Table4[],4,FALSE)</f>
        <v>1004</v>
      </c>
      <c r="N471">
        <f>VLOOKUP(WORK[[#This Row],[User_ID]],Table4[],5,FALSE)</f>
        <v>9</v>
      </c>
      <c r="O471">
        <f>VLOOKUP(WORK[[#This Row],[User_ID]],Table4[],6,FALSE)</f>
        <v>5</v>
      </c>
      <c r="P471">
        <f>VLOOKUP(WORK[[#This Row],[User_ID]],Table4[],7,FALSE)</f>
        <v>52</v>
      </c>
    </row>
    <row r="472" spans="1:16" ht="12.5" x14ac:dyDescent="0.25">
      <c r="A472" s="1">
        <v>471</v>
      </c>
      <c r="B472" s="1">
        <v>2236</v>
      </c>
      <c r="C472" s="2">
        <v>44392.344236111108</v>
      </c>
      <c r="D472" s="2" t="str">
        <f>TEXT(WORK[[#This Row],[Timestamp]], "YYYY")</f>
        <v>2021</v>
      </c>
      <c r="E472" s="2" t="str">
        <f>TEXT(WORK[[#This Row],[Timestamp]],"MMM")</f>
        <v>Jul</v>
      </c>
      <c r="F472" s="6">
        <v>8</v>
      </c>
      <c r="G472" s="1" t="s">
        <v>9</v>
      </c>
      <c r="H472" s="1" t="s">
        <v>11</v>
      </c>
      <c r="I472">
        <f>VLOOKUP(WORK[[#This Row],[User_ID]],Table3[],4,0)</f>
        <v>2</v>
      </c>
      <c r="J472">
        <f>VLOOKUP(WORK[[#This Row],[User_ID]],Table3[],5,0)</f>
        <v>0.82</v>
      </c>
      <c r="K472">
        <f>VLOOKUP(WORK[[#This Row],[User_ID]],Table3[],6,0)</f>
        <v>0.14000000000000001</v>
      </c>
      <c r="L472">
        <f>VLOOKUP(WORK[[#This Row],[User_ID]],Table3[],7,0)</f>
        <v>0.32</v>
      </c>
      <c r="M472">
        <f>VLOOKUP(WORK[[#This Row],[User_ID]],Table4[],4,FALSE)</f>
        <v>1743</v>
      </c>
      <c r="N472">
        <f>VLOOKUP(WORK[[#This Row],[User_ID]],Table4[],5,FALSE)</f>
        <v>16</v>
      </c>
      <c r="O472">
        <f>VLOOKUP(WORK[[#This Row],[User_ID]],Table4[],6,FALSE)</f>
        <v>1</v>
      </c>
      <c r="P472">
        <f>VLOOKUP(WORK[[#This Row],[User_ID]],Table4[],7,FALSE)</f>
        <v>90</v>
      </c>
    </row>
    <row r="473" spans="1:16" ht="12.5" x14ac:dyDescent="0.25">
      <c r="A473" s="1">
        <v>472</v>
      </c>
      <c r="B473" s="1">
        <v>8982</v>
      </c>
      <c r="C473" s="2">
        <v>44162.10601851852</v>
      </c>
      <c r="D473" s="2" t="str">
        <f>TEXT(WORK[[#This Row],[Timestamp]], "YYYY")</f>
        <v>2020</v>
      </c>
      <c r="E473" s="2" t="str">
        <f>TEXT(WORK[[#This Row],[Timestamp]],"MMM")</f>
        <v>Nov</v>
      </c>
      <c r="F473" s="6">
        <v>2</v>
      </c>
      <c r="G473" s="1" t="s">
        <v>7</v>
      </c>
      <c r="H473" s="1" t="s">
        <v>14</v>
      </c>
      <c r="I473">
        <f>VLOOKUP(WORK[[#This Row],[User_ID]],Table3[],4,0)</f>
        <v>9</v>
      </c>
      <c r="J473">
        <f>VLOOKUP(WORK[[#This Row],[User_ID]],Table3[],5,0)</f>
        <v>0.57999999999999996</v>
      </c>
      <c r="K473">
        <f>VLOOKUP(WORK[[#This Row],[User_ID]],Table3[],6,0)</f>
        <v>0.6</v>
      </c>
      <c r="L473">
        <f>VLOOKUP(WORK[[#This Row],[User_ID]],Table3[],7,0)</f>
        <v>0.92</v>
      </c>
      <c r="M473">
        <f>VLOOKUP(WORK[[#This Row],[User_ID]],Table4[],4,FALSE)</f>
        <v>844</v>
      </c>
      <c r="N473">
        <f>VLOOKUP(WORK[[#This Row],[User_ID]],Table4[],5,FALSE)</f>
        <v>3</v>
      </c>
      <c r="O473">
        <f>VLOOKUP(WORK[[#This Row],[User_ID]],Table4[],6,FALSE)</f>
        <v>3</v>
      </c>
      <c r="P473">
        <f>VLOOKUP(WORK[[#This Row],[User_ID]],Table4[],7,FALSE)</f>
        <v>90</v>
      </c>
    </row>
    <row r="474" spans="1:16" ht="12.5" x14ac:dyDescent="0.25">
      <c r="A474" s="1">
        <v>473</v>
      </c>
      <c r="B474" s="1">
        <v>5471</v>
      </c>
      <c r="C474" s="2">
        <v>44573.565069444441</v>
      </c>
      <c r="D474" s="2" t="str">
        <f>TEXT(WORK[[#This Row],[Timestamp]], "YYYY")</f>
        <v>2022</v>
      </c>
      <c r="E474" s="2" t="str">
        <f>TEXT(WORK[[#This Row],[Timestamp]],"MMM")</f>
        <v>Jan</v>
      </c>
      <c r="F474" s="6">
        <v>13</v>
      </c>
      <c r="G474" s="1" t="s">
        <v>9</v>
      </c>
      <c r="H474" s="1" t="s">
        <v>8</v>
      </c>
      <c r="I474">
        <f>VLOOKUP(WORK[[#This Row],[User_ID]],Table3[],4,0)</f>
        <v>1</v>
      </c>
      <c r="J474">
        <f>VLOOKUP(WORK[[#This Row],[User_ID]],Table3[],5,0)</f>
        <v>0.53</v>
      </c>
      <c r="K474">
        <f>VLOOKUP(WORK[[#This Row],[User_ID]],Table3[],6,0)</f>
        <v>0.86</v>
      </c>
      <c r="L474">
        <f>VLOOKUP(WORK[[#This Row],[User_ID]],Table3[],7,0)</f>
        <v>0.62</v>
      </c>
      <c r="M474">
        <f>VLOOKUP(WORK[[#This Row],[User_ID]],Table4[],4,FALSE)</f>
        <v>1292</v>
      </c>
      <c r="N474">
        <f>VLOOKUP(WORK[[#This Row],[User_ID]],Table4[],5,FALSE)</f>
        <v>18</v>
      </c>
      <c r="O474">
        <f>VLOOKUP(WORK[[#This Row],[User_ID]],Table4[],6,FALSE)</f>
        <v>1</v>
      </c>
      <c r="P474">
        <f>VLOOKUP(WORK[[#This Row],[User_ID]],Table4[],7,FALSE)</f>
        <v>69</v>
      </c>
    </row>
    <row r="475" spans="1:16" ht="12.5" x14ac:dyDescent="0.25">
      <c r="A475" s="1">
        <v>474</v>
      </c>
      <c r="B475" s="1">
        <v>6495</v>
      </c>
      <c r="C475" s="2">
        <v>44377.416851851849</v>
      </c>
      <c r="D475" s="2" t="str">
        <f>TEXT(WORK[[#This Row],[Timestamp]], "YYYY")</f>
        <v>2021</v>
      </c>
      <c r="E475" s="2" t="str">
        <f>TEXT(WORK[[#This Row],[Timestamp]],"MMM")</f>
        <v>Jun</v>
      </c>
      <c r="F475" s="6">
        <v>10</v>
      </c>
      <c r="G475" s="1" t="s">
        <v>7</v>
      </c>
      <c r="H475" s="1" t="s">
        <v>6</v>
      </c>
      <c r="I475">
        <f>VLOOKUP(WORK[[#This Row],[User_ID]],Table3[],4,0)</f>
        <v>4</v>
      </c>
      <c r="J475">
        <f>VLOOKUP(WORK[[#This Row],[User_ID]],Table3[],5,0)</f>
        <v>0.87</v>
      </c>
      <c r="K475">
        <f>VLOOKUP(WORK[[#This Row],[User_ID]],Table3[],6,0)</f>
        <v>0.91</v>
      </c>
      <c r="L475">
        <f>VLOOKUP(WORK[[#This Row],[User_ID]],Table3[],7,0)</f>
        <v>0.56000000000000005</v>
      </c>
      <c r="M475">
        <f>VLOOKUP(WORK[[#This Row],[User_ID]],Table4[],4,FALSE)</f>
        <v>1020</v>
      </c>
      <c r="N475">
        <f>VLOOKUP(WORK[[#This Row],[User_ID]],Table4[],5,FALSE)</f>
        <v>13</v>
      </c>
      <c r="O475">
        <f>VLOOKUP(WORK[[#This Row],[User_ID]],Table4[],6,FALSE)</f>
        <v>3</v>
      </c>
      <c r="P475">
        <f>VLOOKUP(WORK[[#This Row],[User_ID]],Table4[],7,FALSE)</f>
        <v>79</v>
      </c>
    </row>
    <row r="476" spans="1:16" ht="12.5" x14ac:dyDescent="0.25">
      <c r="A476" s="1">
        <v>475</v>
      </c>
      <c r="B476" s="1">
        <v>4777</v>
      </c>
      <c r="C476" s="2">
        <v>44644.591782407406</v>
      </c>
      <c r="D476" s="2" t="str">
        <f>TEXT(WORK[[#This Row],[Timestamp]], "YYYY")</f>
        <v>2022</v>
      </c>
      <c r="E476" s="2" t="str">
        <f>TEXT(WORK[[#This Row],[Timestamp]],"MMM")</f>
        <v>Mar</v>
      </c>
      <c r="F476" s="6">
        <v>14</v>
      </c>
      <c r="G476" s="1" t="s">
        <v>7</v>
      </c>
      <c r="H476" s="1" t="s">
        <v>10</v>
      </c>
      <c r="I476">
        <f>VLOOKUP(WORK[[#This Row],[User_ID]],Table3[],4,0)</f>
        <v>8</v>
      </c>
      <c r="J476">
        <f>VLOOKUP(WORK[[#This Row],[User_ID]],Table3[],5,0)</f>
        <v>0.28000000000000003</v>
      </c>
      <c r="K476">
        <f>VLOOKUP(WORK[[#This Row],[User_ID]],Table3[],6,0)</f>
        <v>0.47</v>
      </c>
      <c r="L476">
        <f>VLOOKUP(WORK[[#This Row],[User_ID]],Table3[],7,0)</f>
        <v>0.28999999999999998</v>
      </c>
      <c r="M476">
        <f>VLOOKUP(WORK[[#This Row],[User_ID]],Table4[],4,FALSE)</f>
        <v>1593</v>
      </c>
      <c r="N476">
        <f>VLOOKUP(WORK[[#This Row],[User_ID]],Table4[],5,FALSE)</f>
        <v>6</v>
      </c>
      <c r="O476">
        <f>VLOOKUP(WORK[[#This Row],[User_ID]],Table4[],6,FALSE)</f>
        <v>1</v>
      </c>
      <c r="P476">
        <f>VLOOKUP(WORK[[#This Row],[User_ID]],Table4[],7,FALSE)</f>
        <v>28</v>
      </c>
    </row>
    <row r="477" spans="1:16" ht="12.5" x14ac:dyDescent="0.25">
      <c r="A477" s="1">
        <v>476</v>
      </c>
      <c r="B477" s="1">
        <v>3927</v>
      </c>
      <c r="C477" s="2">
        <v>44832.215717592589</v>
      </c>
      <c r="D477" s="2" t="str">
        <f>TEXT(WORK[[#This Row],[Timestamp]], "YYYY")</f>
        <v>2022</v>
      </c>
      <c r="E477" s="2" t="str">
        <f>TEXT(WORK[[#This Row],[Timestamp]],"MMM")</f>
        <v>Sep</v>
      </c>
      <c r="F477" s="6">
        <v>5</v>
      </c>
      <c r="G477" s="1" t="s">
        <v>9</v>
      </c>
      <c r="H477" s="1" t="s">
        <v>17</v>
      </c>
      <c r="I477">
        <f>VLOOKUP(WORK[[#This Row],[User_ID]],Table3[],4,0)</f>
        <v>4</v>
      </c>
      <c r="J477">
        <f>VLOOKUP(WORK[[#This Row],[User_ID]],Table3[],5,0)</f>
        <v>0.73</v>
      </c>
      <c r="K477">
        <f>VLOOKUP(WORK[[#This Row],[User_ID]],Table3[],6,0)</f>
        <v>0.49</v>
      </c>
      <c r="L477">
        <f>VLOOKUP(WORK[[#This Row],[User_ID]],Table3[],7,0)</f>
        <v>0.68</v>
      </c>
      <c r="M477">
        <f>VLOOKUP(WORK[[#This Row],[User_ID]],Table4[],4,FALSE)</f>
        <v>1677</v>
      </c>
      <c r="N477">
        <f>VLOOKUP(WORK[[#This Row],[User_ID]],Table4[],5,FALSE)</f>
        <v>13</v>
      </c>
      <c r="O477">
        <f>VLOOKUP(WORK[[#This Row],[User_ID]],Table4[],6,FALSE)</f>
        <v>0</v>
      </c>
      <c r="P477">
        <f>VLOOKUP(WORK[[#This Row],[User_ID]],Table4[],7,FALSE)</f>
        <v>75</v>
      </c>
    </row>
    <row r="478" spans="1:16" ht="12.5" x14ac:dyDescent="0.25">
      <c r="A478" s="1">
        <v>477</v>
      </c>
      <c r="B478" s="1">
        <v>1751</v>
      </c>
      <c r="C478" s="2">
        <v>44491.764166666668</v>
      </c>
      <c r="D478" s="2" t="str">
        <f>TEXT(WORK[[#This Row],[Timestamp]], "YYYY")</f>
        <v>2021</v>
      </c>
      <c r="E478" s="2" t="str">
        <f>TEXT(WORK[[#This Row],[Timestamp]],"MMM")</f>
        <v>Oct</v>
      </c>
      <c r="F478" s="6">
        <v>18</v>
      </c>
      <c r="G478" s="1" t="s">
        <v>7</v>
      </c>
      <c r="H478" s="1" t="s">
        <v>8</v>
      </c>
      <c r="I478">
        <f>VLOOKUP(WORK[[#This Row],[User_ID]],Table3[],4,0)</f>
        <v>6</v>
      </c>
      <c r="J478">
        <f>VLOOKUP(WORK[[#This Row],[User_ID]],Table3[],5,0)</f>
        <v>0.7</v>
      </c>
      <c r="K478">
        <f>VLOOKUP(WORK[[#This Row],[User_ID]],Table3[],6,0)</f>
        <v>0.47</v>
      </c>
      <c r="L478">
        <f>VLOOKUP(WORK[[#This Row],[User_ID]],Table3[],7,0)</f>
        <v>0.41</v>
      </c>
      <c r="M478">
        <f>VLOOKUP(WORK[[#This Row],[User_ID]],Table4[],4,FALSE)</f>
        <v>1779</v>
      </c>
      <c r="N478">
        <f>VLOOKUP(WORK[[#This Row],[User_ID]],Table4[],5,FALSE)</f>
        <v>14</v>
      </c>
      <c r="O478">
        <f>VLOOKUP(WORK[[#This Row],[User_ID]],Table4[],6,FALSE)</f>
        <v>1</v>
      </c>
      <c r="P478">
        <f>VLOOKUP(WORK[[#This Row],[User_ID]],Table4[],7,FALSE)</f>
        <v>63</v>
      </c>
    </row>
    <row r="479" spans="1:16" ht="12.5" x14ac:dyDescent="0.25">
      <c r="A479" s="1">
        <v>478</v>
      </c>
      <c r="B479" s="1">
        <v>7634</v>
      </c>
      <c r="C479" s="2">
        <v>45011.984930555554</v>
      </c>
      <c r="D479" s="2" t="str">
        <f>TEXT(WORK[[#This Row],[Timestamp]], "YYYY")</f>
        <v>2023</v>
      </c>
      <c r="E479" s="2" t="str">
        <f>TEXT(WORK[[#This Row],[Timestamp]],"MMM")</f>
        <v>Mar</v>
      </c>
      <c r="F479" s="6">
        <v>23</v>
      </c>
      <c r="G479" s="1" t="s">
        <v>5</v>
      </c>
      <c r="H479" s="1" t="s">
        <v>8</v>
      </c>
      <c r="I479">
        <f>VLOOKUP(WORK[[#This Row],[User_ID]],Table3[],4,0)</f>
        <v>3</v>
      </c>
      <c r="J479">
        <f>VLOOKUP(WORK[[#This Row],[User_ID]],Table3[],5,0)</f>
        <v>0.46</v>
      </c>
      <c r="K479">
        <f>VLOOKUP(WORK[[#This Row],[User_ID]],Table3[],6,0)</f>
        <v>0.26</v>
      </c>
      <c r="L479">
        <f>VLOOKUP(WORK[[#This Row],[User_ID]],Table3[],7,0)</f>
        <v>0.16</v>
      </c>
      <c r="M479">
        <f>VLOOKUP(WORK[[#This Row],[User_ID]],Table4[],4,FALSE)</f>
        <v>248</v>
      </c>
      <c r="N479">
        <f>VLOOKUP(WORK[[#This Row],[User_ID]],Table4[],5,FALSE)</f>
        <v>6</v>
      </c>
      <c r="O479">
        <f>VLOOKUP(WORK[[#This Row],[User_ID]],Table4[],6,FALSE)</f>
        <v>3</v>
      </c>
      <c r="P479">
        <f>VLOOKUP(WORK[[#This Row],[User_ID]],Table4[],7,FALSE)</f>
        <v>71</v>
      </c>
    </row>
    <row r="480" spans="1:16" ht="12.5" x14ac:dyDescent="0.25">
      <c r="A480" s="1">
        <v>479</v>
      </c>
      <c r="B480" s="1">
        <v>9487</v>
      </c>
      <c r="C480" s="2">
        <v>44027.926678240743</v>
      </c>
      <c r="D480" s="2" t="str">
        <f>TEXT(WORK[[#This Row],[Timestamp]], "YYYY")</f>
        <v>2020</v>
      </c>
      <c r="E480" s="2" t="str">
        <f>TEXT(WORK[[#This Row],[Timestamp]],"MMM")</f>
        <v>Jul</v>
      </c>
      <c r="F480" s="6">
        <v>22</v>
      </c>
      <c r="G480" s="1" t="s">
        <v>7</v>
      </c>
      <c r="H480" s="1" t="s">
        <v>16</v>
      </c>
      <c r="I480">
        <f>VLOOKUP(WORK[[#This Row],[User_ID]],Table3[],4,0)</f>
        <v>5</v>
      </c>
      <c r="J480">
        <f>VLOOKUP(WORK[[#This Row],[User_ID]],Table3[],5,0)</f>
        <v>0.13</v>
      </c>
      <c r="K480">
        <f>VLOOKUP(WORK[[#This Row],[User_ID]],Table3[],6,0)</f>
        <v>0.23</v>
      </c>
      <c r="L480">
        <f>VLOOKUP(WORK[[#This Row],[User_ID]],Table3[],7,0)</f>
        <v>0.28999999999999998</v>
      </c>
      <c r="M480">
        <f>VLOOKUP(WORK[[#This Row],[User_ID]],Table4[],4,FALSE)</f>
        <v>1655</v>
      </c>
      <c r="N480">
        <f>VLOOKUP(WORK[[#This Row],[User_ID]],Table4[],5,FALSE)</f>
        <v>16</v>
      </c>
      <c r="O480">
        <f>VLOOKUP(WORK[[#This Row],[User_ID]],Table4[],6,FALSE)</f>
        <v>0</v>
      </c>
      <c r="P480">
        <f>VLOOKUP(WORK[[#This Row],[User_ID]],Table4[],7,FALSE)</f>
        <v>53</v>
      </c>
    </row>
    <row r="481" spans="1:16" ht="12.5" x14ac:dyDescent="0.25">
      <c r="A481" s="1">
        <v>480</v>
      </c>
      <c r="B481" s="1">
        <v>7118</v>
      </c>
      <c r="C481" s="2">
        <v>44507.454733796294</v>
      </c>
      <c r="D481" s="2" t="str">
        <f>TEXT(WORK[[#This Row],[Timestamp]], "YYYY")</f>
        <v>2021</v>
      </c>
      <c r="E481" s="2" t="str">
        <f>TEXT(WORK[[#This Row],[Timestamp]],"MMM")</f>
        <v>Nov</v>
      </c>
      <c r="F481" s="6">
        <v>10</v>
      </c>
      <c r="G481" s="1" t="s">
        <v>9</v>
      </c>
      <c r="H481" s="1" t="s">
        <v>17</v>
      </c>
      <c r="I481">
        <f>VLOOKUP(WORK[[#This Row],[User_ID]],Table3[],4,0)</f>
        <v>1</v>
      </c>
      <c r="J481">
        <f>VLOOKUP(WORK[[#This Row],[User_ID]],Table3[],5,0)</f>
        <v>0.84</v>
      </c>
      <c r="K481">
        <f>VLOOKUP(WORK[[#This Row],[User_ID]],Table3[],6,0)</f>
        <v>0.43</v>
      </c>
      <c r="L481">
        <f>VLOOKUP(WORK[[#This Row],[User_ID]],Table3[],7,0)</f>
        <v>0.09</v>
      </c>
      <c r="M481">
        <f>VLOOKUP(WORK[[#This Row],[User_ID]],Table4[],4,FALSE)</f>
        <v>1294</v>
      </c>
      <c r="N481">
        <f>VLOOKUP(WORK[[#This Row],[User_ID]],Table4[],5,FALSE)</f>
        <v>16</v>
      </c>
      <c r="O481">
        <f>VLOOKUP(WORK[[#This Row],[User_ID]],Table4[],6,FALSE)</f>
        <v>1</v>
      </c>
      <c r="P481">
        <f>VLOOKUP(WORK[[#This Row],[User_ID]],Table4[],7,FALSE)</f>
        <v>37</v>
      </c>
    </row>
    <row r="482" spans="1:16" ht="12.5" x14ac:dyDescent="0.25">
      <c r="A482" s="1">
        <v>481</v>
      </c>
      <c r="B482" s="1">
        <v>2260</v>
      </c>
      <c r="C482" s="2">
        <v>43956.261469907404</v>
      </c>
      <c r="D482" s="2" t="str">
        <f>TEXT(WORK[[#This Row],[Timestamp]], "YYYY")</f>
        <v>2020</v>
      </c>
      <c r="E482" s="2" t="str">
        <f>TEXT(WORK[[#This Row],[Timestamp]],"MMM")</f>
        <v>May</v>
      </c>
      <c r="F482" s="6">
        <v>6</v>
      </c>
      <c r="G482" s="1" t="s">
        <v>5</v>
      </c>
      <c r="H482" s="1" t="s">
        <v>13</v>
      </c>
      <c r="I482">
        <f>VLOOKUP(WORK[[#This Row],[User_ID]],Table3[],4,0)</f>
        <v>8</v>
      </c>
      <c r="J482">
        <f>VLOOKUP(WORK[[#This Row],[User_ID]],Table3[],5,0)</f>
        <v>0.5</v>
      </c>
      <c r="K482">
        <f>VLOOKUP(WORK[[#This Row],[User_ID]],Table3[],6,0)</f>
        <v>0.27</v>
      </c>
      <c r="L482">
        <f>VLOOKUP(WORK[[#This Row],[User_ID]],Table3[],7,0)</f>
        <v>0.62</v>
      </c>
      <c r="M482">
        <f>VLOOKUP(WORK[[#This Row],[User_ID]],Table4[],4,FALSE)</f>
        <v>1325</v>
      </c>
      <c r="N482">
        <f>VLOOKUP(WORK[[#This Row],[User_ID]],Table4[],5,FALSE)</f>
        <v>6</v>
      </c>
      <c r="O482">
        <f>VLOOKUP(WORK[[#This Row],[User_ID]],Table4[],6,FALSE)</f>
        <v>1</v>
      </c>
      <c r="P482">
        <f>VLOOKUP(WORK[[#This Row],[User_ID]],Table4[],7,FALSE)</f>
        <v>76</v>
      </c>
    </row>
    <row r="483" spans="1:16" ht="12.5" x14ac:dyDescent="0.25">
      <c r="A483" s="1">
        <v>482</v>
      </c>
      <c r="B483" s="1">
        <v>9308</v>
      </c>
      <c r="C483" s="2">
        <v>44800.959641203706</v>
      </c>
      <c r="D483" s="2" t="str">
        <f>TEXT(WORK[[#This Row],[Timestamp]], "YYYY")</f>
        <v>2022</v>
      </c>
      <c r="E483" s="2" t="str">
        <f>TEXT(WORK[[#This Row],[Timestamp]],"MMM")</f>
        <v>Aug</v>
      </c>
      <c r="F483" s="6">
        <v>23</v>
      </c>
      <c r="G483" s="1" t="s">
        <v>7</v>
      </c>
      <c r="H483" s="1" t="s">
        <v>12</v>
      </c>
      <c r="I483">
        <f>VLOOKUP(WORK[[#This Row],[User_ID]],Table3[],4,0)</f>
        <v>5</v>
      </c>
      <c r="J483">
        <f>VLOOKUP(WORK[[#This Row],[User_ID]],Table3[],5,0)</f>
        <v>0.14000000000000001</v>
      </c>
      <c r="K483">
        <f>VLOOKUP(WORK[[#This Row],[User_ID]],Table3[],6,0)</f>
        <v>0.62</v>
      </c>
      <c r="L483">
        <f>VLOOKUP(WORK[[#This Row],[User_ID]],Table3[],7,0)</f>
        <v>0.45</v>
      </c>
      <c r="M483">
        <f>VLOOKUP(WORK[[#This Row],[User_ID]],Table4[],4,FALSE)</f>
        <v>958</v>
      </c>
      <c r="N483">
        <f>VLOOKUP(WORK[[#This Row],[User_ID]],Table4[],5,FALSE)</f>
        <v>4</v>
      </c>
      <c r="O483">
        <f>VLOOKUP(WORK[[#This Row],[User_ID]],Table4[],6,FALSE)</f>
        <v>3</v>
      </c>
      <c r="P483">
        <f>VLOOKUP(WORK[[#This Row],[User_ID]],Table4[],7,FALSE)</f>
        <v>34</v>
      </c>
    </row>
    <row r="484" spans="1:16" ht="12.5" x14ac:dyDescent="0.25">
      <c r="A484" s="1">
        <v>483</v>
      </c>
      <c r="B484" s="1">
        <v>7396</v>
      </c>
      <c r="C484" s="2">
        <v>44981.21634259259</v>
      </c>
      <c r="D484" s="2" t="str">
        <f>TEXT(WORK[[#This Row],[Timestamp]], "YYYY")</f>
        <v>2023</v>
      </c>
      <c r="E484" s="2" t="str">
        <f>TEXT(WORK[[#This Row],[Timestamp]],"MMM")</f>
        <v>Feb</v>
      </c>
      <c r="F484" s="6">
        <v>5</v>
      </c>
      <c r="G484" s="1" t="s">
        <v>9</v>
      </c>
      <c r="H484" s="1" t="s">
        <v>12</v>
      </c>
      <c r="I484">
        <f>VLOOKUP(WORK[[#This Row],[User_ID]],Table3[],4,0)</f>
        <v>2</v>
      </c>
      <c r="J484">
        <f>VLOOKUP(WORK[[#This Row],[User_ID]],Table3[],5,0)</f>
        <v>0.46</v>
      </c>
      <c r="K484">
        <f>VLOOKUP(WORK[[#This Row],[User_ID]],Table3[],6,0)</f>
        <v>0.25</v>
      </c>
      <c r="L484">
        <f>VLOOKUP(WORK[[#This Row],[User_ID]],Table3[],7,0)</f>
        <v>0.84</v>
      </c>
      <c r="M484">
        <f>VLOOKUP(WORK[[#This Row],[User_ID]],Table4[],4,FALSE)</f>
        <v>706</v>
      </c>
      <c r="N484">
        <f>VLOOKUP(WORK[[#This Row],[User_ID]],Table4[],5,FALSE)</f>
        <v>11</v>
      </c>
      <c r="O484">
        <f>VLOOKUP(WORK[[#This Row],[User_ID]],Table4[],6,FALSE)</f>
        <v>5</v>
      </c>
      <c r="P484">
        <f>VLOOKUP(WORK[[#This Row],[User_ID]],Table4[],7,FALSE)</f>
        <v>34</v>
      </c>
    </row>
    <row r="485" spans="1:16" ht="12.5" x14ac:dyDescent="0.25">
      <c r="A485" s="1">
        <v>484</v>
      </c>
      <c r="B485" s="1">
        <v>2736</v>
      </c>
      <c r="C485" s="2">
        <v>44115.858622685184</v>
      </c>
      <c r="D485" s="2" t="str">
        <f>TEXT(WORK[[#This Row],[Timestamp]], "YYYY")</f>
        <v>2020</v>
      </c>
      <c r="E485" s="2" t="str">
        <f>TEXT(WORK[[#This Row],[Timestamp]],"MMM")</f>
        <v>Oct</v>
      </c>
      <c r="F485" s="6">
        <v>20</v>
      </c>
      <c r="G485" s="1" t="s">
        <v>9</v>
      </c>
      <c r="H485" s="1" t="s">
        <v>17</v>
      </c>
      <c r="I485">
        <f>VLOOKUP(WORK[[#This Row],[User_ID]],Table3[],4,0)</f>
        <v>6</v>
      </c>
      <c r="J485">
        <f>VLOOKUP(WORK[[#This Row],[User_ID]],Table3[],5,0)</f>
        <v>0.6</v>
      </c>
      <c r="K485">
        <f>VLOOKUP(WORK[[#This Row],[User_ID]],Table3[],6,0)</f>
        <v>0.01</v>
      </c>
      <c r="L485">
        <f>VLOOKUP(WORK[[#This Row],[User_ID]],Table3[],7,0)</f>
        <v>0.01</v>
      </c>
      <c r="M485">
        <f>VLOOKUP(WORK[[#This Row],[User_ID]],Table4[],4,FALSE)</f>
        <v>1141</v>
      </c>
      <c r="N485">
        <f>VLOOKUP(WORK[[#This Row],[User_ID]],Table4[],5,FALSE)</f>
        <v>11</v>
      </c>
      <c r="O485">
        <f>VLOOKUP(WORK[[#This Row],[User_ID]],Table4[],6,FALSE)</f>
        <v>1</v>
      </c>
      <c r="P485">
        <f>VLOOKUP(WORK[[#This Row],[User_ID]],Table4[],7,FALSE)</f>
        <v>75</v>
      </c>
    </row>
    <row r="486" spans="1:16" ht="12.5" x14ac:dyDescent="0.25">
      <c r="A486" s="1">
        <v>485</v>
      </c>
      <c r="B486" s="1">
        <v>8981</v>
      </c>
      <c r="C486" s="2">
        <v>43939.790335648147</v>
      </c>
      <c r="D486" s="2" t="str">
        <f>TEXT(WORK[[#This Row],[Timestamp]], "YYYY")</f>
        <v>2020</v>
      </c>
      <c r="E486" s="2" t="str">
        <f>TEXT(WORK[[#This Row],[Timestamp]],"MMM")</f>
        <v>Apr</v>
      </c>
      <c r="F486" s="6">
        <v>18</v>
      </c>
      <c r="G486" s="1" t="s">
        <v>7</v>
      </c>
      <c r="H486" s="1" t="s">
        <v>12</v>
      </c>
      <c r="I486">
        <f>VLOOKUP(WORK[[#This Row],[User_ID]],Table3[],4,0)</f>
        <v>6</v>
      </c>
      <c r="J486">
        <f>VLOOKUP(WORK[[#This Row],[User_ID]],Table3[],5,0)</f>
        <v>0.81</v>
      </c>
      <c r="K486">
        <f>VLOOKUP(WORK[[#This Row],[User_ID]],Table3[],6,0)</f>
        <v>0.46</v>
      </c>
      <c r="L486">
        <f>VLOOKUP(WORK[[#This Row],[User_ID]],Table3[],7,0)</f>
        <v>0.17</v>
      </c>
      <c r="M486">
        <f>VLOOKUP(WORK[[#This Row],[User_ID]],Table4[],4,FALSE)</f>
        <v>1425</v>
      </c>
      <c r="N486">
        <f>VLOOKUP(WORK[[#This Row],[User_ID]],Table4[],5,FALSE)</f>
        <v>5</v>
      </c>
      <c r="O486">
        <f>VLOOKUP(WORK[[#This Row],[User_ID]],Table4[],6,FALSE)</f>
        <v>4</v>
      </c>
      <c r="P486">
        <f>VLOOKUP(WORK[[#This Row],[User_ID]],Table4[],7,FALSE)</f>
        <v>39</v>
      </c>
    </row>
    <row r="487" spans="1:16" ht="12.5" x14ac:dyDescent="0.25">
      <c r="A487" s="1">
        <v>486</v>
      </c>
      <c r="B487" s="1">
        <v>2223</v>
      </c>
      <c r="C487" s="2">
        <v>45094.197500000002</v>
      </c>
      <c r="D487" s="2" t="str">
        <f>TEXT(WORK[[#This Row],[Timestamp]], "YYYY")</f>
        <v>2023</v>
      </c>
      <c r="E487" s="2" t="str">
        <f>TEXT(WORK[[#This Row],[Timestamp]],"MMM")</f>
        <v>Jun</v>
      </c>
      <c r="F487" s="6">
        <v>4</v>
      </c>
      <c r="G487" s="1" t="s">
        <v>7</v>
      </c>
      <c r="H487" s="1" t="s">
        <v>14</v>
      </c>
      <c r="I487">
        <f>VLOOKUP(WORK[[#This Row],[User_ID]],Table3[],4,0)</f>
        <v>10</v>
      </c>
      <c r="J487">
        <f>VLOOKUP(WORK[[#This Row],[User_ID]],Table3[],5,0)</f>
        <v>0.06</v>
      </c>
      <c r="K487">
        <f>VLOOKUP(WORK[[#This Row],[User_ID]],Table3[],6,0)</f>
        <v>0.05</v>
      </c>
      <c r="L487">
        <f>VLOOKUP(WORK[[#This Row],[User_ID]],Table3[],7,0)</f>
        <v>0.31</v>
      </c>
      <c r="M487">
        <f>VLOOKUP(WORK[[#This Row],[User_ID]],Table4[],4,FALSE)</f>
        <v>1088</v>
      </c>
      <c r="N487">
        <f>VLOOKUP(WORK[[#This Row],[User_ID]],Table4[],5,FALSE)</f>
        <v>18</v>
      </c>
      <c r="O487">
        <f>VLOOKUP(WORK[[#This Row],[User_ID]],Table4[],6,FALSE)</f>
        <v>3</v>
      </c>
      <c r="P487">
        <f>VLOOKUP(WORK[[#This Row],[User_ID]],Table4[],7,FALSE)</f>
        <v>78</v>
      </c>
    </row>
    <row r="488" spans="1:16" ht="12.5" x14ac:dyDescent="0.25">
      <c r="A488" s="1">
        <v>487</v>
      </c>
      <c r="B488" s="1">
        <v>4295</v>
      </c>
      <c r="C488" s="2">
        <v>44348.331550925926</v>
      </c>
      <c r="D488" s="2" t="str">
        <f>TEXT(WORK[[#This Row],[Timestamp]], "YYYY")</f>
        <v>2021</v>
      </c>
      <c r="E488" s="2" t="str">
        <f>TEXT(WORK[[#This Row],[Timestamp]],"MMM")</f>
        <v>Jun</v>
      </c>
      <c r="F488" s="6">
        <v>7</v>
      </c>
      <c r="G488" s="1" t="s">
        <v>7</v>
      </c>
      <c r="H488" s="1" t="s">
        <v>10</v>
      </c>
      <c r="I488">
        <f>VLOOKUP(WORK[[#This Row],[User_ID]],Table3[],4,0)</f>
        <v>5</v>
      </c>
      <c r="J488">
        <f>VLOOKUP(WORK[[#This Row],[User_ID]],Table3[],5,0)</f>
        <v>0.3</v>
      </c>
      <c r="K488">
        <f>VLOOKUP(WORK[[#This Row],[User_ID]],Table3[],6,0)</f>
        <v>0.13</v>
      </c>
      <c r="L488">
        <f>VLOOKUP(WORK[[#This Row],[User_ID]],Table3[],7,0)</f>
        <v>0.86</v>
      </c>
      <c r="M488">
        <f>VLOOKUP(WORK[[#This Row],[User_ID]],Table4[],4,FALSE)</f>
        <v>687</v>
      </c>
      <c r="N488">
        <f>VLOOKUP(WORK[[#This Row],[User_ID]],Table4[],5,FALSE)</f>
        <v>11</v>
      </c>
      <c r="O488">
        <f>VLOOKUP(WORK[[#This Row],[User_ID]],Table4[],6,FALSE)</f>
        <v>3</v>
      </c>
      <c r="P488">
        <f>VLOOKUP(WORK[[#This Row],[User_ID]],Table4[],7,FALSE)</f>
        <v>17</v>
      </c>
    </row>
    <row r="489" spans="1:16" ht="12.5" x14ac:dyDescent="0.25">
      <c r="A489" s="1">
        <v>488</v>
      </c>
      <c r="B489" s="1">
        <v>1710</v>
      </c>
      <c r="C489" s="2">
        <v>44761.700706018521</v>
      </c>
      <c r="D489" s="2" t="str">
        <f>TEXT(WORK[[#This Row],[Timestamp]], "YYYY")</f>
        <v>2022</v>
      </c>
      <c r="E489" s="2" t="str">
        <f>TEXT(WORK[[#This Row],[Timestamp]],"MMM")</f>
        <v>Jul</v>
      </c>
      <c r="F489" s="6">
        <v>16</v>
      </c>
      <c r="G489" s="1" t="s">
        <v>7</v>
      </c>
      <c r="H489" s="1" t="s">
        <v>17</v>
      </c>
      <c r="I489">
        <f>VLOOKUP(WORK[[#This Row],[User_ID]],Table3[],4,0)</f>
        <v>10</v>
      </c>
      <c r="J489">
        <f>VLOOKUP(WORK[[#This Row],[User_ID]],Table3[],5,0)</f>
        <v>0.7</v>
      </c>
      <c r="K489">
        <f>VLOOKUP(WORK[[#This Row],[User_ID]],Table3[],6,0)</f>
        <v>0.73</v>
      </c>
      <c r="L489">
        <f>VLOOKUP(WORK[[#This Row],[User_ID]],Table3[],7,0)</f>
        <v>0.85</v>
      </c>
      <c r="M489">
        <f>VLOOKUP(WORK[[#This Row],[User_ID]],Table4[],4,FALSE)</f>
        <v>360</v>
      </c>
      <c r="N489">
        <f>VLOOKUP(WORK[[#This Row],[User_ID]],Table4[],5,FALSE)</f>
        <v>9</v>
      </c>
      <c r="O489">
        <f>VLOOKUP(WORK[[#This Row],[User_ID]],Table4[],6,FALSE)</f>
        <v>2</v>
      </c>
      <c r="P489">
        <f>VLOOKUP(WORK[[#This Row],[User_ID]],Table4[],7,FALSE)</f>
        <v>84</v>
      </c>
    </row>
    <row r="490" spans="1:16" ht="12.5" x14ac:dyDescent="0.25">
      <c r="A490" s="1">
        <v>489</v>
      </c>
      <c r="B490" s="1">
        <v>2330</v>
      </c>
      <c r="C490" s="2">
        <v>45059.55636574074</v>
      </c>
      <c r="D490" s="2" t="str">
        <f>TEXT(WORK[[#This Row],[Timestamp]], "YYYY")</f>
        <v>2023</v>
      </c>
      <c r="E490" s="2" t="str">
        <f>TEXT(WORK[[#This Row],[Timestamp]],"MMM")</f>
        <v>May</v>
      </c>
      <c r="F490" s="6">
        <v>13</v>
      </c>
      <c r="G490" s="1" t="s">
        <v>7</v>
      </c>
      <c r="H490" s="1" t="s">
        <v>13</v>
      </c>
      <c r="I490">
        <f>VLOOKUP(WORK[[#This Row],[User_ID]],Table3[],4,0)</f>
        <v>6</v>
      </c>
      <c r="J490">
        <f>VLOOKUP(WORK[[#This Row],[User_ID]],Table3[],5,0)</f>
        <v>0.3</v>
      </c>
      <c r="K490">
        <f>VLOOKUP(WORK[[#This Row],[User_ID]],Table3[],6,0)</f>
        <v>0.71</v>
      </c>
      <c r="L490">
        <f>VLOOKUP(WORK[[#This Row],[User_ID]],Table3[],7,0)</f>
        <v>0.87</v>
      </c>
      <c r="M490">
        <f>VLOOKUP(WORK[[#This Row],[User_ID]],Table4[],4,FALSE)</f>
        <v>152</v>
      </c>
      <c r="N490">
        <f>VLOOKUP(WORK[[#This Row],[User_ID]],Table4[],5,FALSE)</f>
        <v>16</v>
      </c>
      <c r="O490">
        <f>VLOOKUP(WORK[[#This Row],[User_ID]],Table4[],6,FALSE)</f>
        <v>2</v>
      </c>
      <c r="P490">
        <f>VLOOKUP(WORK[[#This Row],[User_ID]],Table4[],7,FALSE)</f>
        <v>100</v>
      </c>
    </row>
    <row r="491" spans="1:16" ht="12.5" x14ac:dyDescent="0.25">
      <c r="A491" s="1">
        <v>490</v>
      </c>
      <c r="B491" s="1">
        <v>7229</v>
      </c>
      <c r="C491" s="2">
        <v>45008.406284722223</v>
      </c>
      <c r="D491" s="2" t="str">
        <f>TEXT(WORK[[#This Row],[Timestamp]], "YYYY")</f>
        <v>2023</v>
      </c>
      <c r="E491" s="2" t="str">
        <f>TEXT(WORK[[#This Row],[Timestamp]],"MMM")</f>
        <v>Mar</v>
      </c>
      <c r="F491" s="6">
        <v>9</v>
      </c>
      <c r="G491" s="1" t="s">
        <v>5</v>
      </c>
      <c r="H491" s="1" t="s">
        <v>15</v>
      </c>
      <c r="I491">
        <f>VLOOKUP(WORK[[#This Row],[User_ID]],Table3[],4,0)</f>
        <v>4</v>
      </c>
      <c r="J491">
        <f>VLOOKUP(WORK[[#This Row],[User_ID]],Table3[],5,0)</f>
        <v>0.06</v>
      </c>
      <c r="K491">
        <f>VLOOKUP(WORK[[#This Row],[User_ID]],Table3[],6,0)</f>
        <v>0.43</v>
      </c>
      <c r="L491">
        <f>VLOOKUP(WORK[[#This Row],[User_ID]],Table3[],7,0)</f>
        <v>0.61</v>
      </c>
      <c r="M491">
        <f>VLOOKUP(WORK[[#This Row],[User_ID]],Table4[],4,FALSE)</f>
        <v>1594</v>
      </c>
      <c r="N491">
        <f>VLOOKUP(WORK[[#This Row],[User_ID]],Table4[],5,FALSE)</f>
        <v>4</v>
      </c>
      <c r="O491">
        <f>VLOOKUP(WORK[[#This Row],[User_ID]],Table4[],6,FALSE)</f>
        <v>5</v>
      </c>
      <c r="P491">
        <f>VLOOKUP(WORK[[#This Row],[User_ID]],Table4[],7,FALSE)</f>
        <v>14</v>
      </c>
    </row>
    <row r="492" spans="1:16" ht="12.5" x14ac:dyDescent="0.25">
      <c r="A492" s="1">
        <v>491</v>
      </c>
      <c r="B492" s="1">
        <v>6520</v>
      </c>
      <c r="C492" s="2">
        <v>44661.872361111113</v>
      </c>
      <c r="D492" s="2" t="str">
        <f>TEXT(WORK[[#This Row],[Timestamp]], "YYYY")</f>
        <v>2022</v>
      </c>
      <c r="E492" s="2" t="str">
        <f>TEXT(WORK[[#This Row],[Timestamp]],"MMM")</f>
        <v>Apr</v>
      </c>
      <c r="F492" s="6">
        <v>20</v>
      </c>
      <c r="G492" s="1" t="s">
        <v>7</v>
      </c>
      <c r="H492" s="1" t="s">
        <v>10</v>
      </c>
      <c r="I492">
        <f>VLOOKUP(WORK[[#This Row],[User_ID]],Table3[],4,0)</f>
        <v>3</v>
      </c>
      <c r="J492">
        <f>VLOOKUP(WORK[[#This Row],[User_ID]],Table3[],5,0)</f>
        <v>0.63</v>
      </c>
      <c r="K492">
        <f>VLOOKUP(WORK[[#This Row],[User_ID]],Table3[],6,0)</f>
        <v>0.23</v>
      </c>
      <c r="L492">
        <f>VLOOKUP(WORK[[#This Row],[User_ID]],Table3[],7,0)</f>
        <v>0.7</v>
      </c>
      <c r="M492">
        <f>VLOOKUP(WORK[[#This Row],[User_ID]],Table4[],4,FALSE)</f>
        <v>815</v>
      </c>
      <c r="N492">
        <f>VLOOKUP(WORK[[#This Row],[User_ID]],Table4[],5,FALSE)</f>
        <v>20</v>
      </c>
      <c r="O492">
        <f>VLOOKUP(WORK[[#This Row],[User_ID]],Table4[],6,FALSE)</f>
        <v>0</v>
      </c>
      <c r="P492">
        <f>VLOOKUP(WORK[[#This Row],[User_ID]],Table4[],7,FALSE)</f>
        <v>26</v>
      </c>
    </row>
    <row r="493" spans="1:16" ht="12.5" x14ac:dyDescent="0.25">
      <c r="A493" s="1">
        <v>492</v>
      </c>
      <c r="B493" s="1">
        <v>4630</v>
      </c>
      <c r="C493" s="2">
        <v>44563.693506944444</v>
      </c>
      <c r="D493" s="2" t="str">
        <f>TEXT(WORK[[#This Row],[Timestamp]], "YYYY")</f>
        <v>2022</v>
      </c>
      <c r="E493" s="2" t="str">
        <f>TEXT(WORK[[#This Row],[Timestamp]],"MMM")</f>
        <v>Jan</v>
      </c>
      <c r="F493" s="6">
        <v>16</v>
      </c>
      <c r="G493" s="1" t="s">
        <v>5</v>
      </c>
      <c r="H493" s="1" t="s">
        <v>8</v>
      </c>
      <c r="I493">
        <f>VLOOKUP(WORK[[#This Row],[User_ID]],Table3[],4,0)</f>
        <v>5</v>
      </c>
      <c r="J493">
        <f>VLOOKUP(WORK[[#This Row],[User_ID]],Table3[],5,0)</f>
        <v>0.15</v>
      </c>
      <c r="K493">
        <f>VLOOKUP(WORK[[#This Row],[User_ID]],Table3[],6,0)</f>
        <v>0.41</v>
      </c>
      <c r="L493">
        <f>VLOOKUP(WORK[[#This Row],[User_ID]],Table3[],7,0)</f>
        <v>0.95</v>
      </c>
      <c r="M493">
        <f>VLOOKUP(WORK[[#This Row],[User_ID]],Table4[],4,FALSE)</f>
        <v>466</v>
      </c>
      <c r="N493">
        <f>VLOOKUP(WORK[[#This Row],[User_ID]],Table4[],5,FALSE)</f>
        <v>20</v>
      </c>
      <c r="O493">
        <f>VLOOKUP(WORK[[#This Row],[User_ID]],Table4[],6,FALSE)</f>
        <v>2</v>
      </c>
      <c r="P493">
        <f>VLOOKUP(WORK[[#This Row],[User_ID]],Table4[],7,FALSE)</f>
        <v>15</v>
      </c>
    </row>
    <row r="494" spans="1:16" ht="12.5" x14ac:dyDescent="0.25">
      <c r="A494" s="1">
        <v>493</v>
      </c>
      <c r="B494" s="1">
        <v>2178</v>
      </c>
      <c r="C494" s="2">
        <v>43871.822175925925</v>
      </c>
      <c r="D494" s="2" t="str">
        <f>TEXT(WORK[[#This Row],[Timestamp]], "YYYY")</f>
        <v>2020</v>
      </c>
      <c r="E494" s="2" t="str">
        <f>TEXT(WORK[[#This Row],[Timestamp]],"MMM")</f>
        <v>Feb</v>
      </c>
      <c r="F494" s="6">
        <v>19</v>
      </c>
      <c r="G494" s="1" t="s">
        <v>7</v>
      </c>
      <c r="H494" s="1" t="s">
        <v>17</v>
      </c>
      <c r="I494">
        <f>VLOOKUP(WORK[[#This Row],[User_ID]],Table3[],4,0)</f>
        <v>5</v>
      </c>
      <c r="J494">
        <f>VLOOKUP(WORK[[#This Row],[User_ID]],Table3[],5,0)</f>
        <v>0.81</v>
      </c>
      <c r="K494">
        <f>VLOOKUP(WORK[[#This Row],[User_ID]],Table3[],6,0)</f>
        <v>0.42</v>
      </c>
      <c r="L494">
        <f>VLOOKUP(WORK[[#This Row],[User_ID]],Table3[],7,0)</f>
        <v>0.39</v>
      </c>
      <c r="M494">
        <f>VLOOKUP(WORK[[#This Row],[User_ID]],Table4[],4,FALSE)</f>
        <v>600</v>
      </c>
      <c r="N494">
        <f>VLOOKUP(WORK[[#This Row],[User_ID]],Table4[],5,FALSE)</f>
        <v>1</v>
      </c>
      <c r="O494">
        <f>VLOOKUP(WORK[[#This Row],[User_ID]],Table4[],6,FALSE)</f>
        <v>1</v>
      </c>
      <c r="P494">
        <f>VLOOKUP(WORK[[#This Row],[User_ID]],Table4[],7,FALSE)</f>
        <v>19</v>
      </c>
    </row>
    <row r="495" spans="1:16" ht="12.5" x14ac:dyDescent="0.25">
      <c r="A495" s="1">
        <v>494</v>
      </c>
      <c r="B495" s="1">
        <v>7631</v>
      </c>
      <c r="C495" s="2">
        <v>44173.508379629631</v>
      </c>
      <c r="D495" s="2" t="str">
        <f>TEXT(WORK[[#This Row],[Timestamp]], "YYYY")</f>
        <v>2020</v>
      </c>
      <c r="E495" s="2" t="str">
        <f>TEXT(WORK[[#This Row],[Timestamp]],"MMM")</f>
        <v>Dec</v>
      </c>
      <c r="F495" s="6">
        <v>12</v>
      </c>
      <c r="G495" s="1" t="s">
        <v>5</v>
      </c>
      <c r="H495" s="1" t="s">
        <v>6</v>
      </c>
      <c r="I495">
        <f>VLOOKUP(WORK[[#This Row],[User_ID]],Table3[],4,0)</f>
        <v>3</v>
      </c>
      <c r="J495">
        <f>VLOOKUP(WORK[[#This Row],[User_ID]],Table3[],5,0)</f>
        <v>0.9</v>
      </c>
      <c r="K495">
        <f>VLOOKUP(WORK[[#This Row],[User_ID]],Table3[],6,0)</f>
        <v>0.35</v>
      </c>
      <c r="L495">
        <f>VLOOKUP(WORK[[#This Row],[User_ID]],Table3[],7,0)</f>
        <v>0.99</v>
      </c>
      <c r="M495">
        <f>VLOOKUP(WORK[[#This Row],[User_ID]],Table4[],4,FALSE)</f>
        <v>102</v>
      </c>
      <c r="N495">
        <f>VLOOKUP(WORK[[#This Row],[User_ID]],Table4[],5,FALSE)</f>
        <v>11</v>
      </c>
      <c r="O495">
        <f>VLOOKUP(WORK[[#This Row],[User_ID]],Table4[],6,FALSE)</f>
        <v>0</v>
      </c>
      <c r="P495">
        <f>VLOOKUP(WORK[[#This Row],[User_ID]],Table4[],7,FALSE)</f>
        <v>79</v>
      </c>
    </row>
    <row r="496" spans="1:16" ht="12.5" x14ac:dyDescent="0.25">
      <c r="A496" s="1">
        <v>495</v>
      </c>
      <c r="B496" s="1">
        <v>3793</v>
      </c>
      <c r="C496" s="2">
        <v>44876.43105324074</v>
      </c>
      <c r="D496" s="2" t="str">
        <f>TEXT(WORK[[#This Row],[Timestamp]], "YYYY")</f>
        <v>2022</v>
      </c>
      <c r="E496" s="2" t="str">
        <f>TEXT(WORK[[#This Row],[Timestamp]],"MMM")</f>
        <v>Nov</v>
      </c>
      <c r="F496" s="6">
        <v>10</v>
      </c>
      <c r="G496" s="1" t="s">
        <v>9</v>
      </c>
      <c r="H496" s="1" t="s">
        <v>11</v>
      </c>
      <c r="I496">
        <f>VLOOKUP(WORK[[#This Row],[User_ID]],Table3[],4,0)</f>
        <v>9</v>
      </c>
      <c r="J496">
        <f>VLOOKUP(WORK[[#This Row],[User_ID]],Table3[],5,0)</f>
        <v>0.75</v>
      </c>
      <c r="K496">
        <f>VLOOKUP(WORK[[#This Row],[User_ID]],Table3[],6,0)</f>
        <v>0.17</v>
      </c>
      <c r="L496">
        <f>VLOOKUP(WORK[[#This Row],[User_ID]],Table3[],7,0)</f>
        <v>0.51</v>
      </c>
      <c r="M496">
        <f>VLOOKUP(WORK[[#This Row],[User_ID]],Table4[],4,FALSE)</f>
        <v>989</v>
      </c>
      <c r="N496">
        <f>VLOOKUP(WORK[[#This Row],[User_ID]],Table4[],5,FALSE)</f>
        <v>20</v>
      </c>
      <c r="O496">
        <f>VLOOKUP(WORK[[#This Row],[User_ID]],Table4[],6,FALSE)</f>
        <v>1</v>
      </c>
      <c r="P496">
        <f>VLOOKUP(WORK[[#This Row],[User_ID]],Table4[],7,FALSE)</f>
        <v>14</v>
      </c>
    </row>
    <row r="497" spans="1:16" ht="12.5" x14ac:dyDescent="0.25">
      <c r="A497" s="1">
        <v>496</v>
      </c>
      <c r="B497" s="1">
        <v>4989</v>
      </c>
      <c r="C497" s="2">
        <v>44898.39947916667</v>
      </c>
      <c r="D497" s="2" t="str">
        <f>TEXT(WORK[[#This Row],[Timestamp]], "YYYY")</f>
        <v>2022</v>
      </c>
      <c r="E497" s="2" t="str">
        <f>TEXT(WORK[[#This Row],[Timestamp]],"MMM")</f>
        <v>Dec</v>
      </c>
      <c r="F497" s="6">
        <v>9</v>
      </c>
      <c r="G497" s="1" t="s">
        <v>9</v>
      </c>
      <c r="H497" s="1" t="s">
        <v>13</v>
      </c>
      <c r="I497">
        <f>VLOOKUP(WORK[[#This Row],[User_ID]],Table3[],4,0)</f>
        <v>10</v>
      </c>
      <c r="J497">
        <f>VLOOKUP(WORK[[#This Row],[User_ID]],Table3[],5,0)</f>
        <v>0.22</v>
      </c>
      <c r="K497">
        <f>VLOOKUP(WORK[[#This Row],[User_ID]],Table3[],6,0)</f>
        <v>0.85</v>
      </c>
      <c r="L497">
        <f>VLOOKUP(WORK[[#This Row],[User_ID]],Table3[],7,0)</f>
        <v>0.24</v>
      </c>
      <c r="M497">
        <f>VLOOKUP(WORK[[#This Row],[User_ID]],Table4[],4,FALSE)</f>
        <v>1014</v>
      </c>
      <c r="N497">
        <f>VLOOKUP(WORK[[#This Row],[User_ID]],Table4[],5,FALSE)</f>
        <v>5</v>
      </c>
      <c r="O497">
        <f>VLOOKUP(WORK[[#This Row],[User_ID]],Table4[],6,FALSE)</f>
        <v>2</v>
      </c>
      <c r="P497">
        <f>VLOOKUP(WORK[[#This Row],[User_ID]],Table4[],7,FALSE)</f>
        <v>27</v>
      </c>
    </row>
    <row r="498" spans="1:16" ht="12.5" x14ac:dyDescent="0.25">
      <c r="A498" s="1">
        <v>497</v>
      </c>
      <c r="B498" s="1">
        <v>1087</v>
      </c>
      <c r="C498" s="2">
        <v>43858.400439814817</v>
      </c>
      <c r="D498" s="2" t="str">
        <f>TEXT(WORK[[#This Row],[Timestamp]], "YYYY")</f>
        <v>2020</v>
      </c>
      <c r="E498" s="2" t="str">
        <f>TEXT(WORK[[#This Row],[Timestamp]],"MMM")</f>
        <v>Jan</v>
      </c>
      <c r="F498" s="6">
        <v>9</v>
      </c>
      <c r="G498" s="1" t="s">
        <v>5</v>
      </c>
      <c r="H498" s="1" t="s">
        <v>10</v>
      </c>
      <c r="I498">
        <f>VLOOKUP(WORK[[#This Row],[User_ID]],Table3[],4,0)</f>
        <v>5</v>
      </c>
      <c r="J498">
        <f>VLOOKUP(WORK[[#This Row],[User_ID]],Table3[],5,0)</f>
        <v>0.01</v>
      </c>
      <c r="K498">
        <f>VLOOKUP(WORK[[#This Row],[User_ID]],Table3[],6,0)</f>
        <v>0.82</v>
      </c>
      <c r="L498">
        <f>VLOOKUP(WORK[[#This Row],[User_ID]],Table3[],7,0)</f>
        <v>0.25</v>
      </c>
      <c r="M498">
        <f>VLOOKUP(WORK[[#This Row],[User_ID]],Table4[],4,FALSE)</f>
        <v>1533</v>
      </c>
      <c r="N498">
        <f>VLOOKUP(WORK[[#This Row],[User_ID]],Table4[],5,FALSE)</f>
        <v>6</v>
      </c>
      <c r="O498">
        <f>VLOOKUP(WORK[[#This Row],[User_ID]],Table4[],6,FALSE)</f>
        <v>1</v>
      </c>
      <c r="P498">
        <f>VLOOKUP(WORK[[#This Row],[User_ID]],Table4[],7,FALSE)</f>
        <v>84</v>
      </c>
    </row>
    <row r="499" spans="1:16" ht="12.5" x14ac:dyDescent="0.25">
      <c r="A499" s="1">
        <v>498</v>
      </c>
      <c r="B499" s="1">
        <v>8216</v>
      </c>
      <c r="C499" s="2">
        <v>44471.750798611109</v>
      </c>
      <c r="D499" s="2" t="str">
        <f>TEXT(WORK[[#This Row],[Timestamp]], "YYYY")</f>
        <v>2021</v>
      </c>
      <c r="E499" s="2" t="str">
        <f>TEXT(WORK[[#This Row],[Timestamp]],"MMM")</f>
        <v>Oct</v>
      </c>
      <c r="F499" s="6">
        <v>18</v>
      </c>
      <c r="G499" s="1" t="s">
        <v>9</v>
      </c>
      <c r="H499" s="1" t="s">
        <v>8</v>
      </c>
      <c r="I499">
        <f>VLOOKUP(WORK[[#This Row],[User_ID]],Table3[],4,0)</f>
        <v>4</v>
      </c>
      <c r="J499">
        <f>VLOOKUP(WORK[[#This Row],[User_ID]],Table3[],5,0)</f>
        <v>0.1</v>
      </c>
      <c r="K499">
        <f>VLOOKUP(WORK[[#This Row],[User_ID]],Table3[],6,0)</f>
        <v>0.05</v>
      </c>
      <c r="L499">
        <f>VLOOKUP(WORK[[#This Row],[User_ID]],Table3[],7,0)</f>
        <v>0.17</v>
      </c>
      <c r="M499">
        <f>VLOOKUP(WORK[[#This Row],[User_ID]],Table4[],4,FALSE)</f>
        <v>1786</v>
      </c>
      <c r="N499">
        <f>VLOOKUP(WORK[[#This Row],[User_ID]],Table4[],5,FALSE)</f>
        <v>17</v>
      </c>
      <c r="O499">
        <f>VLOOKUP(WORK[[#This Row],[User_ID]],Table4[],6,FALSE)</f>
        <v>2</v>
      </c>
      <c r="P499">
        <f>VLOOKUP(WORK[[#This Row],[User_ID]],Table4[],7,FALSE)</f>
        <v>39</v>
      </c>
    </row>
    <row r="500" spans="1:16" ht="12.5" x14ac:dyDescent="0.25">
      <c r="A500" s="1">
        <v>499</v>
      </c>
      <c r="B500" s="1">
        <v>8635</v>
      </c>
      <c r="C500" s="2">
        <v>43996.82539351852</v>
      </c>
      <c r="D500" s="2" t="str">
        <f>TEXT(WORK[[#This Row],[Timestamp]], "YYYY")</f>
        <v>2020</v>
      </c>
      <c r="E500" s="2" t="str">
        <f>TEXT(WORK[[#This Row],[Timestamp]],"MMM")</f>
        <v>Jun</v>
      </c>
      <c r="F500" s="6">
        <v>19</v>
      </c>
      <c r="G500" s="1" t="s">
        <v>5</v>
      </c>
      <c r="H500" s="1" t="s">
        <v>11</v>
      </c>
      <c r="I500">
        <f>VLOOKUP(WORK[[#This Row],[User_ID]],Table3[],4,0)</f>
        <v>7</v>
      </c>
      <c r="J500">
        <f>VLOOKUP(WORK[[#This Row],[User_ID]],Table3[],5,0)</f>
        <v>0.75</v>
      </c>
      <c r="K500">
        <f>VLOOKUP(WORK[[#This Row],[User_ID]],Table3[],6,0)</f>
        <v>0.9</v>
      </c>
      <c r="L500">
        <f>VLOOKUP(WORK[[#This Row],[User_ID]],Table3[],7,0)</f>
        <v>0.48</v>
      </c>
      <c r="M500">
        <f>VLOOKUP(WORK[[#This Row],[User_ID]],Table4[],4,FALSE)</f>
        <v>819</v>
      </c>
      <c r="N500">
        <f>VLOOKUP(WORK[[#This Row],[User_ID]],Table4[],5,FALSE)</f>
        <v>4</v>
      </c>
      <c r="O500">
        <f>VLOOKUP(WORK[[#This Row],[User_ID]],Table4[],6,FALSE)</f>
        <v>1</v>
      </c>
      <c r="P500">
        <f>VLOOKUP(WORK[[#This Row],[User_ID]],Table4[],7,FALSE)</f>
        <v>43</v>
      </c>
    </row>
    <row r="501" spans="1:16" ht="12.5" x14ac:dyDescent="0.25">
      <c r="A501" s="1">
        <v>500</v>
      </c>
      <c r="B501" s="1">
        <v>8960</v>
      </c>
      <c r="C501" s="2">
        <v>43932.819884259261</v>
      </c>
      <c r="D501" s="2" t="str">
        <f>TEXT(WORK[[#This Row],[Timestamp]], "YYYY")</f>
        <v>2020</v>
      </c>
      <c r="E501" s="2" t="str">
        <f>TEXT(WORK[[#This Row],[Timestamp]],"MMM")</f>
        <v>Apr</v>
      </c>
      <c r="F501" s="6">
        <v>19</v>
      </c>
      <c r="G501" s="1" t="s">
        <v>5</v>
      </c>
      <c r="H501" s="1" t="s">
        <v>17</v>
      </c>
      <c r="I501">
        <f>VLOOKUP(WORK[[#This Row],[User_ID]],Table3[],4,0)</f>
        <v>3</v>
      </c>
      <c r="J501">
        <f>VLOOKUP(WORK[[#This Row],[User_ID]],Table3[],5,0)</f>
        <v>0.47</v>
      </c>
      <c r="K501">
        <f>VLOOKUP(WORK[[#This Row],[User_ID]],Table3[],6,0)</f>
        <v>0.89</v>
      </c>
      <c r="L501">
        <f>VLOOKUP(WORK[[#This Row],[User_ID]],Table3[],7,0)</f>
        <v>0.34</v>
      </c>
      <c r="M501">
        <f>VLOOKUP(WORK[[#This Row],[User_ID]],Table4[],4,FALSE)</f>
        <v>887</v>
      </c>
      <c r="N501">
        <f>VLOOKUP(WORK[[#This Row],[User_ID]],Table4[],5,FALSE)</f>
        <v>7</v>
      </c>
      <c r="O501">
        <f>VLOOKUP(WORK[[#This Row],[User_ID]],Table4[],6,FALSE)</f>
        <v>1</v>
      </c>
      <c r="P501">
        <f>VLOOKUP(WORK[[#This Row],[User_ID]],Table4[],7,FALSE)</f>
        <v>80</v>
      </c>
    </row>
    <row r="502" spans="1:16" ht="12.5" x14ac:dyDescent="0.25">
      <c r="A502" s="1">
        <v>501</v>
      </c>
      <c r="B502" s="1">
        <v>2056</v>
      </c>
      <c r="C502" s="2">
        <v>44452.216006944444</v>
      </c>
      <c r="D502" s="2" t="str">
        <f>TEXT(WORK[[#This Row],[Timestamp]], "YYYY")</f>
        <v>2021</v>
      </c>
      <c r="E502" s="2" t="str">
        <f>TEXT(WORK[[#This Row],[Timestamp]],"MMM")</f>
        <v>Sep</v>
      </c>
      <c r="F502" s="6">
        <v>5</v>
      </c>
      <c r="G502" s="1" t="s">
        <v>9</v>
      </c>
      <c r="H502" s="1" t="s">
        <v>15</v>
      </c>
      <c r="I502">
        <f>VLOOKUP(WORK[[#This Row],[User_ID]],Table3[],4,0)</f>
        <v>7</v>
      </c>
      <c r="J502">
        <f>VLOOKUP(WORK[[#This Row],[User_ID]],Table3[],5,0)</f>
        <v>0.2</v>
      </c>
      <c r="K502">
        <f>VLOOKUP(WORK[[#This Row],[User_ID]],Table3[],6,0)</f>
        <v>0.37</v>
      </c>
      <c r="L502">
        <f>VLOOKUP(WORK[[#This Row],[User_ID]],Table3[],7,0)</f>
        <v>0.54</v>
      </c>
      <c r="M502">
        <f>VLOOKUP(WORK[[#This Row],[User_ID]],Table4[],4,FALSE)</f>
        <v>1702</v>
      </c>
      <c r="N502">
        <f>VLOOKUP(WORK[[#This Row],[User_ID]],Table4[],5,FALSE)</f>
        <v>16</v>
      </c>
      <c r="O502">
        <f>VLOOKUP(WORK[[#This Row],[User_ID]],Table4[],6,FALSE)</f>
        <v>3</v>
      </c>
      <c r="P502">
        <f>VLOOKUP(WORK[[#This Row],[User_ID]],Table4[],7,FALSE)</f>
        <v>2</v>
      </c>
    </row>
    <row r="503" spans="1:16" ht="12.5" x14ac:dyDescent="0.25">
      <c r="A503" s="1">
        <v>502</v>
      </c>
      <c r="B503" s="1">
        <v>6096</v>
      </c>
      <c r="C503" s="2">
        <v>44686.592557870368</v>
      </c>
      <c r="D503" s="2" t="str">
        <f>TEXT(WORK[[#This Row],[Timestamp]], "YYYY")</f>
        <v>2022</v>
      </c>
      <c r="E503" s="2" t="str">
        <f>TEXT(WORK[[#This Row],[Timestamp]],"MMM")</f>
        <v>May</v>
      </c>
      <c r="F503" s="6">
        <v>14</v>
      </c>
      <c r="G503" s="1" t="s">
        <v>9</v>
      </c>
      <c r="H503" s="1" t="s">
        <v>15</v>
      </c>
      <c r="I503">
        <f>VLOOKUP(WORK[[#This Row],[User_ID]],Table3[],4,0)</f>
        <v>5</v>
      </c>
      <c r="J503">
        <f>VLOOKUP(WORK[[#This Row],[User_ID]],Table3[],5,0)</f>
        <v>0.26</v>
      </c>
      <c r="K503">
        <f>VLOOKUP(WORK[[#This Row],[User_ID]],Table3[],6,0)</f>
        <v>0.18</v>
      </c>
      <c r="L503">
        <f>VLOOKUP(WORK[[#This Row],[User_ID]],Table3[],7,0)</f>
        <v>0.56999999999999995</v>
      </c>
      <c r="M503">
        <f>VLOOKUP(WORK[[#This Row],[User_ID]],Table4[],4,FALSE)</f>
        <v>901</v>
      </c>
      <c r="N503">
        <f>VLOOKUP(WORK[[#This Row],[User_ID]],Table4[],5,FALSE)</f>
        <v>20</v>
      </c>
      <c r="O503">
        <f>VLOOKUP(WORK[[#This Row],[User_ID]],Table4[],6,FALSE)</f>
        <v>0</v>
      </c>
      <c r="P503">
        <f>VLOOKUP(WORK[[#This Row],[User_ID]],Table4[],7,FALSE)</f>
        <v>51</v>
      </c>
    </row>
    <row r="504" spans="1:16" ht="12.5" x14ac:dyDescent="0.25">
      <c r="A504" s="1">
        <v>503</v>
      </c>
      <c r="B504" s="1">
        <v>4343</v>
      </c>
      <c r="C504" s="2">
        <v>43839.044768518521</v>
      </c>
      <c r="D504" s="2" t="str">
        <f>TEXT(WORK[[#This Row],[Timestamp]], "YYYY")</f>
        <v>2020</v>
      </c>
      <c r="E504" s="2" t="str">
        <f>TEXT(WORK[[#This Row],[Timestamp]],"MMM")</f>
        <v>Jan</v>
      </c>
      <c r="F504" s="6">
        <v>1</v>
      </c>
      <c r="G504" s="1" t="s">
        <v>9</v>
      </c>
      <c r="H504" s="1" t="s">
        <v>11</v>
      </c>
      <c r="I504">
        <f>VLOOKUP(WORK[[#This Row],[User_ID]],Table3[],4,0)</f>
        <v>3</v>
      </c>
      <c r="J504">
        <f>VLOOKUP(WORK[[#This Row],[User_ID]],Table3[],5,0)</f>
        <v>0.17</v>
      </c>
      <c r="K504">
        <f>VLOOKUP(WORK[[#This Row],[User_ID]],Table3[],6,0)</f>
        <v>0.33</v>
      </c>
      <c r="L504">
        <f>VLOOKUP(WORK[[#This Row],[User_ID]],Table3[],7,0)</f>
        <v>0.05</v>
      </c>
      <c r="M504">
        <f>VLOOKUP(WORK[[#This Row],[User_ID]],Table4[],4,FALSE)</f>
        <v>1127</v>
      </c>
      <c r="N504">
        <f>VLOOKUP(WORK[[#This Row],[User_ID]],Table4[],5,FALSE)</f>
        <v>13</v>
      </c>
      <c r="O504">
        <f>VLOOKUP(WORK[[#This Row],[User_ID]],Table4[],6,FALSE)</f>
        <v>3</v>
      </c>
      <c r="P504">
        <f>VLOOKUP(WORK[[#This Row],[User_ID]],Table4[],7,FALSE)</f>
        <v>99</v>
      </c>
    </row>
    <row r="505" spans="1:16" ht="12.5" x14ac:dyDescent="0.25">
      <c r="A505" s="1">
        <v>504</v>
      </c>
      <c r="B505" s="1">
        <v>9048</v>
      </c>
      <c r="C505" s="2">
        <v>44226.153055555558</v>
      </c>
      <c r="D505" s="2" t="str">
        <f>TEXT(WORK[[#This Row],[Timestamp]], "YYYY")</f>
        <v>2021</v>
      </c>
      <c r="E505" s="2" t="str">
        <f>TEXT(WORK[[#This Row],[Timestamp]],"MMM")</f>
        <v>Jan</v>
      </c>
      <c r="F505" s="6">
        <v>3</v>
      </c>
      <c r="G505" s="1" t="s">
        <v>5</v>
      </c>
      <c r="H505" s="1" t="s">
        <v>12</v>
      </c>
      <c r="I505">
        <f>VLOOKUP(WORK[[#This Row],[User_ID]],Table3[],4,0)</f>
        <v>4</v>
      </c>
      <c r="J505">
        <f>VLOOKUP(WORK[[#This Row],[User_ID]],Table3[],5,0)</f>
        <v>0.28999999999999998</v>
      </c>
      <c r="K505">
        <f>VLOOKUP(WORK[[#This Row],[User_ID]],Table3[],6,0)</f>
        <v>0.51</v>
      </c>
      <c r="L505">
        <f>VLOOKUP(WORK[[#This Row],[User_ID]],Table3[],7,0)</f>
        <v>0.25</v>
      </c>
      <c r="M505">
        <f>VLOOKUP(WORK[[#This Row],[User_ID]],Table4[],4,FALSE)</f>
        <v>1140</v>
      </c>
      <c r="N505">
        <f>VLOOKUP(WORK[[#This Row],[User_ID]],Table4[],5,FALSE)</f>
        <v>16</v>
      </c>
      <c r="O505">
        <f>VLOOKUP(WORK[[#This Row],[User_ID]],Table4[],6,FALSE)</f>
        <v>4</v>
      </c>
      <c r="P505">
        <f>VLOOKUP(WORK[[#This Row],[User_ID]],Table4[],7,FALSE)</f>
        <v>7</v>
      </c>
    </row>
    <row r="506" spans="1:16" ht="12.5" x14ac:dyDescent="0.25">
      <c r="A506" s="1">
        <v>505</v>
      </c>
      <c r="B506" s="1">
        <v>4957</v>
      </c>
      <c r="C506" s="2">
        <v>44006.556689814817</v>
      </c>
      <c r="D506" s="2" t="str">
        <f>TEXT(WORK[[#This Row],[Timestamp]], "YYYY")</f>
        <v>2020</v>
      </c>
      <c r="E506" s="2" t="str">
        <f>TEXT(WORK[[#This Row],[Timestamp]],"MMM")</f>
        <v>Jun</v>
      </c>
      <c r="F506" s="6">
        <v>13</v>
      </c>
      <c r="G506" s="1" t="s">
        <v>5</v>
      </c>
      <c r="H506" s="1" t="s">
        <v>16</v>
      </c>
      <c r="I506">
        <f>VLOOKUP(WORK[[#This Row],[User_ID]],Table3[],4,0)</f>
        <v>1</v>
      </c>
      <c r="J506">
        <f>VLOOKUP(WORK[[#This Row],[User_ID]],Table3[],5,0)</f>
        <v>0.45</v>
      </c>
      <c r="K506">
        <f>VLOOKUP(WORK[[#This Row],[User_ID]],Table3[],6,0)</f>
        <v>0.66</v>
      </c>
      <c r="L506">
        <f>VLOOKUP(WORK[[#This Row],[User_ID]],Table3[],7,0)</f>
        <v>0.19</v>
      </c>
      <c r="M506">
        <f>VLOOKUP(WORK[[#This Row],[User_ID]],Table4[],4,FALSE)</f>
        <v>845</v>
      </c>
      <c r="N506">
        <f>VLOOKUP(WORK[[#This Row],[User_ID]],Table4[],5,FALSE)</f>
        <v>1</v>
      </c>
      <c r="O506">
        <f>VLOOKUP(WORK[[#This Row],[User_ID]],Table4[],6,FALSE)</f>
        <v>2</v>
      </c>
      <c r="P506">
        <f>VLOOKUP(WORK[[#This Row],[User_ID]],Table4[],7,FALSE)</f>
        <v>18</v>
      </c>
    </row>
    <row r="507" spans="1:16" ht="12.5" x14ac:dyDescent="0.25">
      <c r="A507" s="1">
        <v>506</v>
      </c>
      <c r="B507" s="1">
        <v>3628</v>
      </c>
      <c r="C507" s="2">
        <v>44093.52684027778</v>
      </c>
      <c r="D507" s="2" t="str">
        <f>TEXT(WORK[[#This Row],[Timestamp]], "YYYY")</f>
        <v>2020</v>
      </c>
      <c r="E507" s="2" t="str">
        <f>TEXT(WORK[[#This Row],[Timestamp]],"MMM")</f>
        <v>Sep</v>
      </c>
      <c r="F507" s="6">
        <v>12</v>
      </c>
      <c r="G507" s="1" t="s">
        <v>7</v>
      </c>
      <c r="H507" s="1" t="s">
        <v>10</v>
      </c>
      <c r="I507">
        <f>VLOOKUP(WORK[[#This Row],[User_ID]],Table3[],4,0)</f>
        <v>10</v>
      </c>
      <c r="J507">
        <f>VLOOKUP(WORK[[#This Row],[User_ID]],Table3[],5,0)</f>
        <v>0.76</v>
      </c>
      <c r="K507">
        <f>VLOOKUP(WORK[[#This Row],[User_ID]],Table3[],6,0)</f>
        <v>0.66</v>
      </c>
      <c r="L507">
        <f>VLOOKUP(WORK[[#This Row],[User_ID]],Table3[],7,0)</f>
        <v>0.76</v>
      </c>
      <c r="M507">
        <f>VLOOKUP(WORK[[#This Row],[User_ID]],Table4[],4,FALSE)</f>
        <v>1359</v>
      </c>
      <c r="N507">
        <f>VLOOKUP(WORK[[#This Row],[User_ID]],Table4[],5,FALSE)</f>
        <v>7</v>
      </c>
      <c r="O507">
        <f>VLOOKUP(WORK[[#This Row],[User_ID]],Table4[],6,FALSE)</f>
        <v>4</v>
      </c>
      <c r="P507">
        <f>VLOOKUP(WORK[[#This Row],[User_ID]],Table4[],7,FALSE)</f>
        <v>56</v>
      </c>
    </row>
    <row r="508" spans="1:16" ht="12.5" x14ac:dyDescent="0.25">
      <c r="A508" s="1">
        <v>507</v>
      </c>
      <c r="B508" s="1">
        <v>7310</v>
      </c>
      <c r="C508" s="2">
        <v>44040.716354166667</v>
      </c>
      <c r="D508" s="2" t="str">
        <f>TEXT(WORK[[#This Row],[Timestamp]], "YYYY")</f>
        <v>2020</v>
      </c>
      <c r="E508" s="2" t="str">
        <f>TEXT(WORK[[#This Row],[Timestamp]],"MMM")</f>
        <v>Jul</v>
      </c>
      <c r="F508" s="6">
        <v>17</v>
      </c>
      <c r="G508" s="1" t="s">
        <v>9</v>
      </c>
      <c r="H508" s="1" t="s">
        <v>11</v>
      </c>
      <c r="I508">
        <f>VLOOKUP(WORK[[#This Row],[User_ID]],Table3[],4,0)</f>
        <v>3</v>
      </c>
      <c r="J508">
        <f>VLOOKUP(WORK[[#This Row],[User_ID]],Table3[],5,0)</f>
        <v>0.21</v>
      </c>
      <c r="K508">
        <f>VLOOKUP(WORK[[#This Row],[User_ID]],Table3[],6,0)</f>
        <v>0.4</v>
      </c>
      <c r="L508">
        <f>VLOOKUP(WORK[[#This Row],[User_ID]],Table3[],7,0)</f>
        <v>0.5</v>
      </c>
      <c r="M508">
        <f>VLOOKUP(WORK[[#This Row],[User_ID]],Table4[],4,FALSE)</f>
        <v>388</v>
      </c>
      <c r="N508">
        <f>VLOOKUP(WORK[[#This Row],[User_ID]],Table4[],5,FALSE)</f>
        <v>15</v>
      </c>
      <c r="O508">
        <f>VLOOKUP(WORK[[#This Row],[User_ID]],Table4[],6,FALSE)</f>
        <v>5</v>
      </c>
      <c r="P508">
        <f>VLOOKUP(WORK[[#This Row],[User_ID]],Table4[],7,FALSE)</f>
        <v>86</v>
      </c>
    </row>
    <row r="509" spans="1:16" ht="12.5" x14ac:dyDescent="0.25">
      <c r="A509" s="1">
        <v>508</v>
      </c>
      <c r="B509" s="1">
        <v>9435</v>
      </c>
      <c r="C509" s="2">
        <v>44897.097685185188</v>
      </c>
      <c r="D509" s="2" t="str">
        <f>TEXT(WORK[[#This Row],[Timestamp]], "YYYY")</f>
        <v>2022</v>
      </c>
      <c r="E509" s="2" t="str">
        <f>TEXT(WORK[[#This Row],[Timestamp]],"MMM")</f>
        <v>Dec</v>
      </c>
      <c r="F509" s="6">
        <v>2</v>
      </c>
      <c r="G509" s="1" t="s">
        <v>5</v>
      </c>
      <c r="H509" s="1" t="s">
        <v>14</v>
      </c>
      <c r="I509">
        <f>VLOOKUP(WORK[[#This Row],[User_ID]],Table3[],4,0)</f>
        <v>2</v>
      </c>
      <c r="J509">
        <f>VLOOKUP(WORK[[#This Row],[User_ID]],Table3[],5,0)</f>
        <v>0.84</v>
      </c>
      <c r="K509">
        <f>VLOOKUP(WORK[[#This Row],[User_ID]],Table3[],6,0)</f>
        <v>0.22</v>
      </c>
      <c r="L509">
        <f>VLOOKUP(WORK[[#This Row],[User_ID]],Table3[],7,0)</f>
        <v>0.51</v>
      </c>
      <c r="M509">
        <f>VLOOKUP(WORK[[#This Row],[User_ID]],Table4[],4,FALSE)</f>
        <v>1029</v>
      </c>
      <c r="N509">
        <f>VLOOKUP(WORK[[#This Row],[User_ID]],Table4[],5,FALSE)</f>
        <v>13</v>
      </c>
      <c r="O509">
        <f>VLOOKUP(WORK[[#This Row],[User_ID]],Table4[],6,FALSE)</f>
        <v>4</v>
      </c>
      <c r="P509">
        <f>VLOOKUP(WORK[[#This Row],[User_ID]],Table4[],7,FALSE)</f>
        <v>3</v>
      </c>
    </row>
    <row r="510" spans="1:16" ht="12.5" x14ac:dyDescent="0.25">
      <c r="A510" s="1">
        <v>509</v>
      </c>
      <c r="B510" s="1">
        <v>8082</v>
      </c>
      <c r="C510" s="2">
        <v>44771.080937500003</v>
      </c>
      <c r="D510" s="2" t="str">
        <f>TEXT(WORK[[#This Row],[Timestamp]], "YYYY")</f>
        <v>2022</v>
      </c>
      <c r="E510" s="2" t="str">
        <f>TEXT(WORK[[#This Row],[Timestamp]],"MMM")</f>
        <v>Jul</v>
      </c>
      <c r="F510" s="6">
        <v>1</v>
      </c>
      <c r="G510" s="1" t="s">
        <v>7</v>
      </c>
      <c r="H510" s="1" t="s">
        <v>6</v>
      </c>
      <c r="I510">
        <f>VLOOKUP(WORK[[#This Row],[User_ID]],Table3[],4,0)</f>
        <v>2</v>
      </c>
      <c r="J510">
        <f>VLOOKUP(WORK[[#This Row],[User_ID]],Table3[],5,0)</f>
        <v>0.42</v>
      </c>
      <c r="K510">
        <f>VLOOKUP(WORK[[#This Row],[User_ID]],Table3[],6,0)</f>
        <v>0.35</v>
      </c>
      <c r="L510">
        <f>VLOOKUP(WORK[[#This Row],[User_ID]],Table3[],7,0)</f>
        <v>0.62</v>
      </c>
      <c r="M510">
        <f>VLOOKUP(WORK[[#This Row],[User_ID]],Table4[],4,FALSE)</f>
        <v>420</v>
      </c>
      <c r="N510">
        <f>VLOOKUP(WORK[[#This Row],[User_ID]],Table4[],5,FALSE)</f>
        <v>3</v>
      </c>
      <c r="O510">
        <f>VLOOKUP(WORK[[#This Row],[User_ID]],Table4[],6,FALSE)</f>
        <v>4</v>
      </c>
      <c r="P510">
        <f>VLOOKUP(WORK[[#This Row],[User_ID]],Table4[],7,FALSE)</f>
        <v>17</v>
      </c>
    </row>
    <row r="511" spans="1:16" ht="12.5" x14ac:dyDescent="0.25">
      <c r="A511" s="1">
        <v>510</v>
      </c>
      <c r="B511" s="1">
        <v>1773</v>
      </c>
      <c r="C511" s="2">
        <v>45011.895636574074</v>
      </c>
      <c r="D511" s="2" t="str">
        <f>TEXT(WORK[[#This Row],[Timestamp]], "YYYY")</f>
        <v>2023</v>
      </c>
      <c r="E511" s="2" t="str">
        <f>TEXT(WORK[[#This Row],[Timestamp]],"MMM")</f>
        <v>Mar</v>
      </c>
      <c r="F511" s="6">
        <v>21</v>
      </c>
      <c r="G511" s="1" t="s">
        <v>5</v>
      </c>
      <c r="H511" s="1" t="s">
        <v>13</v>
      </c>
      <c r="I511">
        <f>VLOOKUP(WORK[[#This Row],[User_ID]],Table3[],4,0)</f>
        <v>8</v>
      </c>
      <c r="J511">
        <f>VLOOKUP(WORK[[#This Row],[User_ID]],Table3[],5,0)</f>
        <v>0.13</v>
      </c>
      <c r="K511">
        <f>VLOOKUP(WORK[[#This Row],[User_ID]],Table3[],6,0)</f>
        <v>0.11</v>
      </c>
      <c r="L511">
        <f>VLOOKUP(WORK[[#This Row],[User_ID]],Table3[],7,0)</f>
        <v>0.1</v>
      </c>
      <c r="M511">
        <f>VLOOKUP(WORK[[#This Row],[User_ID]],Table4[],4,FALSE)</f>
        <v>431</v>
      </c>
      <c r="N511">
        <f>VLOOKUP(WORK[[#This Row],[User_ID]],Table4[],5,FALSE)</f>
        <v>16</v>
      </c>
      <c r="O511">
        <f>VLOOKUP(WORK[[#This Row],[User_ID]],Table4[],6,FALSE)</f>
        <v>3</v>
      </c>
      <c r="P511">
        <f>VLOOKUP(WORK[[#This Row],[User_ID]],Table4[],7,FALSE)</f>
        <v>27</v>
      </c>
    </row>
    <row r="512" spans="1:16" ht="12.5" x14ac:dyDescent="0.25">
      <c r="A512" s="1">
        <v>511</v>
      </c>
      <c r="B512" s="1">
        <v>8293</v>
      </c>
      <c r="C512" s="2">
        <v>44637.636631944442</v>
      </c>
      <c r="D512" s="2" t="str">
        <f>TEXT(WORK[[#This Row],[Timestamp]], "YYYY")</f>
        <v>2022</v>
      </c>
      <c r="E512" s="2" t="str">
        <f>TEXT(WORK[[#This Row],[Timestamp]],"MMM")</f>
        <v>Mar</v>
      </c>
      <c r="F512" s="6">
        <v>15</v>
      </c>
      <c r="G512" s="1" t="s">
        <v>5</v>
      </c>
      <c r="H512" s="1" t="s">
        <v>15</v>
      </c>
      <c r="I512">
        <f>VLOOKUP(WORK[[#This Row],[User_ID]],Table3[],4,0)</f>
        <v>1</v>
      </c>
      <c r="J512">
        <f>VLOOKUP(WORK[[#This Row],[User_ID]],Table3[],5,0)</f>
        <v>0.12</v>
      </c>
      <c r="K512">
        <f>VLOOKUP(WORK[[#This Row],[User_ID]],Table3[],6,0)</f>
        <v>0.08</v>
      </c>
      <c r="L512">
        <f>VLOOKUP(WORK[[#This Row],[User_ID]],Table3[],7,0)</f>
        <v>0.23</v>
      </c>
      <c r="M512">
        <f>VLOOKUP(WORK[[#This Row],[User_ID]],Table4[],4,FALSE)</f>
        <v>1292</v>
      </c>
      <c r="N512">
        <f>VLOOKUP(WORK[[#This Row],[User_ID]],Table4[],5,FALSE)</f>
        <v>11</v>
      </c>
      <c r="O512">
        <f>VLOOKUP(WORK[[#This Row],[User_ID]],Table4[],6,FALSE)</f>
        <v>4</v>
      </c>
      <c r="P512">
        <f>VLOOKUP(WORK[[#This Row],[User_ID]],Table4[],7,FALSE)</f>
        <v>61</v>
      </c>
    </row>
    <row r="513" spans="1:16" ht="12.5" x14ac:dyDescent="0.25">
      <c r="A513" s="1">
        <v>512</v>
      </c>
      <c r="B513" s="1">
        <v>5696</v>
      </c>
      <c r="C513" s="2">
        <v>44072.950694444444</v>
      </c>
      <c r="D513" s="2" t="str">
        <f>TEXT(WORK[[#This Row],[Timestamp]], "YYYY")</f>
        <v>2020</v>
      </c>
      <c r="E513" s="2" t="str">
        <f>TEXT(WORK[[#This Row],[Timestamp]],"MMM")</f>
        <v>Aug</v>
      </c>
      <c r="F513" s="6">
        <v>22</v>
      </c>
      <c r="G513" s="1" t="s">
        <v>7</v>
      </c>
      <c r="H513" s="1" t="s">
        <v>14</v>
      </c>
      <c r="I513">
        <f>VLOOKUP(WORK[[#This Row],[User_ID]],Table3[],4,0)</f>
        <v>4</v>
      </c>
      <c r="J513">
        <f>VLOOKUP(WORK[[#This Row],[User_ID]],Table3[],5,0)</f>
        <v>0.42</v>
      </c>
      <c r="K513">
        <f>VLOOKUP(WORK[[#This Row],[User_ID]],Table3[],6,0)</f>
        <v>0.8</v>
      </c>
      <c r="L513">
        <f>VLOOKUP(WORK[[#This Row],[User_ID]],Table3[],7,0)</f>
        <v>0.44</v>
      </c>
      <c r="M513">
        <f>VLOOKUP(WORK[[#This Row],[User_ID]],Table4[],4,FALSE)</f>
        <v>232</v>
      </c>
      <c r="N513">
        <f>VLOOKUP(WORK[[#This Row],[User_ID]],Table4[],5,FALSE)</f>
        <v>9</v>
      </c>
      <c r="O513">
        <f>VLOOKUP(WORK[[#This Row],[User_ID]],Table4[],6,FALSE)</f>
        <v>0</v>
      </c>
      <c r="P513">
        <f>VLOOKUP(WORK[[#This Row],[User_ID]],Table4[],7,FALSE)</f>
        <v>23</v>
      </c>
    </row>
    <row r="514" spans="1:16" ht="12.5" x14ac:dyDescent="0.25">
      <c r="A514" s="1">
        <v>513</v>
      </c>
      <c r="B514" s="1">
        <v>2351</v>
      </c>
      <c r="C514" s="2">
        <v>44597.197465277779</v>
      </c>
      <c r="D514" s="2" t="str">
        <f>TEXT(WORK[[#This Row],[Timestamp]], "YYYY")</f>
        <v>2022</v>
      </c>
      <c r="E514" s="2" t="str">
        <f>TEXT(WORK[[#This Row],[Timestamp]],"MMM")</f>
        <v>Feb</v>
      </c>
      <c r="F514" s="6">
        <v>4</v>
      </c>
      <c r="G514" s="1" t="s">
        <v>7</v>
      </c>
      <c r="H514" s="1" t="s">
        <v>14</v>
      </c>
      <c r="I514">
        <f>VLOOKUP(WORK[[#This Row],[User_ID]],Table3[],4,0)</f>
        <v>7</v>
      </c>
      <c r="J514">
        <f>VLOOKUP(WORK[[#This Row],[User_ID]],Table3[],5,0)</f>
        <v>0.99</v>
      </c>
      <c r="K514">
        <f>VLOOKUP(WORK[[#This Row],[User_ID]],Table3[],6,0)</f>
        <v>0.41</v>
      </c>
      <c r="L514">
        <f>VLOOKUP(WORK[[#This Row],[User_ID]],Table3[],7,0)</f>
        <v>0.65</v>
      </c>
      <c r="M514">
        <f>VLOOKUP(WORK[[#This Row],[User_ID]],Table4[],4,FALSE)</f>
        <v>976</v>
      </c>
      <c r="N514">
        <f>VLOOKUP(WORK[[#This Row],[User_ID]],Table4[],5,FALSE)</f>
        <v>10</v>
      </c>
      <c r="O514">
        <f>VLOOKUP(WORK[[#This Row],[User_ID]],Table4[],6,FALSE)</f>
        <v>3</v>
      </c>
      <c r="P514">
        <f>VLOOKUP(WORK[[#This Row],[User_ID]],Table4[],7,FALSE)</f>
        <v>27</v>
      </c>
    </row>
    <row r="515" spans="1:16" ht="12.5" x14ac:dyDescent="0.25">
      <c r="A515" s="1">
        <v>514</v>
      </c>
      <c r="B515" s="1">
        <v>8522</v>
      </c>
      <c r="C515" s="2">
        <v>45054.452256944445</v>
      </c>
      <c r="D515" s="2" t="str">
        <f>TEXT(WORK[[#This Row],[Timestamp]], "YYYY")</f>
        <v>2023</v>
      </c>
      <c r="E515" s="2" t="str">
        <f>TEXT(WORK[[#This Row],[Timestamp]],"MMM")</f>
        <v>May</v>
      </c>
      <c r="F515" s="6">
        <v>10</v>
      </c>
      <c r="G515" s="1" t="s">
        <v>5</v>
      </c>
      <c r="H515" s="1" t="s">
        <v>16</v>
      </c>
      <c r="I515">
        <f>VLOOKUP(WORK[[#This Row],[User_ID]],Table3[],4,0)</f>
        <v>4</v>
      </c>
      <c r="J515">
        <f>VLOOKUP(WORK[[#This Row],[User_ID]],Table3[],5,0)</f>
        <v>0.93</v>
      </c>
      <c r="K515">
        <f>VLOOKUP(WORK[[#This Row],[User_ID]],Table3[],6,0)</f>
        <v>0.22</v>
      </c>
      <c r="L515">
        <f>VLOOKUP(WORK[[#This Row],[User_ID]],Table3[],7,0)</f>
        <v>0.95</v>
      </c>
      <c r="M515">
        <f>VLOOKUP(WORK[[#This Row],[User_ID]],Table4[],4,FALSE)</f>
        <v>432</v>
      </c>
      <c r="N515">
        <f>VLOOKUP(WORK[[#This Row],[User_ID]],Table4[],5,FALSE)</f>
        <v>19</v>
      </c>
      <c r="O515">
        <f>VLOOKUP(WORK[[#This Row],[User_ID]],Table4[],6,FALSE)</f>
        <v>3</v>
      </c>
      <c r="P515">
        <f>VLOOKUP(WORK[[#This Row],[User_ID]],Table4[],7,FALSE)</f>
        <v>29</v>
      </c>
    </row>
    <row r="516" spans="1:16" ht="12.5" x14ac:dyDescent="0.25">
      <c r="A516" s="1">
        <v>515</v>
      </c>
      <c r="B516" s="1">
        <v>8473</v>
      </c>
      <c r="C516" s="2">
        <v>44411.385196759256</v>
      </c>
      <c r="D516" s="2" t="str">
        <f>TEXT(WORK[[#This Row],[Timestamp]], "YYYY")</f>
        <v>2021</v>
      </c>
      <c r="E516" s="2" t="str">
        <f>TEXT(WORK[[#This Row],[Timestamp]],"MMM")</f>
        <v>Aug</v>
      </c>
      <c r="F516" s="6">
        <v>9</v>
      </c>
      <c r="G516" s="1" t="s">
        <v>9</v>
      </c>
      <c r="H516" s="1" t="s">
        <v>17</v>
      </c>
      <c r="I516">
        <f>VLOOKUP(WORK[[#This Row],[User_ID]],Table3[],4,0)</f>
        <v>1</v>
      </c>
      <c r="J516">
        <f>VLOOKUP(WORK[[#This Row],[User_ID]],Table3[],5,0)</f>
        <v>0.13</v>
      </c>
      <c r="K516">
        <f>VLOOKUP(WORK[[#This Row],[User_ID]],Table3[],6,0)</f>
        <v>0.11</v>
      </c>
      <c r="L516">
        <f>VLOOKUP(WORK[[#This Row],[User_ID]],Table3[],7,0)</f>
        <v>0.88</v>
      </c>
      <c r="M516">
        <f>VLOOKUP(WORK[[#This Row],[User_ID]],Table4[],4,FALSE)</f>
        <v>1062</v>
      </c>
      <c r="N516">
        <f>VLOOKUP(WORK[[#This Row],[User_ID]],Table4[],5,FALSE)</f>
        <v>2</v>
      </c>
      <c r="O516">
        <f>VLOOKUP(WORK[[#This Row],[User_ID]],Table4[],6,FALSE)</f>
        <v>3</v>
      </c>
      <c r="P516">
        <f>VLOOKUP(WORK[[#This Row],[User_ID]],Table4[],7,FALSE)</f>
        <v>19</v>
      </c>
    </row>
    <row r="517" spans="1:16" ht="12.5" x14ac:dyDescent="0.25">
      <c r="A517" s="1">
        <v>516</v>
      </c>
      <c r="B517" s="1">
        <v>1533</v>
      </c>
      <c r="C517" s="2">
        <v>44722.466608796298</v>
      </c>
      <c r="D517" s="2" t="str">
        <f>TEXT(WORK[[#This Row],[Timestamp]], "YYYY")</f>
        <v>2022</v>
      </c>
      <c r="E517" s="2" t="str">
        <f>TEXT(WORK[[#This Row],[Timestamp]],"MMM")</f>
        <v>Jun</v>
      </c>
      <c r="F517" s="6">
        <v>11</v>
      </c>
      <c r="G517" s="1" t="s">
        <v>9</v>
      </c>
      <c r="H517" s="1" t="s">
        <v>15</v>
      </c>
      <c r="I517">
        <f>VLOOKUP(WORK[[#This Row],[User_ID]],Table3[],4,0)</f>
        <v>8</v>
      </c>
      <c r="J517">
        <f>VLOOKUP(WORK[[#This Row],[User_ID]],Table3[],5,0)</f>
        <v>0.19</v>
      </c>
      <c r="K517">
        <f>VLOOKUP(WORK[[#This Row],[User_ID]],Table3[],6,0)</f>
        <v>0.52</v>
      </c>
      <c r="L517">
        <f>VLOOKUP(WORK[[#This Row],[User_ID]],Table3[],7,0)</f>
        <v>0.81</v>
      </c>
      <c r="M517">
        <f>VLOOKUP(WORK[[#This Row],[User_ID]],Table4[],4,FALSE)</f>
        <v>1663</v>
      </c>
      <c r="N517">
        <f>VLOOKUP(WORK[[#This Row],[User_ID]],Table4[],5,FALSE)</f>
        <v>17</v>
      </c>
      <c r="O517">
        <f>VLOOKUP(WORK[[#This Row],[User_ID]],Table4[],6,FALSE)</f>
        <v>4</v>
      </c>
      <c r="P517">
        <f>VLOOKUP(WORK[[#This Row],[User_ID]],Table4[],7,FALSE)</f>
        <v>38</v>
      </c>
    </row>
    <row r="518" spans="1:16" ht="12.5" x14ac:dyDescent="0.25">
      <c r="A518" s="1">
        <v>517</v>
      </c>
      <c r="B518" s="1">
        <v>9225</v>
      </c>
      <c r="C518" s="2">
        <v>45089.154976851853</v>
      </c>
      <c r="D518" s="2" t="str">
        <f>TEXT(WORK[[#This Row],[Timestamp]], "YYYY")</f>
        <v>2023</v>
      </c>
      <c r="E518" s="2" t="str">
        <f>TEXT(WORK[[#This Row],[Timestamp]],"MMM")</f>
        <v>Jun</v>
      </c>
      <c r="F518" s="6">
        <v>3</v>
      </c>
      <c r="G518" s="1" t="s">
        <v>5</v>
      </c>
      <c r="H518" s="1" t="s">
        <v>8</v>
      </c>
      <c r="I518">
        <f>VLOOKUP(WORK[[#This Row],[User_ID]],Table3[],4,0)</f>
        <v>2</v>
      </c>
      <c r="J518">
        <f>VLOOKUP(WORK[[#This Row],[User_ID]],Table3[],5,0)</f>
        <v>0.52</v>
      </c>
      <c r="K518">
        <f>VLOOKUP(WORK[[#This Row],[User_ID]],Table3[],6,0)</f>
        <v>0.76</v>
      </c>
      <c r="L518">
        <f>VLOOKUP(WORK[[#This Row],[User_ID]],Table3[],7,0)</f>
        <v>0.77</v>
      </c>
      <c r="M518">
        <f>VLOOKUP(WORK[[#This Row],[User_ID]],Table4[],4,FALSE)</f>
        <v>339</v>
      </c>
      <c r="N518">
        <f>VLOOKUP(WORK[[#This Row],[User_ID]],Table4[],5,FALSE)</f>
        <v>5</v>
      </c>
      <c r="O518">
        <f>VLOOKUP(WORK[[#This Row],[User_ID]],Table4[],6,FALSE)</f>
        <v>3</v>
      </c>
      <c r="P518">
        <f>VLOOKUP(WORK[[#This Row],[User_ID]],Table4[],7,FALSE)</f>
        <v>94</v>
      </c>
    </row>
    <row r="519" spans="1:16" ht="12.5" x14ac:dyDescent="0.25">
      <c r="A519" s="1">
        <v>518</v>
      </c>
      <c r="B519" s="1">
        <v>7403</v>
      </c>
      <c r="C519" s="2">
        <v>44830.144849537035</v>
      </c>
      <c r="D519" s="2" t="str">
        <f>TEXT(WORK[[#This Row],[Timestamp]], "YYYY")</f>
        <v>2022</v>
      </c>
      <c r="E519" s="2" t="str">
        <f>TEXT(WORK[[#This Row],[Timestamp]],"MMM")</f>
        <v>Sep</v>
      </c>
      <c r="F519" s="6">
        <v>3</v>
      </c>
      <c r="G519" s="1" t="s">
        <v>5</v>
      </c>
      <c r="H519" s="1" t="s">
        <v>14</v>
      </c>
      <c r="I519">
        <f>VLOOKUP(WORK[[#This Row],[User_ID]],Table3[],4,0)</f>
        <v>5</v>
      </c>
      <c r="J519">
        <f>VLOOKUP(WORK[[#This Row],[User_ID]],Table3[],5,0)</f>
        <v>0.86</v>
      </c>
      <c r="K519">
        <f>VLOOKUP(WORK[[#This Row],[User_ID]],Table3[],6,0)</f>
        <v>0.89</v>
      </c>
      <c r="L519">
        <f>VLOOKUP(WORK[[#This Row],[User_ID]],Table3[],7,0)</f>
        <v>0.38</v>
      </c>
      <c r="M519">
        <f>VLOOKUP(WORK[[#This Row],[User_ID]],Table4[],4,FALSE)</f>
        <v>1000</v>
      </c>
      <c r="N519">
        <f>VLOOKUP(WORK[[#This Row],[User_ID]],Table4[],5,FALSE)</f>
        <v>15</v>
      </c>
      <c r="O519">
        <f>VLOOKUP(WORK[[#This Row],[User_ID]],Table4[],6,FALSE)</f>
        <v>1</v>
      </c>
      <c r="P519">
        <f>VLOOKUP(WORK[[#This Row],[User_ID]],Table4[],7,FALSE)</f>
        <v>76</v>
      </c>
    </row>
    <row r="520" spans="1:16" ht="12.5" x14ac:dyDescent="0.25">
      <c r="A520" s="1">
        <v>519</v>
      </c>
      <c r="B520" s="1">
        <v>5370</v>
      </c>
      <c r="C520" s="2">
        <v>43981.445856481485</v>
      </c>
      <c r="D520" s="2" t="str">
        <f>TEXT(WORK[[#This Row],[Timestamp]], "YYYY")</f>
        <v>2020</v>
      </c>
      <c r="E520" s="2" t="str">
        <f>TEXT(WORK[[#This Row],[Timestamp]],"MMM")</f>
        <v>May</v>
      </c>
      <c r="F520" s="6">
        <v>10</v>
      </c>
      <c r="G520" s="1" t="s">
        <v>9</v>
      </c>
      <c r="H520" s="1" t="s">
        <v>10</v>
      </c>
      <c r="I520">
        <f>VLOOKUP(WORK[[#This Row],[User_ID]],Table3[],4,0)</f>
        <v>1</v>
      </c>
      <c r="J520">
        <f>VLOOKUP(WORK[[#This Row],[User_ID]],Table3[],5,0)</f>
        <v>0.92</v>
      </c>
      <c r="K520">
        <f>VLOOKUP(WORK[[#This Row],[User_ID]],Table3[],6,0)</f>
        <v>0.24</v>
      </c>
      <c r="L520">
        <f>VLOOKUP(WORK[[#This Row],[User_ID]],Table3[],7,0)</f>
        <v>0.89</v>
      </c>
      <c r="M520">
        <f>VLOOKUP(WORK[[#This Row],[User_ID]],Table4[],4,FALSE)</f>
        <v>269</v>
      </c>
      <c r="N520">
        <f>VLOOKUP(WORK[[#This Row],[User_ID]],Table4[],5,FALSE)</f>
        <v>16</v>
      </c>
      <c r="O520">
        <f>VLOOKUP(WORK[[#This Row],[User_ID]],Table4[],6,FALSE)</f>
        <v>5</v>
      </c>
      <c r="P520">
        <f>VLOOKUP(WORK[[#This Row],[User_ID]],Table4[],7,FALSE)</f>
        <v>75</v>
      </c>
    </row>
    <row r="521" spans="1:16" ht="12.5" x14ac:dyDescent="0.25">
      <c r="A521" s="1">
        <v>520</v>
      </c>
      <c r="B521" s="1">
        <v>3321</v>
      </c>
      <c r="C521" s="2">
        <v>43992.04550925926</v>
      </c>
      <c r="D521" s="2" t="str">
        <f>TEXT(WORK[[#This Row],[Timestamp]], "YYYY")</f>
        <v>2020</v>
      </c>
      <c r="E521" s="2" t="str">
        <f>TEXT(WORK[[#This Row],[Timestamp]],"MMM")</f>
        <v>Jun</v>
      </c>
      <c r="F521" s="6">
        <v>1</v>
      </c>
      <c r="G521" s="1" t="s">
        <v>7</v>
      </c>
      <c r="H521" s="1" t="s">
        <v>11</v>
      </c>
      <c r="I521">
        <f>VLOOKUP(WORK[[#This Row],[User_ID]],Table3[],4,0)</f>
        <v>9</v>
      </c>
      <c r="J521">
        <f>VLOOKUP(WORK[[#This Row],[User_ID]],Table3[],5,0)</f>
        <v>0.08</v>
      </c>
      <c r="K521">
        <f>VLOOKUP(WORK[[#This Row],[User_ID]],Table3[],6,0)</f>
        <v>0.53</v>
      </c>
      <c r="L521">
        <f>VLOOKUP(WORK[[#This Row],[User_ID]],Table3[],7,0)</f>
        <v>0.98</v>
      </c>
      <c r="M521">
        <f>VLOOKUP(WORK[[#This Row],[User_ID]],Table4[],4,FALSE)</f>
        <v>1753</v>
      </c>
      <c r="N521">
        <f>VLOOKUP(WORK[[#This Row],[User_ID]],Table4[],5,FALSE)</f>
        <v>3</v>
      </c>
      <c r="O521">
        <f>VLOOKUP(WORK[[#This Row],[User_ID]],Table4[],6,FALSE)</f>
        <v>2</v>
      </c>
      <c r="P521">
        <f>VLOOKUP(WORK[[#This Row],[User_ID]],Table4[],7,FALSE)</f>
        <v>40</v>
      </c>
    </row>
    <row r="522" spans="1:16" ht="12.5" x14ac:dyDescent="0.25">
      <c r="A522" s="1">
        <v>521</v>
      </c>
      <c r="B522" s="1">
        <v>8684</v>
      </c>
      <c r="C522" s="2">
        <v>44184.959710648145</v>
      </c>
      <c r="D522" s="2" t="str">
        <f>TEXT(WORK[[#This Row],[Timestamp]], "YYYY")</f>
        <v>2020</v>
      </c>
      <c r="E522" s="2" t="str">
        <f>TEXT(WORK[[#This Row],[Timestamp]],"MMM")</f>
        <v>Dec</v>
      </c>
      <c r="F522" s="6">
        <v>23</v>
      </c>
      <c r="G522" s="1" t="s">
        <v>7</v>
      </c>
      <c r="H522" s="1" t="s">
        <v>10</v>
      </c>
      <c r="I522">
        <f>VLOOKUP(WORK[[#This Row],[User_ID]],Table3[],4,0)</f>
        <v>5</v>
      </c>
      <c r="J522">
        <f>VLOOKUP(WORK[[#This Row],[User_ID]],Table3[],5,0)</f>
        <v>0.66</v>
      </c>
      <c r="K522">
        <f>VLOOKUP(WORK[[#This Row],[User_ID]],Table3[],6,0)</f>
        <v>0.99</v>
      </c>
      <c r="L522">
        <f>VLOOKUP(WORK[[#This Row],[User_ID]],Table3[],7,0)</f>
        <v>0.36</v>
      </c>
      <c r="M522">
        <f>VLOOKUP(WORK[[#This Row],[User_ID]],Table4[],4,FALSE)</f>
        <v>103</v>
      </c>
      <c r="N522">
        <f>VLOOKUP(WORK[[#This Row],[User_ID]],Table4[],5,FALSE)</f>
        <v>15</v>
      </c>
      <c r="O522">
        <f>VLOOKUP(WORK[[#This Row],[User_ID]],Table4[],6,FALSE)</f>
        <v>0</v>
      </c>
      <c r="P522">
        <f>VLOOKUP(WORK[[#This Row],[User_ID]],Table4[],7,FALSE)</f>
        <v>66</v>
      </c>
    </row>
    <row r="523" spans="1:16" ht="12.5" x14ac:dyDescent="0.25">
      <c r="A523" s="1">
        <v>522</v>
      </c>
      <c r="B523" s="1">
        <v>2002</v>
      </c>
      <c r="C523" s="2">
        <v>44796.610810185186</v>
      </c>
      <c r="D523" s="2" t="str">
        <f>TEXT(WORK[[#This Row],[Timestamp]], "YYYY")</f>
        <v>2022</v>
      </c>
      <c r="E523" s="2" t="str">
        <f>TEXT(WORK[[#This Row],[Timestamp]],"MMM")</f>
        <v>Aug</v>
      </c>
      <c r="F523" s="6">
        <v>14</v>
      </c>
      <c r="G523" s="1" t="s">
        <v>9</v>
      </c>
      <c r="H523" s="1" t="s">
        <v>17</v>
      </c>
      <c r="I523">
        <f>VLOOKUP(WORK[[#This Row],[User_ID]],Table3[],4,0)</f>
        <v>7</v>
      </c>
      <c r="J523">
        <f>VLOOKUP(WORK[[#This Row],[User_ID]],Table3[],5,0)</f>
        <v>0.28000000000000003</v>
      </c>
      <c r="K523">
        <f>VLOOKUP(WORK[[#This Row],[User_ID]],Table3[],6,0)</f>
        <v>0.36</v>
      </c>
      <c r="L523">
        <f>VLOOKUP(WORK[[#This Row],[User_ID]],Table3[],7,0)</f>
        <v>0.88</v>
      </c>
      <c r="M523">
        <f>VLOOKUP(WORK[[#This Row],[User_ID]],Table4[],4,FALSE)</f>
        <v>1402</v>
      </c>
      <c r="N523">
        <f>VLOOKUP(WORK[[#This Row],[User_ID]],Table4[],5,FALSE)</f>
        <v>15</v>
      </c>
      <c r="O523">
        <f>VLOOKUP(WORK[[#This Row],[User_ID]],Table4[],6,FALSE)</f>
        <v>0</v>
      </c>
      <c r="P523">
        <f>VLOOKUP(WORK[[#This Row],[User_ID]],Table4[],7,FALSE)</f>
        <v>71</v>
      </c>
    </row>
    <row r="524" spans="1:16" ht="12.5" x14ac:dyDescent="0.25">
      <c r="A524" s="1">
        <v>523</v>
      </c>
      <c r="B524" s="1">
        <v>9223</v>
      </c>
      <c r="C524" s="2">
        <v>44347.058888888889</v>
      </c>
      <c r="D524" s="2" t="str">
        <f>TEXT(WORK[[#This Row],[Timestamp]], "YYYY")</f>
        <v>2021</v>
      </c>
      <c r="E524" s="2" t="str">
        <f>TEXT(WORK[[#This Row],[Timestamp]],"MMM")</f>
        <v>May</v>
      </c>
      <c r="F524" s="6">
        <v>1</v>
      </c>
      <c r="G524" s="1" t="s">
        <v>5</v>
      </c>
      <c r="H524" s="1" t="s">
        <v>12</v>
      </c>
      <c r="I524">
        <f>VLOOKUP(WORK[[#This Row],[User_ID]],Table3[],4,0)</f>
        <v>5</v>
      </c>
      <c r="J524">
        <f>VLOOKUP(WORK[[#This Row],[User_ID]],Table3[],5,0)</f>
        <v>0.93</v>
      </c>
      <c r="K524">
        <f>VLOOKUP(WORK[[#This Row],[User_ID]],Table3[],6,0)</f>
        <v>0.97</v>
      </c>
      <c r="L524">
        <f>VLOOKUP(WORK[[#This Row],[User_ID]],Table3[],7,0)</f>
        <v>0.33</v>
      </c>
      <c r="M524">
        <f>VLOOKUP(WORK[[#This Row],[User_ID]],Table4[],4,FALSE)</f>
        <v>274</v>
      </c>
      <c r="N524">
        <f>VLOOKUP(WORK[[#This Row],[User_ID]],Table4[],5,FALSE)</f>
        <v>18</v>
      </c>
      <c r="O524">
        <f>VLOOKUP(WORK[[#This Row],[User_ID]],Table4[],6,FALSE)</f>
        <v>3</v>
      </c>
      <c r="P524">
        <f>VLOOKUP(WORK[[#This Row],[User_ID]],Table4[],7,FALSE)</f>
        <v>65</v>
      </c>
    </row>
    <row r="525" spans="1:16" ht="12.5" x14ac:dyDescent="0.25">
      <c r="A525" s="1">
        <v>524</v>
      </c>
      <c r="B525" s="1">
        <v>8361</v>
      </c>
      <c r="C525" s="2">
        <v>43866.469918981478</v>
      </c>
      <c r="D525" s="2" t="str">
        <f>TEXT(WORK[[#This Row],[Timestamp]], "YYYY")</f>
        <v>2020</v>
      </c>
      <c r="E525" s="2" t="str">
        <f>TEXT(WORK[[#This Row],[Timestamp]],"MMM")</f>
        <v>Feb</v>
      </c>
      <c r="F525" s="6">
        <v>11</v>
      </c>
      <c r="G525" s="1" t="s">
        <v>7</v>
      </c>
      <c r="H525" s="1" t="s">
        <v>6</v>
      </c>
      <c r="I525">
        <f>VLOOKUP(WORK[[#This Row],[User_ID]],Table3[],4,0)</f>
        <v>4</v>
      </c>
      <c r="J525">
        <f>VLOOKUP(WORK[[#This Row],[User_ID]],Table3[],5,0)</f>
        <v>0.09</v>
      </c>
      <c r="K525">
        <f>VLOOKUP(WORK[[#This Row],[User_ID]],Table3[],6,0)</f>
        <v>0.59</v>
      </c>
      <c r="L525">
        <f>VLOOKUP(WORK[[#This Row],[User_ID]],Table3[],7,0)</f>
        <v>0.2</v>
      </c>
      <c r="M525">
        <f>VLOOKUP(WORK[[#This Row],[User_ID]],Table4[],4,FALSE)</f>
        <v>506</v>
      </c>
      <c r="N525">
        <f>VLOOKUP(WORK[[#This Row],[User_ID]],Table4[],5,FALSE)</f>
        <v>4</v>
      </c>
      <c r="O525">
        <f>VLOOKUP(WORK[[#This Row],[User_ID]],Table4[],6,FALSE)</f>
        <v>1</v>
      </c>
      <c r="P525">
        <f>VLOOKUP(WORK[[#This Row],[User_ID]],Table4[],7,FALSE)</f>
        <v>45</v>
      </c>
    </row>
    <row r="526" spans="1:16" ht="12.5" x14ac:dyDescent="0.25">
      <c r="A526" s="1">
        <v>525</v>
      </c>
      <c r="B526" s="1">
        <v>1301</v>
      </c>
      <c r="C526" s="2">
        <v>44796.786168981482</v>
      </c>
      <c r="D526" s="2" t="str">
        <f>TEXT(WORK[[#This Row],[Timestamp]], "YYYY")</f>
        <v>2022</v>
      </c>
      <c r="E526" s="2" t="str">
        <f>TEXT(WORK[[#This Row],[Timestamp]],"MMM")</f>
        <v>Aug</v>
      </c>
      <c r="F526" s="6">
        <v>18</v>
      </c>
      <c r="G526" s="1" t="s">
        <v>5</v>
      </c>
      <c r="H526" s="1" t="s">
        <v>10</v>
      </c>
      <c r="I526">
        <f>VLOOKUP(WORK[[#This Row],[User_ID]],Table3[],4,0)</f>
        <v>4</v>
      </c>
      <c r="J526">
        <f>VLOOKUP(WORK[[#This Row],[User_ID]],Table3[],5,0)</f>
        <v>0.19</v>
      </c>
      <c r="K526">
        <f>VLOOKUP(WORK[[#This Row],[User_ID]],Table3[],6,0)</f>
        <v>0.52</v>
      </c>
      <c r="L526">
        <f>VLOOKUP(WORK[[#This Row],[User_ID]],Table3[],7,0)</f>
        <v>0.39</v>
      </c>
      <c r="M526">
        <f>VLOOKUP(WORK[[#This Row],[User_ID]],Table4[],4,FALSE)</f>
        <v>1372</v>
      </c>
      <c r="N526">
        <f>VLOOKUP(WORK[[#This Row],[User_ID]],Table4[],5,FALSE)</f>
        <v>9</v>
      </c>
      <c r="O526">
        <f>VLOOKUP(WORK[[#This Row],[User_ID]],Table4[],6,FALSE)</f>
        <v>5</v>
      </c>
      <c r="P526">
        <f>VLOOKUP(WORK[[#This Row],[User_ID]],Table4[],7,FALSE)</f>
        <v>76</v>
      </c>
    </row>
    <row r="527" spans="1:16" ht="12.5" x14ac:dyDescent="0.25">
      <c r="A527" s="1">
        <v>526</v>
      </c>
      <c r="B527" s="1">
        <v>4853</v>
      </c>
      <c r="C527" s="2">
        <v>44756.253159722219</v>
      </c>
      <c r="D527" s="2" t="str">
        <f>TEXT(WORK[[#This Row],[Timestamp]], "YYYY")</f>
        <v>2022</v>
      </c>
      <c r="E527" s="2" t="str">
        <f>TEXT(WORK[[#This Row],[Timestamp]],"MMM")</f>
        <v>Jul</v>
      </c>
      <c r="F527" s="6">
        <v>6</v>
      </c>
      <c r="G527" s="1" t="s">
        <v>9</v>
      </c>
      <c r="H527" s="1" t="s">
        <v>8</v>
      </c>
      <c r="I527">
        <f>VLOOKUP(WORK[[#This Row],[User_ID]],Table3[],4,0)</f>
        <v>9</v>
      </c>
      <c r="J527">
        <f>VLOOKUP(WORK[[#This Row],[User_ID]],Table3[],5,0)</f>
        <v>0.25</v>
      </c>
      <c r="K527">
        <f>VLOOKUP(WORK[[#This Row],[User_ID]],Table3[],6,0)</f>
        <v>0.74</v>
      </c>
      <c r="L527">
        <f>VLOOKUP(WORK[[#This Row],[User_ID]],Table3[],7,0)</f>
        <v>0.13</v>
      </c>
      <c r="M527">
        <f>VLOOKUP(WORK[[#This Row],[User_ID]],Table4[],4,FALSE)</f>
        <v>698</v>
      </c>
      <c r="N527">
        <f>VLOOKUP(WORK[[#This Row],[User_ID]],Table4[],5,FALSE)</f>
        <v>12</v>
      </c>
      <c r="O527">
        <f>VLOOKUP(WORK[[#This Row],[User_ID]],Table4[],6,FALSE)</f>
        <v>0</v>
      </c>
      <c r="P527">
        <f>VLOOKUP(WORK[[#This Row],[User_ID]],Table4[],7,FALSE)</f>
        <v>36</v>
      </c>
    </row>
    <row r="528" spans="1:16" ht="12.5" x14ac:dyDescent="0.25">
      <c r="A528" s="1">
        <v>527</v>
      </c>
      <c r="B528" s="1">
        <v>1872</v>
      </c>
      <c r="C528" s="2">
        <v>43895.444062499999</v>
      </c>
      <c r="D528" s="2" t="str">
        <f>TEXT(WORK[[#This Row],[Timestamp]], "YYYY")</f>
        <v>2020</v>
      </c>
      <c r="E528" s="2" t="str">
        <f>TEXT(WORK[[#This Row],[Timestamp]],"MMM")</f>
        <v>Mar</v>
      </c>
      <c r="F528" s="6">
        <v>10</v>
      </c>
      <c r="G528" s="1" t="s">
        <v>9</v>
      </c>
      <c r="H528" s="1" t="s">
        <v>10</v>
      </c>
      <c r="I528">
        <f>VLOOKUP(WORK[[#This Row],[User_ID]],Table3[],4,0)</f>
        <v>9</v>
      </c>
      <c r="J528">
        <f>VLOOKUP(WORK[[#This Row],[User_ID]],Table3[],5,0)</f>
        <v>0.23</v>
      </c>
      <c r="K528">
        <f>VLOOKUP(WORK[[#This Row],[User_ID]],Table3[],6,0)</f>
        <v>0.48</v>
      </c>
      <c r="L528">
        <f>VLOOKUP(WORK[[#This Row],[User_ID]],Table3[],7,0)</f>
        <v>0.18</v>
      </c>
      <c r="M528">
        <f>VLOOKUP(WORK[[#This Row],[User_ID]],Table4[],4,FALSE)</f>
        <v>211</v>
      </c>
      <c r="N528">
        <f>VLOOKUP(WORK[[#This Row],[User_ID]],Table4[],5,FALSE)</f>
        <v>9</v>
      </c>
      <c r="O528">
        <f>VLOOKUP(WORK[[#This Row],[User_ID]],Table4[],6,FALSE)</f>
        <v>2</v>
      </c>
      <c r="P528">
        <f>VLOOKUP(WORK[[#This Row],[User_ID]],Table4[],7,FALSE)</f>
        <v>50</v>
      </c>
    </row>
    <row r="529" spans="1:16" ht="12.5" x14ac:dyDescent="0.25">
      <c r="A529" s="1">
        <v>528</v>
      </c>
      <c r="B529" s="1">
        <v>2114</v>
      </c>
      <c r="C529" s="2">
        <v>44462.582696759258</v>
      </c>
      <c r="D529" s="2" t="str">
        <f>TEXT(WORK[[#This Row],[Timestamp]], "YYYY")</f>
        <v>2021</v>
      </c>
      <c r="E529" s="2" t="str">
        <f>TEXT(WORK[[#This Row],[Timestamp]],"MMM")</f>
        <v>Sep</v>
      </c>
      <c r="F529" s="6">
        <v>13</v>
      </c>
      <c r="G529" s="1" t="s">
        <v>5</v>
      </c>
      <c r="H529" s="1" t="s">
        <v>17</v>
      </c>
      <c r="I529">
        <f>VLOOKUP(WORK[[#This Row],[User_ID]],Table3[],4,0)</f>
        <v>6</v>
      </c>
      <c r="J529">
        <f>VLOOKUP(WORK[[#This Row],[User_ID]],Table3[],5,0)</f>
        <v>0.18</v>
      </c>
      <c r="K529">
        <f>VLOOKUP(WORK[[#This Row],[User_ID]],Table3[],6,0)</f>
        <v>0.05</v>
      </c>
      <c r="L529">
        <f>VLOOKUP(WORK[[#This Row],[User_ID]],Table3[],7,0)</f>
        <v>0.91</v>
      </c>
      <c r="M529">
        <f>VLOOKUP(WORK[[#This Row],[User_ID]],Table4[],4,FALSE)</f>
        <v>1724</v>
      </c>
      <c r="N529">
        <f>VLOOKUP(WORK[[#This Row],[User_ID]],Table4[],5,FALSE)</f>
        <v>11</v>
      </c>
      <c r="O529">
        <f>VLOOKUP(WORK[[#This Row],[User_ID]],Table4[],6,FALSE)</f>
        <v>2</v>
      </c>
      <c r="P529">
        <f>VLOOKUP(WORK[[#This Row],[User_ID]],Table4[],7,FALSE)</f>
        <v>72</v>
      </c>
    </row>
    <row r="530" spans="1:16" ht="12.5" x14ac:dyDescent="0.25">
      <c r="A530" s="1">
        <v>529</v>
      </c>
      <c r="B530" s="1">
        <v>8296</v>
      </c>
      <c r="C530" s="2">
        <v>44733.041689814818</v>
      </c>
      <c r="D530" s="2" t="str">
        <f>TEXT(WORK[[#This Row],[Timestamp]], "YYYY")</f>
        <v>2022</v>
      </c>
      <c r="E530" s="2" t="str">
        <f>TEXT(WORK[[#This Row],[Timestamp]],"MMM")</f>
        <v>Jun</v>
      </c>
      <c r="F530" s="6">
        <v>1</v>
      </c>
      <c r="G530" s="1" t="s">
        <v>9</v>
      </c>
      <c r="H530" s="1" t="s">
        <v>12</v>
      </c>
      <c r="I530">
        <f>VLOOKUP(WORK[[#This Row],[User_ID]],Table3[],4,0)</f>
        <v>3</v>
      </c>
      <c r="J530">
        <f>VLOOKUP(WORK[[#This Row],[User_ID]],Table3[],5,0)</f>
        <v>0.1</v>
      </c>
      <c r="K530">
        <f>VLOOKUP(WORK[[#This Row],[User_ID]],Table3[],6,0)</f>
        <v>0.76</v>
      </c>
      <c r="L530">
        <f>VLOOKUP(WORK[[#This Row],[User_ID]],Table3[],7,0)</f>
        <v>0.82</v>
      </c>
      <c r="M530">
        <f>VLOOKUP(WORK[[#This Row],[User_ID]],Table4[],4,FALSE)</f>
        <v>1578</v>
      </c>
      <c r="N530">
        <f>VLOOKUP(WORK[[#This Row],[User_ID]],Table4[],5,FALSE)</f>
        <v>14</v>
      </c>
      <c r="O530">
        <f>VLOOKUP(WORK[[#This Row],[User_ID]],Table4[],6,FALSE)</f>
        <v>3</v>
      </c>
      <c r="P530">
        <f>VLOOKUP(WORK[[#This Row],[User_ID]],Table4[],7,FALSE)</f>
        <v>12</v>
      </c>
    </row>
    <row r="531" spans="1:16" ht="12.5" x14ac:dyDescent="0.25">
      <c r="A531" s="1">
        <v>530</v>
      </c>
      <c r="B531" s="1">
        <v>2197</v>
      </c>
      <c r="C531" s="2">
        <v>44668.459930555553</v>
      </c>
      <c r="D531" s="2" t="str">
        <f>TEXT(WORK[[#This Row],[Timestamp]], "YYYY")</f>
        <v>2022</v>
      </c>
      <c r="E531" s="2" t="str">
        <f>TEXT(WORK[[#This Row],[Timestamp]],"MMM")</f>
        <v>Apr</v>
      </c>
      <c r="F531" s="6">
        <v>11</v>
      </c>
      <c r="G531" s="1" t="s">
        <v>7</v>
      </c>
      <c r="H531" s="1" t="s">
        <v>15</v>
      </c>
      <c r="I531">
        <f>VLOOKUP(WORK[[#This Row],[User_ID]],Table3[],4,0)</f>
        <v>2</v>
      </c>
      <c r="J531">
        <f>VLOOKUP(WORK[[#This Row],[User_ID]],Table3[],5,0)</f>
        <v>0.46</v>
      </c>
      <c r="K531">
        <f>VLOOKUP(WORK[[#This Row],[User_ID]],Table3[],6,0)</f>
        <v>0.81</v>
      </c>
      <c r="L531">
        <f>VLOOKUP(WORK[[#This Row],[User_ID]],Table3[],7,0)</f>
        <v>0.73</v>
      </c>
      <c r="M531">
        <f>VLOOKUP(WORK[[#This Row],[User_ID]],Table4[],4,FALSE)</f>
        <v>229</v>
      </c>
      <c r="N531">
        <f>VLOOKUP(WORK[[#This Row],[User_ID]],Table4[],5,FALSE)</f>
        <v>1</v>
      </c>
      <c r="O531">
        <f>VLOOKUP(WORK[[#This Row],[User_ID]],Table4[],6,FALSE)</f>
        <v>1</v>
      </c>
      <c r="P531">
        <f>VLOOKUP(WORK[[#This Row],[User_ID]],Table4[],7,FALSE)</f>
        <v>49</v>
      </c>
    </row>
    <row r="532" spans="1:16" ht="12.5" x14ac:dyDescent="0.25">
      <c r="A532" s="1">
        <v>531</v>
      </c>
      <c r="B532" s="1">
        <v>8260</v>
      </c>
      <c r="C532" s="2">
        <v>44289.862187500003</v>
      </c>
      <c r="D532" s="2" t="str">
        <f>TEXT(WORK[[#This Row],[Timestamp]], "YYYY")</f>
        <v>2021</v>
      </c>
      <c r="E532" s="2" t="str">
        <f>TEXT(WORK[[#This Row],[Timestamp]],"MMM")</f>
        <v>Apr</v>
      </c>
      <c r="F532" s="6">
        <v>20</v>
      </c>
      <c r="G532" s="1" t="s">
        <v>9</v>
      </c>
      <c r="H532" s="1" t="s">
        <v>16</v>
      </c>
      <c r="I532">
        <f>VLOOKUP(WORK[[#This Row],[User_ID]],Table3[],4,0)</f>
        <v>1</v>
      </c>
      <c r="J532">
        <f>VLOOKUP(WORK[[#This Row],[User_ID]],Table3[],5,0)</f>
        <v>0.97</v>
      </c>
      <c r="K532">
        <f>VLOOKUP(WORK[[#This Row],[User_ID]],Table3[],6,0)</f>
        <v>0.73</v>
      </c>
      <c r="L532">
        <f>VLOOKUP(WORK[[#This Row],[User_ID]],Table3[],7,0)</f>
        <v>0.53</v>
      </c>
      <c r="M532">
        <f>VLOOKUP(WORK[[#This Row],[User_ID]],Table4[],4,FALSE)</f>
        <v>643</v>
      </c>
      <c r="N532">
        <f>VLOOKUP(WORK[[#This Row],[User_ID]],Table4[],5,FALSE)</f>
        <v>8</v>
      </c>
      <c r="O532">
        <f>VLOOKUP(WORK[[#This Row],[User_ID]],Table4[],6,FALSE)</f>
        <v>5</v>
      </c>
      <c r="P532">
        <f>VLOOKUP(WORK[[#This Row],[User_ID]],Table4[],7,FALSE)</f>
        <v>8</v>
      </c>
    </row>
    <row r="533" spans="1:16" ht="12.5" x14ac:dyDescent="0.25">
      <c r="A533" s="1">
        <v>532</v>
      </c>
      <c r="B533" s="1">
        <v>1990</v>
      </c>
      <c r="C533" s="2">
        <v>44351.558275462965</v>
      </c>
      <c r="D533" s="2" t="str">
        <f>TEXT(WORK[[#This Row],[Timestamp]], "YYYY")</f>
        <v>2021</v>
      </c>
      <c r="E533" s="2" t="str">
        <f>TEXT(WORK[[#This Row],[Timestamp]],"MMM")</f>
        <v>Jun</v>
      </c>
      <c r="F533" s="6">
        <v>13</v>
      </c>
      <c r="G533" s="1" t="s">
        <v>7</v>
      </c>
      <c r="H533" s="1" t="s">
        <v>16</v>
      </c>
      <c r="I533">
        <f>VLOOKUP(WORK[[#This Row],[User_ID]],Table3[],4,0)</f>
        <v>5</v>
      </c>
      <c r="J533">
        <f>VLOOKUP(WORK[[#This Row],[User_ID]],Table3[],5,0)</f>
        <v>0.53</v>
      </c>
      <c r="K533">
        <f>VLOOKUP(WORK[[#This Row],[User_ID]],Table3[],6,0)</f>
        <v>0.22</v>
      </c>
      <c r="L533">
        <f>VLOOKUP(WORK[[#This Row],[User_ID]],Table3[],7,0)</f>
        <v>0.08</v>
      </c>
      <c r="M533">
        <f>VLOOKUP(WORK[[#This Row],[User_ID]],Table4[],4,FALSE)</f>
        <v>257</v>
      </c>
      <c r="N533">
        <f>VLOOKUP(WORK[[#This Row],[User_ID]],Table4[],5,FALSE)</f>
        <v>11</v>
      </c>
      <c r="O533">
        <f>VLOOKUP(WORK[[#This Row],[User_ID]],Table4[],6,FALSE)</f>
        <v>3</v>
      </c>
      <c r="P533">
        <f>VLOOKUP(WORK[[#This Row],[User_ID]],Table4[],7,FALSE)</f>
        <v>58</v>
      </c>
    </row>
    <row r="534" spans="1:16" ht="12.5" x14ac:dyDescent="0.25">
      <c r="A534" s="1">
        <v>533</v>
      </c>
      <c r="B534" s="1">
        <v>6870</v>
      </c>
      <c r="C534" s="2">
        <v>44747.547048611108</v>
      </c>
      <c r="D534" s="2" t="str">
        <f>TEXT(WORK[[#This Row],[Timestamp]], "YYYY")</f>
        <v>2022</v>
      </c>
      <c r="E534" s="2" t="str">
        <f>TEXT(WORK[[#This Row],[Timestamp]],"MMM")</f>
        <v>Jul</v>
      </c>
      <c r="F534" s="6">
        <v>13</v>
      </c>
      <c r="G534" s="1" t="s">
        <v>5</v>
      </c>
      <c r="H534" s="1" t="s">
        <v>17</v>
      </c>
      <c r="I534">
        <f>VLOOKUP(WORK[[#This Row],[User_ID]],Table3[],4,0)</f>
        <v>5</v>
      </c>
      <c r="J534">
        <f>VLOOKUP(WORK[[#This Row],[User_ID]],Table3[],5,0)</f>
        <v>7.0000000000000007E-2</v>
      </c>
      <c r="K534">
        <f>VLOOKUP(WORK[[#This Row],[User_ID]],Table3[],6,0)</f>
        <v>0.71</v>
      </c>
      <c r="L534">
        <f>VLOOKUP(WORK[[#This Row],[User_ID]],Table3[],7,0)</f>
        <v>0.54</v>
      </c>
      <c r="M534">
        <f>VLOOKUP(WORK[[#This Row],[User_ID]],Table4[],4,FALSE)</f>
        <v>63</v>
      </c>
      <c r="N534">
        <f>VLOOKUP(WORK[[#This Row],[User_ID]],Table4[],5,FALSE)</f>
        <v>8</v>
      </c>
      <c r="O534">
        <f>VLOOKUP(WORK[[#This Row],[User_ID]],Table4[],6,FALSE)</f>
        <v>5</v>
      </c>
      <c r="P534">
        <f>VLOOKUP(WORK[[#This Row],[User_ID]],Table4[],7,FALSE)</f>
        <v>58</v>
      </c>
    </row>
    <row r="535" spans="1:16" ht="12.5" x14ac:dyDescent="0.25">
      <c r="A535" s="1">
        <v>534</v>
      </c>
      <c r="B535" s="1">
        <v>1273</v>
      </c>
      <c r="C535" s="2">
        <v>44897.600266203706</v>
      </c>
      <c r="D535" s="2" t="str">
        <f>TEXT(WORK[[#This Row],[Timestamp]], "YYYY")</f>
        <v>2022</v>
      </c>
      <c r="E535" s="2" t="str">
        <f>TEXT(WORK[[#This Row],[Timestamp]],"MMM")</f>
        <v>Dec</v>
      </c>
      <c r="F535" s="6">
        <v>14</v>
      </c>
      <c r="G535" s="1" t="s">
        <v>7</v>
      </c>
      <c r="H535" s="1" t="s">
        <v>10</v>
      </c>
      <c r="I535">
        <f>VLOOKUP(WORK[[#This Row],[User_ID]],Table3[],4,0)</f>
        <v>5</v>
      </c>
      <c r="J535">
        <f>VLOOKUP(WORK[[#This Row],[User_ID]],Table3[],5,0)</f>
        <v>0.59</v>
      </c>
      <c r="K535">
        <f>VLOOKUP(WORK[[#This Row],[User_ID]],Table3[],6,0)</f>
        <v>0.55000000000000004</v>
      </c>
      <c r="L535">
        <f>VLOOKUP(WORK[[#This Row],[User_ID]],Table3[],7,0)</f>
        <v>0.86</v>
      </c>
      <c r="M535">
        <f>VLOOKUP(WORK[[#This Row],[User_ID]],Table4[],4,FALSE)</f>
        <v>1452</v>
      </c>
      <c r="N535">
        <f>VLOOKUP(WORK[[#This Row],[User_ID]],Table4[],5,FALSE)</f>
        <v>9</v>
      </c>
      <c r="O535">
        <f>VLOOKUP(WORK[[#This Row],[User_ID]],Table4[],6,FALSE)</f>
        <v>4</v>
      </c>
      <c r="P535">
        <f>VLOOKUP(WORK[[#This Row],[User_ID]],Table4[],7,FALSE)</f>
        <v>12</v>
      </c>
    </row>
    <row r="536" spans="1:16" ht="12.5" x14ac:dyDescent="0.25">
      <c r="A536" s="1">
        <v>535</v>
      </c>
      <c r="B536" s="1">
        <v>4600</v>
      </c>
      <c r="C536" s="2">
        <v>45179.790960648148</v>
      </c>
      <c r="D536" s="2" t="str">
        <f>TEXT(WORK[[#This Row],[Timestamp]], "YYYY")</f>
        <v>2023</v>
      </c>
      <c r="E536" s="2" t="str">
        <f>TEXT(WORK[[#This Row],[Timestamp]],"MMM")</f>
        <v>Sep</v>
      </c>
      <c r="F536" s="6">
        <v>18</v>
      </c>
      <c r="G536" s="1" t="s">
        <v>9</v>
      </c>
      <c r="H536" s="1" t="s">
        <v>16</v>
      </c>
      <c r="I536">
        <f>VLOOKUP(WORK[[#This Row],[User_ID]],Table3[],4,0)</f>
        <v>4</v>
      </c>
      <c r="J536">
        <f>VLOOKUP(WORK[[#This Row],[User_ID]],Table3[],5,0)</f>
        <v>0.75</v>
      </c>
      <c r="K536">
        <f>VLOOKUP(WORK[[#This Row],[User_ID]],Table3[],6,0)</f>
        <v>0.44</v>
      </c>
      <c r="L536">
        <f>VLOOKUP(WORK[[#This Row],[User_ID]],Table3[],7,0)</f>
        <v>0.09</v>
      </c>
      <c r="M536">
        <f>VLOOKUP(WORK[[#This Row],[User_ID]],Table4[],4,FALSE)</f>
        <v>1618</v>
      </c>
      <c r="N536">
        <f>VLOOKUP(WORK[[#This Row],[User_ID]],Table4[],5,FALSE)</f>
        <v>2</v>
      </c>
      <c r="O536">
        <f>VLOOKUP(WORK[[#This Row],[User_ID]],Table4[],6,FALSE)</f>
        <v>5</v>
      </c>
      <c r="P536">
        <f>VLOOKUP(WORK[[#This Row],[User_ID]],Table4[],7,FALSE)</f>
        <v>44</v>
      </c>
    </row>
    <row r="537" spans="1:16" ht="12.5" x14ac:dyDescent="0.25">
      <c r="A537" s="1">
        <v>536</v>
      </c>
      <c r="B537" s="1">
        <v>4523</v>
      </c>
      <c r="C537" s="2">
        <v>44245.172743055555</v>
      </c>
      <c r="D537" s="2" t="str">
        <f>TEXT(WORK[[#This Row],[Timestamp]], "YYYY")</f>
        <v>2021</v>
      </c>
      <c r="E537" s="2" t="str">
        <f>TEXT(WORK[[#This Row],[Timestamp]],"MMM")</f>
        <v>Feb</v>
      </c>
      <c r="F537" s="6">
        <v>4</v>
      </c>
      <c r="G537" s="1" t="s">
        <v>7</v>
      </c>
      <c r="H537" s="1" t="s">
        <v>8</v>
      </c>
      <c r="I537">
        <f>VLOOKUP(WORK[[#This Row],[User_ID]],Table3[],4,0)</f>
        <v>4</v>
      </c>
      <c r="J537">
        <f>VLOOKUP(WORK[[#This Row],[User_ID]],Table3[],5,0)</f>
        <v>0.9</v>
      </c>
      <c r="K537">
        <f>VLOOKUP(WORK[[#This Row],[User_ID]],Table3[],6,0)</f>
        <v>0.55000000000000004</v>
      </c>
      <c r="L537">
        <f>VLOOKUP(WORK[[#This Row],[User_ID]],Table3[],7,0)</f>
        <v>0.38</v>
      </c>
      <c r="M537">
        <f>VLOOKUP(WORK[[#This Row],[User_ID]],Table4[],4,FALSE)</f>
        <v>945</v>
      </c>
      <c r="N537">
        <f>VLOOKUP(WORK[[#This Row],[User_ID]],Table4[],5,FALSE)</f>
        <v>14</v>
      </c>
      <c r="O537">
        <f>VLOOKUP(WORK[[#This Row],[User_ID]],Table4[],6,FALSE)</f>
        <v>5</v>
      </c>
      <c r="P537">
        <f>VLOOKUP(WORK[[#This Row],[User_ID]],Table4[],7,FALSE)</f>
        <v>27</v>
      </c>
    </row>
    <row r="538" spans="1:16" ht="12.5" x14ac:dyDescent="0.25">
      <c r="A538" s="1">
        <v>537</v>
      </c>
      <c r="B538" s="1">
        <v>6667</v>
      </c>
      <c r="C538" s="2">
        <v>44359.455775462964</v>
      </c>
      <c r="D538" s="2" t="str">
        <f>TEXT(WORK[[#This Row],[Timestamp]], "YYYY")</f>
        <v>2021</v>
      </c>
      <c r="E538" s="2" t="str">
        <f>TEXT(WORK[[#This Row],[Timestamp]],"MMM")</f>
        <v>Jun</v>
      </c>
      <c r="F538" s="6">
        <v>10</v>
      </c>
      <c r="G538" s="1" t="s">
        <v>7</v>
      </c>
      <c r="H538" s="1" t="s">
        <v>17</v>
      </c>
      <c r="I538">
        <f>VLOOKUP(WORK[[#This Row],[User_ID]],Table3[],4,0)</f>
        <v>3</v>
      </c>
      <c r="J538">
        <f>VLOOKUP(WORK[[#This Row],[User_ID]],Table3[],5,0)</f>
        <v>0.62</v>
      </c>
      <c r="K538">
        <f>VLOOKUP(WORK[[#This Row],[User_ID]],Table3[],6,0)</f>
        <v>0.45</v>
      </c>
      <c r="L538">
        <f>VLOOKUP(WORK[[#This Row],[User_ID]],Table3[],7,0)</f>
        <v>0.02</v>
      </c>
      <c r="M538">
        <f>VLOOKUP(WORK[[#This Row],[User_ID]],Table4[],4,FALSE)</f>
        <v>612</v>
      </c>
      <c r="N538">
        <f>VLOOKUP(WORK[[#This Row],[User_ID]],Table4[],5,FALSE)</f>
        <v>16</v>
      </c>
      <c r="O538">
        <f>VLOOKUP(WORK[[#This Row],[User_ID]],Table4[],6,FALSE)</f>
        <v>0</v>
      </c>
      <c r="P538">
        <f>VLOOKUP(WORK[[#This Row],[User_ID]],Table4[],7,FALSE)</f>
        <v>76</v>
      </c>
    </row>
    <row r="539" spans="1:16" ht="12.5" x14ac:dyDescent="0.25">
      <c r="A539" s="1">
        <v>538</v>
      </c>
      <c r="B539" s="1">
        <v>5062</v>
      </c>
      <c r="C539" s="2">
        <v>44738.882685185185</v>
      </c>
      <c r="D539" s="2" t="str">
        <f>TEXT(WORK[[#This Row],[Timestamp]], "YYYY")</f>
        <v>2022</v>
      </c>
      <c r="E539" s="2" t="str">
        <f>TEXT(WORK[[#This Row],[Timestamp]],"MMM")</f>
        <v>Jun</v>
      </c>
      <c r="F539" s="6">
        <v>21</v>
      </c>
      <c r="G539" s="1" t="s">
        <v>7</v>
      </c>
      <c r="H539" s="1" t="s">
        <v>17</v>
      </c>
      <c r="I539">
        <f>VLOOKUP(WORK[[#This Row],[User_ID]],Table3[],4,0)</f>
        <v>6</v>
      </c>
      <c r="J539">
        <f>VLOOKUP(WORK[[#This Row],[User_ID]],Table3[],5,0)</f>
        <v>0.16</v>
      </c>
      <c r="K539">
        <f>VLOOKUP(WORK[[#This Row],[User_ID]],Table3[],6,0)</f>
        <v>0.6</v>
      </c>
      <c r="L539">
        <f>VLOOKUP(WORK[[#This Row],[User_ID]],Table3[],7,0)</f>
        <v>0.57999999999999996</v>
      </c>
      <c r="M539">
        <f>VLOOKUP(WORK[[#This Row],[User_ID]],Table4[],4,FALSE)</f>
        <v>1763</v>
      </c>
      <c r="N539">
        <f>VLOOKUP(WORK[[#This Row],[User_ID]],Table4[],5,FALSE)</f>
        <v>13</v>
      </c>
      <c r="O539">
        <f>VLOOKUP(WORK[[#This Row],[User_ID]],Table4[],6,FALSE)</f>
        <v>2</v>
      </c>
      <c r="P539">
        <f>VLOOKUP(WORK[[#This Row],[User_ID]],Table4[],7,FALSE)</f>
        <v>78</v>
      </c>
    </row>
    <row r="540" spans="1:16" ht="12.5" x14ac:dyDescent="0.25">
      <c r="A540" s="1">
        <v>539</v>
      </c>
      <c r="B540" s="1">
        <v>3540</v>
      </c>
      <c r="C540" s="2">
        <v>44402.87804398148</v>
      </c>
      <c r="D540" s="2" t="str">
        <f>TEXT(WORK[[#This Row],[Timestamp]], "YYYY")</f>
        <v>2021</v>
      </c>
      <c r="E540" s="2" t="str">
        <f>TEXT(WORK[[#This Row],[Timestamp]],"MMM")</f>
        <v>Jul</v>
      </c>
      <c r="F540" s="6">
        <v>21</v>
      </c>
      <c r="G540" s="1" t="s">
        <v>9</v>
      </c>
      <c r="H540" s="1" t="s">
        <v>10</v>
      </c>
      <c r="I540">
        <f>VLOOKUP(WORK[[#This Row],[User_ID]],Table3[],4,0)</f>
        <v>1</v>
      </c>
      <c r="J540">
        <f>VLOOKUP(WORK[[#This Row],[User_ID]],Table3[],5,0)</f>
        <v>0.02</v>
      </c>
      <c r="K540">
        <f>VLOOKUP(WORK[[#This Row],[User_ID]],Table3[],6,0)</f>
        <v>0</v>
      </c>
      <c r="L540">
        <f>VLOOKUP(WORK[[#This Row],[User_ID]],Table3[],7,0)</f>
        <v>0.48</v>
      </c>
      <c r="M540">
        <f>VLOOKUP(WORK[[#This Row],[User_ID]],Table4[],4,FALSE)</f>
        <v>906</v>
      </c>
      <c r="N540">
        <f>VLOOKUP(WORK[[#This Row],[User_ID]],Table4[],5,FALSE)</f>
        <v>18</v>
      </c>
      <c r="O540">
        <f>VLOOKUP(WORK[[#This Row],[User_ID]],Table4[],6,FALSE)</f>
        <v>3</v>
      </c>
      <c r="P540">
        <f>VLOOKUP(WORK[[#This Row],[User_ID]],Table4[],7,FALSE)</f>
        <v>0</v>
      </c>
    </row>
    <row r="541" spans="1:16" ht="12.5" x14ac:dyDescent="0.25">
      <c r="A541" s="1">
        <v>540</v>
      </c>
      <c r="B541" s="1">
        <v>5919</v>
      </c>
      <c r="C541" s="2">
        <v>44998.318078703705</v>
      </c>
      <c r="D541" s="2" t="str">
        <f>TEXT(WORK[[#This Row],[Timestamp]], "YYYY")</f>
        <v>2023</v>
      </c>
      <c r="E541" s="2" t="str">
        <f>TEXT(WORK[[#This Row],[Timestamp]],"MMM")</f>
        <v>Mar</v>
      </c>
      <c r="F541" s="6">
        <v>7</v>
      </c>
      <c r="G541" s="1" t="s">
        <v>9</v>
      </c>
      <c r="H541" s="1" t="s">
        <v>17</v>
      </c>
      <c r="I541">
        <f>VLOOKUP(WORK[[#This Row],[User_ID]],Table3[],4,0)</f>
        <v>4</v>
      </c>
      <c r="J541">
        <f>VLOOKUP(WORK[[#This Row],[User_ID]],Table3[],5,0)</f>
        <v>0.03</v>
      </c>
      <c r="K541">
        <f>VLOOKUP(WORK[[#This Row],[User_ID]],Table3[],6,0)</f>
        <v>0.82</v>
      </c>
      <c r="L541">
        <f>VLOOKUP(WORK[[#This Row],[User_ID]],Table3[],7,0)</f>
        <v>0.03</v>
      </c>
      <c r="M541">
        <f>VLOOKUP(WORK[[#This Row],[User_ID]],Table4[],4,FALSE)</f>
        <v>1679</v>
      </c>
      <c r="N541">
        <f>VLOOKUP(WORK[[#This Row],[User_ID]],Table4[],5,FALSE)</f>
        <v>16</v>
      </c>
      <c r="O541">
        <f>VLOOKUP(WORK[[#This Row],[User_ID]],Table4[],6,FALSE)</f>
        <v>1</v>
      </c>
      <c r="P541">
        <f>VLOOKUP(WORK[[#This Row],[User_ID]],Table4[],7,FALSE)</f>
        <v>81</v>
      </c>
    </row>
    <row r="542" spans="1:16" ht="12.5" x14ac:dyDescent="0.25">
      <c r="A542" s="1">
        <v>541</v>
      </c>
      <c r="B542" s="1">
        <v>7399</v>
      </c>
      <c r="C542" s="2">
        <v>44068.979386574072</v>
      </c>
      <c r="D542" s="2" t="str">
        <f>TEXT(WORK[[#This Row],[Timestamp]], "YYYY")</f>
        <v>2020</v>
      </c>
      <c r="E542" s="2" t="str">
        <f>TEXT(WORK[[#This Row],[Timestamp]],"MMM")</f>
        <v>Aug</v>
      </c>
      <c r="F542" s="6">
        <v>23</v>
      </c>
      <c r="G542" s="1" t="s">
        <v>5</v>
      </c>
      <c r="H542" s="1" t="s">
        <v>16</v>
      </c>
      <c r="I542">
        <f>VLOOKUP(WORK[[#This Row],[User_ID]],Table3[],4,0)</f>
        <v>6</v>
      </c>
      <c r="J542">
        <f>VLOOKUP(WORK[[#This Row],[User_ID]],Table3[],5,0)</f>
        <v>0.28000000000000003</v>
      </c>
      <c r="K542">
        <f>VLOOKUP(WORK[[#This Row],[User_ID]],Table3[],6,0)</f>
        <v>0.77</v>
      </c>
      <c r="L542">
        <f>VLOOKUP(WORK[[#This Row],[User_ID]],Table3[],7,0)</f>
        <v>0.45</v>
      </c>
      <c r="M542">
        <f>VLOOKUP(WORK[[#This Row],[User_ID]],Table4[],4,FALSE)</f>
        <v>1516</v>
      </c>
      <c r="N542">
        <f>VLOOKUP(WORK[[#This Row],[User_ID]],Table4[],5,FALSE)</f>
        <v>12</v>
      </c>
      <c r="O542">
        <f>VLOOKUP(WORK[[#This Row],[User_ID]],Table4[],6,FALSE)</f>
        <v>2</v>
      </c>
      <c r="P542">
        <f>VLOOKUP(WORK[[#This Row],[User_ID]],Table4[],7,FALSE)</f>
        <v>94</v>
      </c>
    </row>
    <row r="543" spans="1:16" ht="12.5" x14ac:dyDescent="0.25">
      <c r="A543" s="1">
        <v>542</v>
      </c>
      <c r="B543" s="1">
        <v>2924</v>
      </c>
      <c r="C543" s="2">
        <v>44106.337025462963</v>
      </c>
      <c r="D543" s="2" t="str">
        <f>TEXT(WORK[[#This Row],[Timestamp]], "YYYY")</f>
        <v>2020</v>
      </c>
      <c r="E543" s="2" t="str">
        <f>TEXT(WORK[[#This Row],[Timestamp]],"MMM")</f>
        <v>Oct</v>
      </c>
      <c r="F543" s="6">
        <v>8</v>
      </c>
      <c r="G543" s="1" t="s">
        <v>9</v>
      </c>
      <c r="H543" s="1" t="s">
        <v>16</v>
      </c>
      <c r="I543">
        <f>VLOOKUP(WORK[[#This Row],[User_ID]],Table3[],4,0)</f>
        <v>6</v>
      </c>
      <c r="J543">
        <f>VLOOKUP(WORK[[#This Row],[User_ID]],Table3[],5,0)</f>
        <v>0</v>
      </c>
      <c r="K543">
        <f>VLOOKUP(WORK[[#This Row],[User_ID]],Table3[],6,0)</f>
        <v>0.99</v>
      </c>
      <c r="L543">
        <f>VLOOKUP(WORK[[#This Row],[User_ID]],Table3[],7,0)</f>
        <v>0.54</v>
      </c>
      <c r="M543">
        <f>VLOOKUP(WORK[[#This Row],[User_ID]],Table4[],4,FALSE)</f>
        <v>1793</v>
      </c>
      <c r="N543">
        <f>VLOOKUP(WORK[[#This Row],[User_ID]],Table4[],5,FALSE)</f>
        <v>5</v>
      </c>
      <c r="O543">
        <f>VLOOKUP(WORK[[#This Row],[User_ID]],Table4[],6,FALSE)</f>
        <v>1</v>
      </c>
      <c r="P543">
        <f>VLOOKUP(WORK[[#This Row],[User_ID]],Table4[],7,FALSE)</f>
        <v>88</v>
      </c>
    </row>
    <row r="544" spans="1:16" ht="12.5" x14ac:dyDescent="0.25">
      <c r="A544" s="1">
        <v>543</v>
      </c>
      <c r="B544" s="1">
        <v>1685</v>
      </c>
      <c r="C544" s="2">
        <v>44171.580821759257</v>
      </c>
      <c r="D544" s="2" t="str">
        <f>TEXT(WORK[[#This Row],[Timestamp]], "YYYY")</f>
        <v>2020</v>
      </c>
      <c r="E544" s="2" t="str">
        <f>TEXT(WORK[[#This Row],[Timestamp]],"MMM")</f>
        <v>Dec</v>
      </c>
      <c r="F544" s="6">
        <v>13</v>
      </c>
      <c r="G544" s="1" t="s">
        <v>5</v>
      </c>
      <c r="H544" s="1" t="s">
        <v>16</v>
      </c>
      <c r="I544">
        <f>VLOOKUP(WORK[[#This Row],[User_ID]],Table3[],4,0)</f>
        <v>10</v>
      </c>
      <c r="J544">
        <f>VLOOKUP(WORK[[#This Row],[User_ID]],Table3[],5,0)</f>
        <v>0.41</v>
      </c>
      <c r="K544">
        <f>VLOOKUP(WORK[[#This Row],[User_ID]],Table3[],6,0)</f>
        <v>0.45</v>
      </c>
      <c r="L544">
        <f>VLOOKUP(WORK[[#This Row],[User_ID]],Table3[],7,0)</f>
        <v>0.39</v>
      </c>
      <c r="M544">
        <f>VLOOKUP(WORK[[#This Row],[User_ID]],Table4[],4,FALSE)</f>
        <v>998</v>
      </c>
      <c r="N544">
        <f>VLOOKUP(WORK[[#This Row],[User_ID]],Table4[],5,FALSE)</f>
        <v>13</v>
      </c>
      <c r="O544">
        <f>VLOOKUP(WORK[[#This Row],[User_ID]],Table4[],6,FALSE)</f>
        <v>5</v>
      </c>
      <c r="P544">
        <f>VLOOKUP(WORK[[#This Row],[User_ID]],Table4[],7,FALSE)</f>
        <v>29</v>
      </c>
    </row>
    <row r="545" spans="1:16" ht="12.5" x14ac:dyDescent="0.25">
      <c r="A545" s="1">
        <v>544</v>
      </c>
      <c r="B545" s="1">
        <v>1548</v>
      </c>
      <c r="C545" s="2">
        <v>44286.281793981485</v>
      </c>
      <c r="D545" s="2" t="str">
        <f>TEXT(WORK[[#This Row],[Timestamp]], "YYYY")</f>
        <v>2021</v>
      </c>
      <c r="E545" s="2" t="str">
        <f>TEXT(WORK[[#This Row],[Timestamp]],"MMM")</f>
        <v>Mar</v>
      </c>
      <c r="F545" s="6">
        <v>6</v>
      </c>
      <c r="G545" s="1" t="s">
        <v>7</v>
      </c>
      <c r="H545" s="1" t="s">
        <v>8</v>
      </c>
      <c r="I545">
        <f>VLOOKUP(WORK[[#This Row],[User_ID]],Table3[],4,0)</f>
        <v>5</v>
      </c>
      <c r="J545">
        <f>VLOOKUP(WORK[[#This Row],[User_ID]],Table3[],5,0)</f>
        <v>0.96</v>
      </c>
      <c r="K545">
        <f>VLOOKUP(WORK[[#This Row],[User_ID]],Table3[],6,0)</f>
        <v>0.73</v>
      </c>
      <c r="L545">
        <f>VLOOKUP(WORK[[#This Row],[User_ID]],Table3[],7,0)</f>
        <v>0.75</v>
      </c>
      <c r="M545">
        <f>VLOOKUP(WORK[[#This Row],[User_ID]],Table4[],4,FALSE)</f>
        <v>1070</v>
      </c>
      <c r="N545">
        <f>VLOOKUP(WORK[[#This Row],[User_ID]],Table4[],5,FALSE)</f>
        <v>3</v>
      </c>
      <c r="O545">
        <f>VLOOKUP(WORK[[#This Row],[User_ID]],Table4[],6,FALSE)</f>
        <v>3</v>
      </c>
      <c r="P545">
        <f>VLOOKUP(WORK[[#This Row],[User_ID]],Table4[],7,FALSE)</f>
        <v>91</v>
      </c>
    </row>
    <row r="546" spans="1:16" ht="12.5" x14ac:dyDescent="0.25">
      <c r="A546" s="1">
        <v>545</v>
      </c>
      <c r="B546" s="1">
        <v>2145</v>
      </c>
      <c r="C546" s="2">
        <v>44732.748726851853</v>
      </c>
      <c r="D546" s="2" t="str">
        <f>TEXT(WORK[[#This Row],[Timestamp]], "YYYY")</f>
        <v>2022</v>
      </c>
      <c r="E546" s="2" t="str">
        <f>TEXT(WORK[[#This Row],[Timestamp]],"MMM")</f>
        <v>Jun</v>
      </c>
      <c r="F546" s="6">
        <v>17</v>
      </c>
      <c r="G546" s="1" t="s">
        <v>5</v>
      </c>
      <c r="H546" s="1" t="s">
        <v>13</v>
      </c>
      <c r="I546">
        <f>VLOOKUP(WORK[[#This Row],[User_ID]],Table3[],4,0)</f>
        <v>3</v>
      </c>
      <c r="J546">
        <f>VLOOKUP(WORK[[#This Row],[User_ID]],Table3[],5,0)</f>
        <v>0.8</v>
      </c>
      <c r="K546">
        <f>VLOOKUP(WORK[[#This Row],[User_ID]],Table3[],6,0)</f>
        <v>0.93</v>
      </c>
      <c r="L546">
        <f>VLOOKUP(WORK[[#This Row],[User_ID]],Table3[],7,0)</f>
        <v>0.7</v>
      </c>
      <c r="M546">
        <f>VLOOKUP(WORK[[#This Row],[User_ID]],Table4[],4,FALSE)</f>
        <v>897</v>
      </c>
      <c r="N546">
        <f>VLOOKUP(WORK[[#This Row],[User_ID]],Table4[],5,FALSE)</f>
        <v>4</v>
      </c>
      <c r="O546">
        <f>VLOOKUP(WORK[[#This Row],[User_ID]],Table4[],6,FALSE)</f>
        <v>4</v>
      </c>
      <c r="P546">
        <f>VLOOKUP(WORK[[#This Row],[User_ID]],Table4[],7,FALSE)</f>
        <v>57</v>
      </c>
    </row>
    <row r="547" spans="1:16" ht="12.5" x14ac:dyDescent="0.25">
      <c r="A547" s="1">
        <v>546</v>
      </c>
      <c r="B547" s="1">
        <v>2151</v>
      </c>
      <c r="C547" s="2">
        <v>44749.620081018518</v>
      </c>
      <c r="D547" s="2" t="str">
        <f>TEXT(WORK[[#This Row],[Timestamp]], "YYYY")</f>
        <v>2022</v>
      </c>
      <c r="E547" s="2" t="str">
        <f>TEXT(WORK[[#This Row],[Timestamp]],"MMM")</f>
        <v>Jul</v>
      </c>
      <c r="F547" s="6">
        <v>14</v>
      </c>
      <c r="G547" s="1" t="s">
        <v>7</v>
      </c>
      <c r="H547" s="1" t="s">
        <v>11</v>
      </c>
      <c r="I547">
        <f>VLOOKUP(WORK[[#This Row],[User_ID]],Table3[],4,0)</f>
        <v>3</v>
      </c>
      <c r="J547">
        <f>VLOOKUP(WORK[[#This Row],[User_ID]],Table3[],5,0)</f>
        <v>0.13</v>
      </c>
      <c r="K547">
        <f>VLOOKUP(WORK[[#This Row],[User_ID]],Table3[],6,0)</f>
        <v>0.14000000000000001</v>
      </c>
      <c r="L547">
        <f>VLOOKUP(WORK[[#This Row],[User_ID]],Table3[],7,0)</f>
        <v>0.39</v>
      </c>
      <c r="M547">
        <f>VLOOKUP(WORK[[#This Row],[User_ID]],Table4[],4,FALSE)</f>
        <v>684</v>
      </c>
      <c r="N547">
        <f>VLOOKUP(WORK[[#This Row],[User_ID]],Table4[],5,FALSE)</f>
        <v>15</v>
      </c>
      <c r="O547">
        <f>VLOOKUP(WORK[[#This Row],[User_ID]],Table4[],6,FALSE)</f>
        <v>5</v>
      </c>
      <c r="P547">
        <f>VLOOKUP(WORK[[#This Row],[User_ID]],Table4[],7,FALSE)</f>
        <v>38</v>
      </c>
    </row>
    <row r="548" spans="1:16" ht="12.5" x14ac:dyDescent="0.25">
      <c r="A548" s="1">
        <v>547</v>
      </c>
      <c r="B548" s="1">
        <v>7820</v>
      </c>
      <c r="C548" s="2">
        <v>45081.449340277781</v>
      </c>
      <c r="D548" s="2" t="str">
        <f>TEXT(WORK[[#This Row],[Timestamp]], "YYYY")</f>
        <v>2023</v>
      </c>
      <c r="E548" s="2" t="str">
        <f>TEXT(WORK[[#This Row],[Timestamp]],"MMM")</f>
        <v>Jun</v>
      </c>
      <c r="F548" s="6">
        <v>10</v>
      </c>
      <c r="G548" s="1" t="s">
        <v>5</v>
      </c>
      <c r="H548" s="1" t="s">
        <v>6</v>
      </c>
      <c r="I548">
        <f>VLOOKUP(WORK[[#This Row],[User_ID]],Table3[],4,0)</f>
        <v>5</v>
      </c>
      <c r="J548">
        <f>VLOOKUP(WORK[[#This Row],[User_ID]],Table3[],5,0)</f>
        <v>0.7</v>
      </c>
      <c r="K548">
        <f>VLOOKUP(WORK[[#This Row],[User_ID]],Table3[],6,0)</f>
        <v>0.22</v>
      </c>
      <c r="L548">
        <f>VLOOKUP(WORK[[#This Row],[User_ID]],Table3[],7,0)</f>
        <v>0.19</v>
      </c>
      <c r="M548">
        <f>VLOOKUP(WORK[[#This Row],[User_ID]],Table4[],4,FALSE)</f>
        <v>304</v>
      </c>
      <c r="N548">
        <f>VLOOKUP(WORK[[#This Row],[User_ID]],Table4[],5,FALSE)</f>
        <v>5</v>
      </c>
      <c r="O548">
        <f>VLOOKUP(WORK[[#This Row],[User_ID]],Table4[],6,FALSE)</f>
        <v>2</v>
      </c>
      <c r="P548">
        <f>VLOOKUP(WORK[[#This Row],[User_ID]],Table4[],7,FALSE)</f>
        <v>91</v>
      </c>
    </row>
    <row r="549" spans="1:16" ht="12.5" x14ac:dyDescent="0.25">
      <c r="A549" s="1">
        <v>548</v>
      </c>
      <c r="B549" s="1">
        <v>3026</v>
      </c>
      <c r="C549" s="2">
        <v>44750.597627314812</v>
      </c>
      <c r="D549" s="2" t="str">
        <f>TEXT(WORK[[#This Row],[Timestamp]], "YYYY")</f>
        <v>2022</v>
      </c>
      <c r="E549" s="2" t="str">
        <f>TEXT(WORK[[#This Row],[Timestamp]],"MMM")</f>
        <v>Jul</v>
      </c>
      <c r="F549" s="6">
        <v>14</v>
      </c>
      <c r="G549" s="1" t="s">
        <v>5</v>
      </c>
      <c r="H549" s="1" t="s">
        <v>6</v>
      </c>
      <c r="I549">
        <f>VLOOKUP(WORK[[#This Row],[User_ID]],Table3[],4,0)</f>
        <v>10</v>
      </c>
      <c r="J549">
        <f>VLOOKUP(WORK[[#This Row],[User_ID]],Table3[],5,0)</f>
        <v>0.53</v>
      </c>
      <c r="K549">
        <f>VLOOKUP(WORK[[#This Row],[User_ID]],Table3[],6,0)</f>
        <v>0.46</v>
      </c>
      <c r="L549">
        <f>VLOOKUP(WORK[[#This Row],[User_ID]],Table3[],7,0)</f>
        <v>0.63</v>
      </c>
      <c r="M549">
        <f>VLOOKUP(WORK[[#This Row],[User_ID]],Table4[],4,FALSE)</f>
        <v>1248</v>
      </c>
      <c r="N549">
        <f>VLOOKUP(WORK[[#This Row],[User_ID]],Table4[],5,FALSE)</f>
        <v>13</v>
      </c>
      <c r="O549">
        <f>VLOOKUP(WORK[[#This Row],[User_ID]],Table4[],6,FALSE)</f>
        <v>5</v>
      </c>
      <c r="P549">
        <f>VLOOKUP(WORK[[#This Row],[User_ID]],Table4[],7,FALSE)</f>
        <v>51</v>
      </c>
    </row>
    <row r="550" spans="1:16" ht="12.5" x14ac:dyDescent="0.25">
      <c r="A550" s="1">
        <v>549</v>
      </c>
      <c r="B550" s="1">
        <v>2670</v>
      </c>
      <c r="C550" s="2">
        <v>44060.070439814815</v>
      </c>
      <c r="D550" s="2" t="str">
        <f>TEXT(WORK[[#This Row],[Timestamp]], "YYYY")</f>
        <v>2020</v>
      </c>
      <c r="E550" s="2" t="str">
        <f>TEXT(WORK[[#This Row],[Timestamp]],"MMM")</f>
        <v>Aug</v>
      </c>
      <c r="F550" s="6">
        <v>1</v>
      </c>
      <c r="G550" s="1" t="s">
        <v>7</v>
      </c>
      <c r="H550" s="1" t="s">
        <v>15</v>
      </c>
      <c r="I550">
        <f>VLOOKUP(WORK[[#This Row],[User_ID]],Table3[],4,0)</f>
        <v>10</v>
      </c>
      <c r="J550">
        <f>VLOOKUP(WORK[[#This Row],[User_ID]],Table3[],5,0)</f>
        <v>0.77</v>
      </c>
      <c r="K550">
        <f>VLOOKUP(WORK[[#This Row],[User_ID]],Table3[],6,0)</f>
        <v>0.65</v>
      </c>
      <c r="L550">
        <f>VLOOKUP(WORK[[#This Row],[User_ID]],Table3[],7,0)</f>
        <v>0.44</v>
      </c>
      <c r="M550">
        <f>VLOOKUP(WORK[[#This Row],[User_ID]],Table4[],4,FALSE)</f>
        <v>86</v>
      </c>
      <c r="N550">
        <f>VLOOKUP(WORK[[#This Row],[User_ID]],Table4[],5,FALSE)</f>
        <v>8</v>
      </c>
      <c r="O550">
        <f>VLOOKUP(WORK[[#This Row],[User_ID]],Table4[],6,FALSE)</f>
        <v>5</v>
      </c>
      <c r="P550">
        <f>VLOOKUP(WORK[[#This Row],[User_ID]],Table4[],7,FALSE)</f>
        <v>95</v>
      </c>
    </row>
    <row r="551" spans="1:16" ht="12.5" x14ac:dyDescent="0.25">
      <c r="A551" s="1">
        <v>550</v>
      </c>
      <c r="B551" s="1">
        <v>8016</v>
      </c>
      <c r="C551" s="2">
        <v>44752.240370370368</v>
      </c>
      <c r="D551" s="2" t="str">
        <f>TEXT(WORK[[#This Row],[Timestamp]], "YYYY")</f>
        <v>2022</v>
      </c>
      <c r="E551" s="2" t="str">
        <f>TEXT(WORK[[#This Row],[Timestamp]],"MMM")</f>
        <v>Jul</v>
      </c>
      <c r="F551" s="6">
        <v>5</v>
      </c>
      <c r="G551" s="1" t="s">
        <v>5</v>
      </c>
      <c r="H551" s="1" t="s">
        <v>11</v>
      </c>
      <c r="I551">
        <f>VLOOKUP(WORK[[#This Row],[User_ID]],Table3[],4,0)</f>
        <v>10</v>
      </c>
      <c r="J551">
        <f>VLOOKUP(WORK[[#This Row],[User_ID]],Table3[],5,0)</f>
        <v>0.78</v>
      </c>
      <c r="K551">
        <f>VLOOKUP(WORK[[#This Row],[User_ID]],Table3[],6,0)</f>
        <v>0.62</v>
      </c>
      <c r="L551">
        <f>VLOOKUP(WORK[[#This Row],[User_ID]],Table3[],7,0)</f>
        <v>0.37</v>
      </c>
      <c r="M551">
        <f>VLOOKUP(WORK[[#This Row],[User_ID]],Table4[],4,FALSE)</f>
        <v>762</v>
      </c>
      <c r="N551">
        <f>VLOOKUP(WORK[[#This Row],[User_ID]],Table4[],5,FALSE)</f>
        <v>5</v>
      </c>
      <c r="O551">
        <f>VLOOKUP(WORK[[#This Row],[User_ID]],Table4[],6,FALSE)</f>
        <v>4</v>
      </c>
      <c r="P551">
        <f>VLOOKUP(WORK[[#This Row],[User_ID]],Table4[],7,FALSE)</f>
        <v>40</v>
      </c>
    </row>
    <row r="552" spans="1:16" ht="12.5" x14ac:dyDescent="0.25">
      <c r="A552" s="1">
        <v>551</v>
      </c>
      <c r="B552" s="1">
        <v>8608</v>
      </c>
      <c r="C552" s="2">
        <v>43871.320347222223</v>
      </c>
      <c r="D552" s="2" t="str">
        <f>TEXT(WORK[[#This Row],[Timestamp]], "YYYY")</f>
        <v>2020</v>
      </c>
      <c r="E552" s="2" t="str">
        <f>TEXT(WORK[[#This Row],[Timestamp]],"MMM")</f>
        <v>Feb</v>
      </c>
      <c r="F552" s="6">
        <v>7</v>
      </c>
      <c r="G552" s="1" t="s">
        <v>7</v>
      </c>
      <c r="H552" s="1" t="s">
        <v>8</v>
      </c>
      <c r="I552">
        <f>VLOOKUP(WORK[[#This Row],[User_ID]],Table3[],4,0)</f>
        <v>1</v>
      </c>
      <c r="J552">
        <f>VLOOKUP(WORK[[#This Row],[User_ID]],Table3[],5,0)</f>
        <v>0.75</v>
      </c>
      <c r="K552">
        <f>VLOOKUP(WORK[[#This Row],[User_ID]],Table3[],6,0)</f>
        <v>0.99</v>
      </c>
      <c r="L552">
        <f>VLOOKUP(WORK[[#This Row],[User_ID]],Table3[],7,0)</f>
        <v>0.06</v>
      </c>
      <c r="M552">
        <f>VLOOKUP(WORK[[#This Row],[User_ID]],Table4[],4,FALSE)</f>
        <v>307</v>
      </c>
      <c r="N552">
        <f>VLOOKUP(WORK[[#This Row],[User_ID]],Table4[],5,FALSE)</f>
        <v>14</v>
      </c>
      <c r="O552">
        <f>VLOOKUP(WORK[[#This Row],[User_ID]],Table4[],6,FALSE)</f>
        <v>3</v>
      </c>
      <c r="P552">
        <f>VLOOKUP(WORK[[#This Row],[User_ID]],Table4[],7,FALSE)</f>
        <v>33</v>
      </c>
    </row>
    <row r="553" spans="1:16" ht="12.5" x14ac:dyDescent="0.25">
      <c r="A553" s="1">
        <v>552</v>
      </c>
      <c r="B553" s="1">
        <v>6151</v>
      </c>
      <c r="C553" s="2">
        <v>44026.528090277781</v>
      </c>
      <c r="D553" s="2" t="str">
        <f>TEXT(WORK[[#This Row],[Timestamp]], "YYYY")</f>
        <v>2020</v>
      </c>
      <c r="E553" s="2" t="str">
        <f>TEXT(WORK[[#This Row],[Timestamp]],"MMM")</f>
        <v>Jul</v>
      </c>
      <c r="F553" s="6">
        <v>12</v>
      </c>
      <c r="G553" s="1" t="s">
        <v>7</v>
      </c>
      <c r="H553" s="1" t="s">
        <v>12</v>
      </c>
      <c r="I553">
        <f>VLOOKUP(WORK[[#This Row],[User_ID]],Table3[],4,0)</f>
        <v>9</v>
      </c>
      <c r="J553">
        <f>VLOOKUP(WORK[[#This Row],[User_ID]],Table3[],5,0)</f>
        <v>0.81</v>
      </c>
      <c r="K553">
        <f>VLOOKUP(WORK[[#This Row],[User_ID]],Table3[],6,0)</f>
        <v>0.48</v>
      </c>
      <c r="L553">
        <f>VLOOKUP(WORK[[#This Row],[User_ID]],Table3[],7,0)</f>
        <v>0.42</v>
      </c>
      <c r="M553">
        <f>VLOOKUP(WORK[[#This Row],[User_ID]],Table4[],4,FALSE)</f>
        <v>502</v>
      </c>
      <c r="N553">
        <f>VLOOKUP(WORK[[#This Row],[User_ID]],Table4[],5,FALSE)</f>
        <v>4</v>
      </c>
      <c r="O553">
        <f>VLOOKUP(WORK[[#This Row],[User_ID]],Table4[],6,FALSE)</f>
        <v>2</v>
      </c>
      <c r="P553">
        <f>VLOOKUP(WORK[[#This Row],[User_ID]],Table4[],7,FALSE)</f>
        <v>15</v>
      </c>
    </row>
    <row r="554" spans="1:16" ht="12.5" x14ac:dyDescent="0.25">
      <c r="A554" s="1">
        <v>553</v>
      </c>
      <c r="B554" s="1">
        <v>4787</v>
      </c>
      <c r="C554" s="2">
        <v>45057.910925925928</v>
      </c>
      <c r="D554" s="2" t="str">
        <f>TEXT(WORK[[#This Row],[Timestamp]], "YYYY")</f>
        <v>2023</v>
      </c>
      <c r="E554" s="2" t="str">
        <f>TEXT(WORK[[#This Row],[Timestamp]],"MMM")</f>
        <v>May</v>
      </c>
      <c r="F554" s="6">
        <v>21</v>
      </c>
      <c r="G554" s="1" t="s">
        <v>7</v>
      </c>
      <c r="H554" s="1" t="s">
        <v>15</v>
      </c>
      <c r="I554">
        <f>VLOOKUP(WORK[[#This Row],[User_ID]],Table3[],4,0)</f>
        <v>2</v>
      </c>
      <c r="J554">
        <f>VLOOKUP(WORK[[#This Row],[User_ID]],Table3[],5,0)</f>
        <v>7.0000000000000007E-2</v>
      </c>
      <c r="K554">
        <f>VLOOKUP(WORK[[#This Row],[User_ID]],Table3[],6,0)</f>
        <v>0.53</v>
      </c>
      <c r="L554">
        <f>VLOOKUP(WORK[[#This Row],[User_ID]],Table3[],7,0)</f>
        <v>0.12</v>
      </c>
      <c r="M554">
        <f>VLOOKUP(WORK[[#This Row],[User_ID]],Table4[],4,FALSE)</f>
        <v>804</v>
      </c>
      <c r="N554">
        <f>VLOOKUP(WORK[[#This Row],[User_ID]],Table4[],5,FALSE)</f>
        <v>5</v>
      </c>
      <c r="O554">
        <f>VLOOKUP(WORK[[#This Row],[User_ID]],Table4[],6,FALSE)</f>
        <v>4</v>
      </c>
      <c r="P554">
        <f>VLOOKUP(WORK[[#This Row],[User_ID]],Table4[],7,FALSE)</f>
        <v>100</v>
      </c>
    </row>
    <row r="555" spans="1:16" ht="12.5" x14ac:dyDescent="0.25">
      <c r="A555" s="1">
        <v>554</v>
      </c>
      <c r="B555" s="1">
        <v>1443</v>
      </c>
      <c r="C555" s="2">
        <v>44839.097002314818</v>
      </c>
      <c r="D555" s="2" t="str">
        <f>TEXT(WORK[[#This Row],[Timestamp]], "YYYY")</f>
        <v>2022</v>
      </c>
      <c r="E555" s="2" t="str">
        <f>TEXT(WORK[[#This Row],[Timestamp]],"MMM")</f>
        <v>Oct</v>
      </c>
      <c r="F555" s="6">
        <v>2</v>
      </c>
      <c r="G555" s="1" t="s">
        <v>5</v>
      </c>
      <c r="H555" s="1" t="s">
        <v>13</v>
      </c>
      <c r="I555">
        <f>VLOOKUP(WORK[[#This Row],[User_ID]],Table3[],4,0)</f>
        <v>3</v>
      </c>
      <c r="J555">
        <f>VLOOKUP(WORK[[#This Row],[User_ID]],Table3[],5,0)</f>
        <v>0.85</v>
      </c>
      <c r="K555">
        <f>VLOOKUP(WORK[[#This Row],[User_ID]],Table3[],6,0)</f>
        <v>0.95</v>
      </c>
      <c r="L555">
        <f>VLOOKUP(WORK[[#This Row],[User_ID]],Table3[],7,0)</f>
        <v>1</v>
      </c>
      <c r="M555">
        <f>VLOOKUP(WORK[[#This Row],[User_ID]],Table4[],4,FALSE)</f>
        <v>1512</v>
      </c>
      <c r="N555">
        <f>VLOOKUP(WORK[[#This Row],[User_ID]],Table4[],5,FALSE)</f>
        <v>3</v>
      </c>
      <c r="O555">
        <f>VLOOKUP(WORK[[#This Row],[User_ID]],Table4[],6,FALSE)</f>
        <v>1</v>
      </c>
      <c r="P555">
        <f>VLOOKUP(WORK[[#This Row],[User_ID]],Table4[],7,FALSE)</f>
        <v>80</v>
      </c>
    </row>
    <row r="556" spans="1:16" ht="12.5" x14ac:dyDescent="0.25">
      <c r="A556" s="1">
        <v>555</v>
      </c>
      <c r="B556" s="1">
        <v>5177</v>
      </c>
      <c r="C556" s="2">
        <v>44197.601377314815</v>
      </c>
      <c r="D556" s="2" t="str">
        <f>TEXT(WORK[[#This Row],[Timestamp]], "YYYY")</f>
        <v>2021</v>
      </c>
      <c r="E556" s="2" t="str">
        <f>TEXT(WORK[[#This Row],[Timestamp]],"MMM")</f>
        <v>Jan</v>
      </c>
      <c r="F556" s="6">
        <v>14</v>
      </c>
      <c r="G556" s="1" t="s">
        <v>7</v>
      </c>
      <c r="H556" s="1" t="s">
        <v>13</v>
      </c>
      <c r="I556">
        <f>VLOOKUP(WORK[[#This Row],[User_ID]],Table3[],4,0)</f>
        <v>6</v>
      </c>
      <c r="J556">
        <f>VLOOKUP(WORK[[#This Row],[User_ID]],Table3[],5,0)</f>
        <v>0.85</v>
      </c>
      <c r="K556">
        <f>VLOOKUP(WORK[[#This Row],[User_ID]],Table3[],6,0)</f>
        <v>0.13</v>
      </c>
      <c r="L556">
        <f>VLOOKUP(WORK[[#This Row],[User_ID]],Table3[],7,0)</f>
        <v>0.52</v>
      </c>
      <c r="M556">
        <f>VLOOKUP(WORK[[#This Row],[User_ID]],Table4[],4,FALSE)</f>
        <v>1244</v>
      </c>
      <c r="N556">
        <f>VLOOKUP(WORK[[#This Row],[User_ID]],Table4[],5,FALSE)</f>
        <v>18</v>
      </c>
      <c r="O556">
        <f>VLOOKUP(WORK[[#This Row],[User_ID]],Table4[],6,FALSE)</f>
        <v>1</v>
      </c>
      <c r="P556">
        <f>VLOOKUP(WORK[[#This Row],[User_ID]],Table4[],7,FALSE)</f>
        <v>83</v>
      </c>
    </row>
    <row r="557" spans="1:16" ht="12.5" x14ac:dyDescent="0.25">
      <c r="A557" s="1">
        <v>556</v>
      </c>
      <c r="B557" s="1">
        <v>5875</v>
      </c>
      <c r="C557" s="2">
        <v>44923.671967592592</v>
      </c>
      <c r="D557" s="2" t="str">
        <f>TEXT(WORK[[#This Row],[Timestamp]], "YYYY")</f>
        <v>2022</v>
      </c>
      <c r="E557" s="2" t="str">
        <f>TEXT(WORK[[#This Row],[Timestamp]],"MMM")</f>
        <v>Dec</v>
      </c>
      <c r="F557" s="6">
        <v>16</v>
      </c>
      <c r="G557" s="1" t="s">
        <v>7</v>
      </c>
      <c r="H557" s="1" t="s">
        <v>13</v>
      </c>
      <c r="I557">
        <f>VLOOKUP(WORK[[#This Row],[User_ID]],Table3[],4,0)</f>
        <v>1</v>
      </c>
      <c r="J557">
        <f>VLOOKUP(WORK[[#This Row],[User_ID]],Table3[],5,0)</f>
        <v>0.71</v>
      </c>
      <c r="K557">
        <f>VLOOKUP(WORK[[#This Row],[User_ID]],Table3[],6,0)</f>
        <v>0.71</v>
      </c>
      <c r="L557">
        <f>VLOOKUP(WORK[[#This Row],[User_ID]],Table3[],7,0)</f>
        <v>0.77</v>
      </c>
      <c r="M557">
        <f>VLOOKUP(WORK[[#This Row],[User_ID]],Table4[],4,FALSE)</f>
        <v>122</v>
      </c>
      <c r="N557">
        <f>VLOOKUP(WORK[[#This Row],[User_ID]],Table4[],5,FALSE)</f>
        <v>9</v>
      </c>
      <c r="O557">
        <f>VLOOKUP(WORK[[#This Row],[User_ID]],Table4[],6,FALSE)</f>
        <v>5</v>
      </c>
      <c r="P557">
        <f>VLOOKUP(WORK[[#This Row],[User_ID]],Table4[],7,FALSE)</f>
        <v>34</v>
      </c>
    </row>
    <row r="558" spans="1:16" ht="12.5" x14ac:dyDescent="0.25">
      <c r="A558" s="1">
        <v>557</v>
      </c>
      <c r="B558" s="1">
        <v>1317</v>
      </c>
      <c r="C558" s="2">
        <v>44319.056469907409</v>
      </c>
      <c r="D558" s="2" t="str">
        <f>TEXT(WORK[[#This Row],[Timestamp]], "YYYY")</f>
        <v>2021</v>
      </c>
      <c r="E558" s="2" t="str">
        <f>TEXT(WORK[[#This Row],[Timestamp]],"MMM")</f>
        <v>May</v>
      </c>
      <c r="F558" s="6">
        <v>1</v>
      </c>
      <c r="G558" s="1" t="s">
        <v>7</v>
      </c>
      <c r="H558" s="1" t="s">
        <v>14</v>
      </c>
      <c r="I558">
        <f>VLOOKUP(WORK[[#This Row],[User_ID]],Table3[],4,0)</f>
        <v>1</v>
      </c>
      <c r="J558">
        <f>VLOOKUP(WORK[[#This Row],[User_ID]],Table3[],5,0)</f>
        <v>0.8</v>
      </c>
      <c r="K558">
        <f>VLOOKUP(WORK[[#This Row],[User_ID]],Table3[],6,0)</f>
        <v>0.16</v>
      </c>
      <c r="L558">
        <f>VLOOKUP(WORK[[#This Row],[User_ID]],Table3[],7,0)</f>
        <v>0.02</v>
      </c>
      <c r="M558">
        <f>VLOOKUP(WORK[[#This Row],[User_ID]],Table4[],4,FALSE)</f>
        <v>658</v>
      </c>
      <c r="N558">
        <f>VLOOKUP(WORK[[#This Row],[User_ID]],Table4[],5,FALSE)</f>
        <v>13</v>
      </c>
      <c r="O558">
        <f>VLOOKUP(WORK[[#This Row],[User_ID]],Table4[],6,FALSE)</f>
        <v>5</v>
      </c>
      <c r="P558">
        <f>VLOOKUP(WORK[[#This Row],[User_ID]],Table4[],7,FALSE)</f>
        <v>5</v>
      </c>
    </row>
    <row r="559" spans="1:16" ht="12.5" x14ac:dyDescent="0.25">
      <c r="A559" s="1">
        <v>558</v>
      </c>
      <c r="B559" s="1">
        <v>3929</v>
      </c>
      <c r="C559" s="2">
        <v>44596.969305555554</v>
      </c>
      <c r="D559" s="2" t="str">
        <f>TEXT(WORK[[#This Row],[Timestamp]], "YYYY")</f>
        <v>2022</v>
      </c>
      <c r="E559" s="2" t="str">
        <f>TEXT(WORK[[#This Row],[Timestamp]],"MMM")</f>
        <v>Feb</v>
      </c>
      <c r="F559" s="6">
        <v>23</v>
      </c>
      <c r="G559" s="1" t="s">
        <v>7</v>
      </c>
      <c r="H559" s="1" t="s">
        <v>11</v>
      </c>
      <c r="I559">
        <f>VLOOKUP(WORK[[#This Row],[User_ID]],Table3[],4,0)</f>
        <v>1</v>
      </c>
      <c r="J559">
        <f>VLOOKUP(WORK[[#This Row],[User_ID]],Table3[],5,0)</f>
        <v>0.43</v>
      </c>
      <c r="K559">
        <f>VLOOKUP(WORK[[#This Row],[User_ID]],Table3[],6,0)</f>
        <v>0.66</v>
      </c>
      <c r="L559">
        <f>VLOOKUP(WORK[[#This Row],[User_ID]],Table3[],7,0)</f>
        <v>0.9</v>
      </c>
      <c r="M559">
        <f>VLOOKUP(WORK[[#This Row],[User_ID]],Table4[],4,FALSE)</f>
        <v>1536</v>
      </c>
      <c r="N559">
        <f>VLOOKUP(WORK[[#This Row],[User_ID]],Table4[],5,FALSE)</f>
        <v>16</v>
      </c>
      <c r="O559">
        <f>VLOOKUP(WORK[[#This Row],[User_ID]],Table4[],6,FALSE)</f>
        <v>1</v>
      </c>
      <c r="P559">
        <f>VLOOKUP(WORK[[#This Row],[User_ID]],Table4[],7,FALSE)</f>
        <v>2</v>
      </c>
    </row>
    <row r="560" spans="1:16" ht="12.5" x14ac:dyDescent="0.25">
      <c r="A560" s="1">
        <v>559</v>
      </c>
      <c r="B560" s="1">
        <v>6263</v>
      </c>
      <c r="C560" s="2">
        <v>43879.649618055555</v>
      </c>
      <c r="D560" s="2" t="str">
        <f>TEXT(WORK[[#This Row],[Timestamp]], "YYYY")</f>
        <v>2020</v>
      </c>
      <c r="E560" s="2" t="str">
        <f>TEXT(WORK[[#This Row],[Timestamp]],"MMM")</f>
        <v>Feb</v>
      </c>
      <c r="F560" s="6">
        <v>15</v>
      </c>
      <c r="G560" s="1" t="s">
        <v>5</v>
      </c>
      <c r="H560" s="1" t="s">
        <v>15</v>
      </c>
      <c r="I560">
        <f>VLOOKUP(WORK[[#This Row],[User_ID]],Table3[],4,0)</f>
        <v>4</v>
      </c>
      <c r="J560">
        <f>VLOOKUP(WORK[[#This Row],[User_ID]],Table3[],5,0)</f>
        <v>0.98</v>
      </c>
      <c r="K560">
        <f>VLOOKUP(WORK[[#This Row],[User_ID]],Table3[],6,0)</f>
        <v>0.01</v>
      </c>
      <c r="L560">
        <f>VLOOKUP(WORK[[#This Row],[User_ID]],Table3[],7,0)</f>
        <v>0.56999999999999995</v>
      </c>
      <c r="M560">
        <f>VLOOKUP(WORK[[#This Row],[User_ID]],Table4[],4,FALSE)</f>
        <v>1117</v>
      </c>
      <c r="N560">
        <f>VLOOKUP(WORK[[#This Row],[User_ID]],Table4[],5,FALSE)</f>
        <v>16</v>
      </c>
      <c r="O560">
        <f>VLOOKUP(WORK[[#This Row],[User_ID]],Table4[],6,FALSE)</f>
        <v>2</v>
      </c>
      <c r="P560">
        <f>VLOOKUP(WORK[[#This Row],[User_ID]],Table4[],7,FALSE)</f>
        <v>6</v>
      </c>
    </row>
    <row r="561" spans="1:16" ht="12.5" x14ac:dyDescent="0.25">
      <c r="A561" s="1">
        <v>560</v>
      </c>
      <c r="B561" s="1">
        <v>8441</v>
      </c>
      <c r="C561" s="2">
        <v>44840.746724537035</v>
      </c>
      <c r="D561" s="2" t="str">
        <f>TEXT(WORK[[#This Row],[Timestamp]], "YYYY")</f>
        <v>2022</v>
      </c>
      <c r="E561" s="2" t="str">
        <f>TEXT(WORK[[#This Row],[Timestamp]],"MMM")</f>
        <v>Oct</v>
      </c>
      <c r="F561" s="6">
        <v>17</v>
      </c>
      <c r="G561" s="1" t="s">
        <v>9</v>
      </c>
      <c r="H561" s="1" t="s">
        <v>8</v>
      </c>
      <c r="I561">
        <f>VLOOKUP(WORK[[#This Row],[User_ID]],Table3[],4,0)</f>
        <v>8</v>
      </c>
      <c r="J561">
        <f>VLOOKUP(WORK[[#This Row],[User_ID]],Table3[],5,0)</f>
        <v>0.23</v>
      </c>
      <c r="K561">
        <f>VLOOKUP(WORK[[#This Row],[User_ID]],Table3[],6,0)</f>
        <v>0.76</v>
      </c>
      <c r="L561">
        <f>VLOOKUP(WORK[[#This Row],[User_ID]],Table3[],7,0)</f>
        <v>0.66</v>
      </c>
      <c r="M561">
        <f>VLOOKUP(WORK[[#This Row],[User_ID]],Table4[],4,FALSE)</f>
        <v>1332</v>
      </c>
      <c r="N561">
        <f>VLOOKUP(WORK[[#This Row],[User_ID]],Table4[],5,FALSE)</f>
        <v>17</v>
      </c>
      <c r="O561">
        <f>VLOOKUP(WORK[[#This Row],[User_ID]],Table4[],6,FALSE)</f>
        <v>5</v>
      </c>
      <c r="P561">
        <f>VLOOKUP(WORK[[#This Row],[User_ID]],Table4[],7,FALSE)</f>
        <v>1</v>
      </c>
    </row>
    <row r="562" spans="1:16" ht="12.5" x14ac:dyDescent="0.25">
      <c r="A562" s="1">
        <v>561</v>
      </c>
      <c r="B562" s="1">
        <v>5561</v>
      </c>
      <c r="C562" s="2">
        <v>44581.785717592589</v>
      </c>
      <c r="D562" s="2" t="str">
        <f>TEXT(WORK[[#This Row],[Timestamp]], "YYYY")</f>
        <v>2022</v>
      </c>
      <c r="E562" s="2" t="str">
        <f>TEXT(WORK[[#This Row],[Timestamp]],"MMM")</f>
        <v>Jan</v>
      </c>
      <c r="F562" s="6">
        <v>18</v>
      </c>
      <c r="G562" s="1" t="s">
        <v>9</v>
      </c>
      <c r="H562" s="1" t="s">
        <v>15</v>
      </c>
      <c r="I562">
        <f>VLOOKUP(WORK[[#This Row],[User_ID]],Table3[],4,0)</f>
        <v>8</v>
      </c>
      <c r="J562">
        <f>VLOOKUP(WORK[[#This Row],[User_ID]],Table3[],5,0)</f>
        <v>0.62</v>
      </c>
      <c r="K562">
        <f>VLOOKUP(WORK[[#This Row],[User_ID]],Table3[],6,0)</f>
        <v>0.08</v>
      </c>
      <c r="L562">
        <f>VLOOKUP(WORK[[#This Row],[User_ID]],Table3[],7,0)</f>
        <v>0.1</v>
      </c>
      <c r="M562">
        <f>VLOOKUP(WORK[[#This Row],[User_ID]],Table4[],4,FALSE)</f>
        <v>1057</v>
      </c>
      <c r="N562">
        <f>VLOOKUP(WORK[[#This Row],[User_ID]],Table4[],5,FALSE)</f>
        <v>8</v>
      </c>
      <c r="O562">
        <f>VLOOKUP(WORK[[#This Row],[User_ID]],Table4[],6,FALSE)</f>
        <v>2</v>
      </c>
      <c r="P562">
        <f>VLOOKUP(WORK[[#This Row],[User_ID]],Table4[],7,FALSE)</f>
        <v>73</v>
      </c>
    </row>
    <row r="563" spans="1:16" ht="12.5" x14ac:dyDescent="0.25">
      <c r="A563" s="1">
        <v>562</v>
      </c>
      <c r="B563" s="1">
        <v>8707</v>
      </c>
      <c r="C563" s="2">
        <v>44456.006226851852</v>
      </c>
      <c r="D563" s="2" t="str">
        <f>TEXT(WORK[[#This Row],[Timestamp]], "YYYY")</f>
        <v>2021</v>
      </c>
      <c r="E563" s="2" t="str">
        <f>TEXT(WORK[[#This Row],[Timestamp]],"MMM")</f>
        <v>Sep</v>
      </c>
      <c r="F563" s="6">
        <v>0</v>
      </c>
      <c r="G563" s="1" t="s">
        <v>5</v>
      </c>
      <c r="H563" s="1" t="s">
        <v>15</v>
      </c>
      <c r="I563">
        <f>VLOOKUP(WORK[[#This Row],[User_ID]],Table3[],4,0)</f>
        <v>7</v>
      </c>
      <c r="J563">
        <f>VLOOKUP(WORK[[#This Row],[User_ID]],Table3[],5,0)</f>
        <v>0.05</v>
      </c>
      <c r="K563">
        <f>VLOOKUP(WORK[[#This Row],[User_ID]],Table3[],6,0)</f>
        <v>0.6</v>
      </c>
      <c r="L563">
        <f>VLOOKUP(WORK[[#This Row],[User_ID]],Table3[],7,0)</f>
        <v>0.24</v>
      </c>
      <c r="M563">
        <f>VLOOKUP(WORK[[#This Row],[User_ID]],Table4[],4,FALSE)</f>
        <v>382</v>
      </c>
      <c r="N563">
        <f>VLOOKUP(WORK[[#This Row],[User_ID]],Table4[],5,FALSE)</f>
        <v>2</v>
      </c>
      <c r="O563">
        <f>VLOOKUP(WORK[[#This Row],[User_ID]],Table4[],6,FALSE)</f>
        <v>3</v>
      </c>
      <c r="P563">
        <f>VLOOKUP(WORK[[#This Row],[User_ID]],Table4[],7,FALSE)</f>
        <v>99</v>
      </c>
    </row>
    <row r="564" spans="1:16" ht="12.5" x14ac:dyDescent="0.25">
      <c r="A564" s="1">
        <v>563</v>
      </c>
      <c r="B564" s="1">
        <v>2506</v>
      </c>
      <c r="C564" s="2">
        <v>44136.114849537036</v>
      </c>
      <c r="D564" s="2" t="str">
        <f>TEXT(WORK[[#This Row],[Timestamp]], "YYYY")</f>
        <v>2020</v>
      </c>
      <c r="E564" s="2" t="str">
        <f>TEXT(WORK[[#This Row],[Timestamp]],"MMM")</f>
        <v>Nov</v>
      </c>
      <c r="F564" s="6">
        <v>2</v>
      </c>
      <c r="G564" s="1" t="s">
        <v>7</v>
      </c>
      <c r="H564" s="1" t="s">
        <v>6</v>
      </c>
      <c r="I564">
        <f>VLOOKUP(WORK[[#This Row],[User_ID]],Table3[],4,0)</f>
        <v>7</v>
      </c>
      <c r="J564">
        <f>VLOOKUP(WORK[[#This Row],[User_ID]],Table3[],5,0)</f>
        <v>0.34</v>
      </c>
      <c r="K564">
        <f>VLOOKUP(WORK[[#This Row],[User_ID]],Table3[],6,0)</f>
        <v>0.52</v>
      </c>
      <c r="L564">
        <f>VLOOKUP(WORK[[#This Row],[User_ID]],Table3[],7,0)</f>
        <v>0.14000000000000001</v>
      </c>
      <c r="M564">
        <f>VLOOKUP(WORK[[#This Row],[User_ID]],Table4[],4,FALSE)</f>
        <v>915</v>
      </c>
      <c r="N564">
        <f>VLOOKUP(WORK[[#This Row],[User_ID]],Table4[],5,FALSE)</f>
        <v>9</v>
      </c>
      <c r="O564">
        <f>VLOOKUP(WORK[[#This Row],[User_ID]],Table4[],6,FALSE)</f>
        <v>1</v>
      </c>
      <c r="P564">
        <f>VLOOKUP(WORK[[#This Row],[User_ID]],Table4[],7,FALSE)</f>
        <v>0</v>
      </c>
    </row>
    <row r="565" spans="1:16" ht="12.5" x14ac:dyDescent="0.25">
      <c r="A565" s="1">
        <v>564</v>
      </c>
      <c r="B565" s="1">
        <v>4297</v>
      </c>
      <c r="C565" s="2">
        <v>44058.756793981483</v>
      </c>
      <c r="D565" s="2" t="str">
        <f>TEXT(WORK[[#This Row],[Timestamp]], "YYYY")</f>
        <v>2020</v>
      </c>
      <c r="E565" s="2" t="str">
        <f>TEXT(WORK[[#This Row],[Timestamp]],"MMM")</f>
        <v>Aug</v>
      </c>
      <c r="F565" s="6">
        <v>18</v>
      </c>
      <c r="G565" s="1" t="s">
        <v>7</v>
      </c>
      <c r="H565" s="1" t="s">
        <v>13</v>
      </c>
      <c r="I565">
        <f>VLOOKUP(WORK[[#This Row],[User_ID]],Table3[],4,0)</f>
        <v>9</v>
      </c>
      <c r="J565">
        <f>VLOOKUP(WORK[[#This Row],[User_ID]],Table3[],5,0)</f>
        <v>0.13</v>
      </c>
      <c r="K565">
        <f>VLOOKUP(WORK[[#This Row],[User_ID]],Table3[],6,0)</f>
        <v>0.26</v>
      </c>
      <c r="L565">
        <f>VLOOKUP(WORK[[#This Row],[User_ID]],Table3[],7,0)</f>
        <v>0.14000000000000001</v>
      </c>
      <c r="M565">
        <f>VLOOKUP(WORK[[#This Row],[User_ID]],Table4[],4,FALSE)</f>
        <v>348</v>
      </c>
      <c r="N565">
        <f>VLOOKUP(WORK[[#This Row],[User_ID]],Table4[],5,FALSE)</f>
        <v>13</v>
      </c>
      <c r="O565">
        <f>VLOOKUP(WORK[[#This Row],[User_ID]],Table4[],6,FALSE)</f>
        <v>3</v>
      </c>
      <c r="P565">
        <f>VLOOKUP(WORK[[#This Row],[User_ID]],Table4[],7,FALSE)</f>
        <v>62</v>
      </c>
    </row>
    <row r="566" spans="1:16" ht="12.5" x14ac:dyDescent="0.25">
      <c r="A566" s="1">
        <v>565</v>
      </c>
      <c r="B566" s="1">
        <v>9499</v>
      </c>
      <c r="C566" s="2">
        <v>44719.565243055556</v>
      </c>
      <c r="D566" s="2" t="str">
        <f>TEXT(WORK[[#This Row],[Timestamp]], "YYYY")</f>
        <v>2022</v>
      </c>
      <c r="E566" s="2" t="str">
        <f>TEXT(WORK[[#This Row],[Timestamp]],"MMM")</f>
        <v>Jun</v>
      </c>
      <c r="F566" s="6">
        <v>13</v>
      </c>
      <c r="G566" s="1" t="s">
        <v>9</v>
      </c>
      <c r="H566" s="1" t="s">
        <v>13</v>
      </c>
      <c r="I566">
        <f>VLOOKUP(WORK[[#This Row],[User_ID]],Table3[],4,0)</f>
        <v>4</v>
      </c>
      <c r="J566">
        <f>VLOOKUP(WORK[[#This Row],[User_ID]],Table3[],5,0)</f>
        <v>0.35</v>
      </c>
      <c r="K566">
        <f>VLOOKUP(WORK[[#This Row],[User_ID]],Table3[],6,0)</f>
        <v>0.01</v>
      </c>
      <c r="L566">
        <f>VLOOKUP(WORK[[#This Row],[User_ID]],Table3[],7,0)</f>
        <v>0.95</v>
      </c>
      <c r="M566">
        <f>VLOOKUP(WORK[[#This Row],[User_ID]],Table4[],4,FALSE)</f>
        <v>821</v>
      </c>
      <c r="N566">
        <f>VLOOKUP(WORK[[#This Row],[User_ID]],Table4[],5,FALSE)</f>
        <v>16</v>
      </c>
      <c r="O566">
        <f>VLOOKUP(WORK[[#This Row],[User_ID]],Table4[],6,FALSE)</f>
        <v>1</v>
      </c>
      <c r="P566">
        <f>VLOOKUP(WORK[[#This Row],[User_ID]],Table4[],7,FALSE)</f>
        <v>54</v>
      </c>
    </row>
    <row r="567" spans="1:16" ht="12.5" x14ac:dyDescent="0.25">
      <c r="A567" s="1">
        <v>566</v>
      </c>
      <c r="B567" s="1">
        <v>4237</v>
      </c>
      <c r="C567" s="2">
        <v>45095.140590277777</v>
      </c>
      <c r="D567" s="2" t="str">
        <f>TEXT(WORK[[#This Row],[Timestamp]], "YYYY")</f>
        <v>2023</v>
      </c>
      <c r="E567" s="2" t="str">
        <f>TEXT(WORK[[#This Row],[Timestamp]],"MMM")</f>
        <v>Jun</v>
      </c>
      <c r="F567" s="6">
        <v>3</v>
      </c>
      <c r="G567" s="1" t="s">
        <v>7</v>
      </c>
      <c r="H567" s="1" t="s">
        <v>14</v>
      </c>
      <c r="I567">
        <f>VLOOKUP(WORK[[#This Row],[User_ID]],Table3[],4,0)</f>
        <v>6</v>
      </c>
      <c r="J567">
        <f>VLOOKUP(WORK[[#This Row],[User_ID]],Table3[],5,0)</f>
        <v>0.63</v>
      </c>
      <c r="K567">
        <f>VLOOKUP(WORK[[#This Row],[User_ID]],Table3[],6,0)</f>
        <v>0.41</v>
      </c>
      <c r="L567">
        <f>VLOOKUP(WORK[[#This Row],[User_ID]],Table3[],7,0)</f>
        <v>0.2</v>
      </c>
      <c r="M567">
        <f>VLOOKUP(WORK[[#This Row],[User_ID]],Table4[],4,FALSE)</f>
        <v>53</v>
      </c>
      <c r="N567">
        <f>VLOOKUP(WORK[[#This Row],[User_ID]],Table4[],5,FALSE)</f>
        <v>16</v>
      </c>
      <c r="O567">
        <f>VLOOKUP(WORK[[#This Row],[User_ID]],Table4[],6,FALSE)</f>
        <v>3</v>
      </c>
      <c r="P567">
        <f>VLOOKUP(WORK[[#This Row],[User_ID]],Table4[],7,FALSE)</f>
        <v>44</v>
      </c>
    </row>
    <row r="568" spans="1:16" ht="12.5" x14ac:dyDescent="0.25">
      <c r="A568" s="1">
        <v>567</v>
      </c>
      <c r="B568" s="1">
        <v>4178</v>
      </c>
      <c r="C568" s="2">
        <v>44901.997986111113</v>
      </c>
      <c r="D568" s="2" t="str">
        <f>TEXT(WORK[[#This Row],[Timestamp]], "YYYY")</f>
        <v>2022</v>
      </c>
      <c r="E568" s="2" t="str">
        <f>TEXT(WORK[[#This Row],[Timestamp]],"MMM")</f>
        <v>Dec</v>
      </c>
      <c r="F568" s="6">
        <v>23</v>
      </c>
      <c r="G568" s="1" t="s">
        <v>7</v>
      </c>
      <c r="H568" s="1" t="s">
        <v>16</v>
      </c>
      <c r="I568">
        <f>VLOOKUP(WORK[[#This Row],[User_ID]],Table3[],4,0)</f>
        <v>6</v>
      </c>
      <c r="J568">
        <f>VLOOKUP(WORK[[#This Row],[User_ID]],Table3[],5,0)</f>
        <v>0.06</v>
      </c>
      <c r="K568">
        <f>VLOOKUP(WORK[[#This Row],[User_ID]],Table3[],6,0)</f>
        <v>0.7</v>
      </c>
      <c r="L568">
        <f>VLOOKUP(WORK[[#This Row],[User_ID]],Table3[],7,0)</f>
        <v>0.38</v>
      </c>
      <c r="M568">
        <f>VLOOKUP(WORK[[#This Row],[User_ID]],Table4[],4,FALSE)</f>
        <v>1155</v>
      </c>
      <c r="N568">
        <f>VLOOKUP(WORK[[#This Row],[User_ID]],Table4[],5,FALSE)</f>
        <v>3</v>
      </c>
      <c r="O568">
        <f>VLOOKUP(WORK[[#This Row],[User_ID]],Table4[],6,FALSE)</f>
        <v>5</v>
      </c>
      <c r="P568">
        <f>VLOOKUP(WORK[[#This Row],[User_ID]],Table4[],7,FALSE)</f>
        <v>9</v>
      </c>
    </row>
    <row r="569" spans="1:16" ht="12.5" x14ac:dyDescent="0.25">
      <c r="A569" s="1">
        <v>568</v>
      </c>
      <c r="B569" s="1">
        <v>6397</v>
      </c>
      <c r="C569" s="2">
        <v>44781.586712962962</v>
      </c>
      <c r="D569" s="2" t="str">
        <f>TEXT(WORK[[#This Row],[Timestamp]], "YYYY")</f>
        <v>2022</v>
      </c>
      <c r="E569" s="2" t="str">
        <f>TEXT(WORK[[#This Row],[Timestamp]],"MMM")</f>
        <v>Aug</v>
      </c>
      <c r="F569" s="6">
        <v>14</v>
      </c>
      <c r="G569" s="1" t="s">
        <v>7</v>
      </c>
      <c r="H569" s="1" t="s">
        <v>15</v>
      </c>
      <c r="I569">
        <f>VLOOKUP(WORK[[#This Row],[User_ID]],Table3[],4,0)</f>
        <v>4</v>
      </c>
      <c r="J569">
        <f>VLOOKUP(WORK[[#This Row],[User_ID]],Table3[],5,0)</f>
        <v>0.99</v>
      </c>
      <c r="K569">
        <f>VLOOKUP(WORK[[#This Row],[User_ID]],Table3[],6,0)</f>
        <v>0.86</v>
      </c>
      <c r="L569">
        <f>VLOOKUP(WORK[[#This Row],[User_ID]],Table3[],7,0)</f>
        <v>0.42</v>
      </c>
      <c r="M569">
        <f>VLOOKUP(WORK[[#This Row],[User_ID]],Table4[],4,FALSE)</f>
        <v>573</v>
      </c>
      <c r="N569">
        <f>VLOOKUP(WORK[[#This Row],[User_ID]],Table4[],5,FALSE)</f>
        <v>14</v>
      </c>
      <c r="O569">
        <f>VLOOKUP(WORK[[#This Row],[User_ID]],Table4[],6,FALSE)</f>
        <v>0</v>
      </c>
      <c r="P569">
        <f>VLOOKUP(WORK[[#This Row],[User_ID]],Table4[],7,FALSE)</f>
        <v>97</v>
      </c>
    </row>
    <row r="570" spans="1:16" ht="12.5" x14ac:dyDescent="0.25">
      <c r="A570" s="1">
        <v>569</v>
      </c>
      <c r="B570" s="1">
        <v>5868</v>
      </c>
      <c r="C570" s="2">
        <v>44278.545763888891</v>
      </c>
      <c r="D570" s="2" t="str">
        <f>TEXT(WORK[[#This Row],[Timestamp]], "YYYY")</f>
        <v>2021</v>
      </c>
      <c r="E570" s="2" t="str">
        <f>TEXT(WORK[[#This Row],[Timestamp]],"MMM")</f>
        <v>Mar</v>
      </c>
      <c r="F570" s="6">
        <v>13</v>
      </c>
      <c r="G570" s="1" t="s">
        <v>9</v>
      </c>
      <c r="H570" s="1" t="s">
        <v>10</v>
      </c>
      <c r="I570">
        <f>VLOOKUP(WORK[[#This Row],[User_ID]],Table3[],4,0)</f>
        <v>3</v>
      </c>
      <c r="J570">
        <f>VLOOKUP(WORK[[#This Row],[User_ID]],Table3[],5,0)</f>
        <v>0.25</v>
      </c>
      <c r="K570">
        <f>VLOOKUP(WORK[[#This Row],[User_ID]],Table3[],6,0)</f>
        <v>0.41</v>
      </c>
      <c r="L570">
        <f>VLOOKUP(WORK[[#This Row],[User_ID]],Table3[],7,0)</f>
        <v>0.92</v>
      </c>
      <c r="M570">
        <f>VLOOKUP(WORK[[#This Row],[User_ID]],Table4[],4,FALSE)</f>
        <v>404</v>
      </c>
      <c r="N570">
        <f>VLOOKUP(WORK[[#This Row],[User_ID]],Table4[],5,FALSE)</f>
        <v>14</v>
      </c>
      <c r="O570">
        <f>VLOOKUP(WORK[[#This Row],[User_ID]],Table4[],6,FALSE)</f>
        <v>5</v>
      </c>
      <c r="P570">
        <f>VLOOKUP(WORK[[#This Row],[User_ID]],Table4[],7,FALSE)</f>
        <v>42</v>
      </c>
    </row>
    <row r="571" spans="1:16" ht="12.5" x14ac:dyDescent="0.25">
      <c r="A571" s="1">
        <v>570</v>
      </c>
      <c r="B571" s="1">
        <v>1652</v>
      </c>
      <c r="C571" s="2">
        <v>44408.064085648148</v>
      </c>
      <c r="D571" s="2" t="str">
        <f>TEXT(WORK[[#This Row],[Timestamp]], "YYYY")</f>
        <v>2021</v>
      </c>
      <c r="E571" s="2" t="str">
        <f>TEXT(WORK[[#This Row],[Timestamp]],"MMM")</f>
        <v>Jul</v>
      </c>
      <c r="F571" s="6">
        <v>1</v>
      </c>
      <c r="G571" s="1" t="s">
        <v>7</v>
      </c>
      <c r="H571" s="1" t="s">
        <v>8</v>
      </c>
      <c r="I571">
        <f>VLOOKUP(WORK[[#This Row],[User_ID]],Table3[],4,0)</f>
        <v>10</v>
      </c>
      <c r="J571">
        <f>VLOOKUP(WORK[[#This Row],[User_ID]],Table3[],5,0)</f>
        <v>0.16</v>
      </c>
      <c r="K571">
        <f>VLOOKUP(WORK[[#This Row],[User_ID]],Table3[],6,0)</f>
        <v>0.95</v>
      </c>
      <c r="L571">
        <f>VLOOKUP(WORK[[#This Row],[User_ID]],Table3[],7,0)</f>
        <v>0.1</v>
      </c>
      <c r="M571">
        <f>VLOOKUP(WORK[[#This Row],[User_ID]],Table4[],4,FALSE)</f>
        <v>32</v>
      </c>
      <c r="N571">
        <f>VLOOKUP(WORK[[#This Row],[User_ID]],Table4[],5,FALSE)</f>
        <v>20</v>
      </c>
      <c r="O571">
        <f>VLOOKUP(WORK[[#This Row],[User_ID]],Table4[],6,FALSE)</f>
        <v>5</v>
      </c>
      <c r="P571">
        <f>VLOOKUP(WORK[[#This Row],[User_ID]],Table4[],7,FALSE)</f>
        <v>76</v>
      </c>
    </row>
    <row r="572" spans="1:16" ht="12.5" x14ac:dyDescent="0.25">
      <c r="A572" s="1">
        <v>571</v>
      </c>
      <c r="B572" s="1">
        <v>7197</v>
      </c>
      <c r="C572" s="2">
        <v>44728.9846875</v>
      </c>
      <c r="D572" s="2" t="str">
        <f>TEXT(WORK[[#This Row],[Timestamp]], "YYYY")</f>
        <v>2022</v>
      </c>
      <c r="E572" s="2" t="str">
        <f>TEXT(WORK[[#This Row],[Timestamp]],"MMM")</f>
        <v>Jun</v>
      </c>
      <c r="F572" s="6">
        <v>23</v>
      </c>
      <c r="G572" s="1" t="s">
        <v>5</v>
      </c>
      <c r="H572" s="1" t="s">
        <v>12</v>
      </c>
      <c r="I572">
        <f>VLOOKUP(WORK[[#This Row],[User_ID]],Table3[],4,0)</f>
        <v>2</v>
      </c>
      <c r="J572">
        <f>VLOOKUP(WORK[[#This Row],[User_ID]],Table3[],5,0)</f>
        <v>0.43</v>
      </c>
      <c r="K572">
        <f>VLOOKUP(WORK[[#This Row],[User_ID]],Table3[],6,0)</f>
        <v>0.76</v>
      </c>
      <c r="L572">
        <f>VLOOKUP(WORK[[#This Row],[User_ID]],Table3[],7,0)</f>
        <v>0.05</v>
      </c>
      <c r="M572">
        <f>VLOOKUP(WORK[[#This Row],[User_ID]],Table4[],4,FALSE)</f>
        <v>1581</v>
      </c>
      <c r="N572">
        <f>VLOOKUP(WORK[[#This Row],[User_ID]],Table4[],5,FALSE)</f>
        <v>20</v>
      </c>
      <c r="O572">
        <f>VLOOKUP(WORK[[#This Row],[User_ID]],Table4[],6,FALSE)</f>
        <v>2</v>
      </c>
      <c r="P572">
        <f>VLOOKUP(WORK[[#This Row],[User_ID]],Table4[],7,FALSE)</f>
        <v>79</v>
      </c>
    </row>
    <row r="573" spans="1:16" ht="12.5" x14ac:dyDescent="0.25">
      <c r="A573" s="1">
        <v>572</v>
      </c>
      <c r="B573" s="1">
        <v>1218</v>
      </c>
      <c r="C573" s="2">
        <v>44983.018750000003</v>
      </c>
      <c r="D573" s="2" t="str">
        <f>TEXT(WORK[[#This Row],[Timestamp]], "YYYY")</f>
        <v>2023</v>
      </c>
      <c r="E573" s="2" t="str">
        <f>TEXT(WORK[[#This Row],[Timestamp]],"MMM")</f>
        <v>Feb</v>
      </c>
      <c r="F573" s="6">
        <v>0</v>
      </c>
      <c r="G573" s="1" t="s">
        <v>5</v>
      </c>
      <c r="H573" s="1" t="s">
        <v>11</v>
      </c>
      <c r="I573">
        <f>VLOOKUP(WORK[[#This Row],[User_ID]],Table3[],4,0)</f>
        <v>3</v>
      </c>
      <c r="J573">
        <f>VLOOKUP(WORK[[#This Row],[User_ID]],Table3[],5,0)</f>
        <v>0.53</v>
      </c>
      <c r="K573">
        <f>VLOOKUP(WORK[[#This Row],[User_ID]],Table3[],6,0)</f>
        <v>0.54</v>
      </c>
      <c r="L573">
        <f>VLOOKUP(WORK[[#This Row],[User_ID]],Table3[],7,0)</f>
        <v>0.88</v>
      </c>
      <c r="M573">
        <f>VLOOKUP(WORK[[#This Row],[User_ID]],Table4[],4,FALSE)</f>
        <v>1206</v>
      </c>
      <c r="N573">
        <f>VLOOKUP(WORK[[#This Row],[User_ID]],Table4[],5,FALSE)</f>
        <v>7</v>
      </c>
      <c r="O573">
        <f>VLOOKUP(WORK[[#This Row],[User_ID]],Table4[],6,FALSE)</f>
        <v>5</v>
      </c>
      <c r="P573">
        <f>VLOOKUP(WORK[[#This Row],[User_ID]],Table4[],7,FALSE)</f>
        <v>78</v>
      </c>
    </row>
    <row r="574" spans="1:16" ht="12.5" x14ac:dyDescent="0.25">
      <c r="A574" s="1">
        <v>573</v>
      </c>
      <c r="B574" s="1">
        <v>2383</v>
      </c>
      <c r="C574" s="2">
        <v>44756.710046296299</v>
      </c>
      <c r="D574" s="2" t="str">
        <f>TEXT(WORK[[#This Row],[Timestamp]], "YYYY")</f>
        <v>2022</v>
      </c>
      <c r="E574" s="2" t="str">
        <f>TEXT(WORK[[#This Row],[Timestamp]],"MMM")</f>
        <v>Jul</v>
      </c>
      <c r="F574" s="6">
        <v>17</v>
      </c>
      <c r="G574" s="1" t="s">
        <v>9</v>
      </c>
      <c r="H574" s="1" t="s">
        <v>6</v>
      </c>
      <c r="I574">
        <f>VLOOKUP(WORK[[#This Row],[User_ID]],Table3[],4,0)</f>
        <v>7</v>
      </c>
      <c r="J574">
        <f>VLOOKUP(WORK[[#This Row],[User_ID]],Table3[],5,0)</f>
        <v>0.59</v>
      </c>
      <c r="K574">
        <f>VLOOKUP(WORK[[#This Row],[User_ID]],Table3[],6,0)</f>
        <v>0.36</v>
      </c>
      <c r="L574">
        <f>VLOOKUP(WORK[[#This Row],[User_ID]],Table3[],7,0)</f>
        <v>0.66</v>
      </c>
      <c r="M574">
        <f>VLOOKUP(WORK[[#This Row],[User_ID]],Table4[],4,FALSE)</f>
        <v>786</v>
      </c>
      <c r="N574">
        <f>VLOOKUP(WORK[[#This Row],[User_ID]],Table4[],5,FALSE)</f>
        <v>4</v>
      </c>
      <c r="O574">
        <f>VLOOKUP(WORK[[#This Row],[User_ID]],Table4[],6,FALSE)</f>
        <v>0</v>
      </c>
      <c r="P574">
        <f>VLOOKUP(WORK[[#This Row],[User_ID]],Table4[],7,FALSE)</f>
        <v>32</v>
      </c>
    </row>
    <row r="575" spans="1:16" ht="12.5" x14ac:dyDescent="0.25">
      <c r="A575" s="1">
        <v>574</v>
      </c>
      <c r="B575" s="1">
        <v>6297</v>
      </c>
      <c r="C575" s="2">
        <v>44143.944953703707</v>
      </c>
      <c r="D575" s="2" t="str">
        <f>TEXT(WORK[[#This Row],[Timestamp]], "YYYY")</f>
        <v>2020</v>
      </c>
      <c r="E575" s="2" t="str">
        <f>TEXT(WORK[[#This Row],[Timestamp]],"MMM")</f>
        <v>Nov</v>
      </c>
      <c r="F575" s="6">
        <v>22</v>
      </c>
      <c r="G575" s="1" t="s">
        <v>7</v>
      </c>
      <c r="H575" s="1" t="s">
        <v>11</v>
      </c>
      <c r="I575">
        <f>VLOOKUP(WORK[[#This Row],[User_ID]],Table3[],4,0)</f>
        <v>9</v>
      </c>
      <c r="J575">
        <f>VLOOKUP(WORK[[#This Row],[User_ID]],Table3[],5,0)</f>
        <v>0.86</v>
      </c>
      <c r="K575">
        <f>VLOOKUP(WORK[[#This Row],[User_ID]],Table3[],6,0)</f>
        <v>0.94</v>
      </c>
      <c r="L575">
        <f>VLOOKUP(WORK[[#This Row],[User_ID]],Table3[],7,0)</f>
        <v>0.48</v>
      </c>
      <c r="M575">
        <f>VLOOKUP(WORK[[#This Row],[User_ID]],Table4[],4,FALSE)</f>
        <v>659</v>
      </c>
      <c r="N575">
        <f>VLOOKUP(WORK[[#This Row],[User_ID]],Table4[],5,FALSE)</f>
        <v>19</v>
      </c>
      <c r="O575">
        <f>VLOOKUP(WORK[[#This Row],[User_ID]],Table4[],6,FALSE)</f>
        <v>0</v>
      </c>
      <c r="P575">
        <f>VLOOKUP(WORK[[#This Row],[User_ID]],Table4[],7,FALSE)</f>
        <v>91</v>
      </c>
    </row>
    <row r="576" spans="1:16" ht="12.5" x14ac:dyDescent="0.25">
      <c r="A576" s="1">
        <v>575</v>
      </c>
      <c r="B576" s="1">
        <v>3451</v>
      </c>
      <c r="C576" s="2">
        <v>45136.937118055554</v>
      </c>
      <c r="D576" s="2" t="str">
        <f>TEXT(WORK[[#This Row],[Timestamp]], "YYYY")</f>
        <v>2023</v>
      </c>
      <c r="E576" s="2" t="str">
        <f>TEXT(WORK[[#This Row],[Timestamp]],"MMM")</f>
        <v>Jul</v>
      </c>
      <c r="F576" s="6">
        <v>22</v>
      </c>
      <c r="G576" s="1" t="s">
        <v>9</v>
      </c>
      <c r="H576" s="1" t="s">
        <v>15</v>
      </c>
      <c r="I576">
        <f>VLOOKUP(WORK[[#This Row],[User_ID]],Table3[],4,0)</f>
        <v>8</v>
      </c>
      <c r="J576">
        <f>VLOOKUP(WORK[[#This Row],[User_ID]],Table3[],5,0)</f>
        <v>0.72</v>
      </c>
      <c r="K576">
        <f>VLOOKUP(WORK[[#This Row],[User_ID]],Table3[],6,0)</f>
        <v>0.09</v>
      </c>
      <c r="L576">
        <f>VLOOKUP(WORK[[#This Row],[User_ID]],Table3[],7,0)</f>
        <v>0.95</v>
      </c>
      <c r="M576">
        <f>VLOOKUP(WORK[[#This Row],[User_ID]],Table4[],4,FALSE)</f>
        <v>466</v>
      </c>
      <c r="N576">
        <f>VLOOKUP(WORK[[#This Row],[User_ID]],Table4[],5,FALSE)</f>
        <v>19</v>
      </c>
      <c r="O576">
        <f>VLOOKUP(WORK[[#This Row],[User_ID]],Table4[],6,FALSE)</f>
        <v>2</v>
      </c>
      <c r="P576">
        <f>VLOOKUP(WORK[[#This Row],[User_ID]],Table4[],7,FALSE)</f>
        <v>90</v>
      </c>
    </row>
    <row r="577" spans="1:16" ht="12.5" x14ac:dyDescent="0.25">
      <c r="A577" s="1">
        <v>576</v>
      </c>
      <c r="B577" s="1">
        <v>6239</v>
      </c>
      <c r="C577" s="2">
        <v>44719.321701388886</v>
      </c>
      <c r="D577" s="2" t="str">
        <f>TEXT(WORK[[#This Row],[Timestamp]], "YYYY")</f>
        <v>2022</v>
      </c>
      <c r="E577" s="2" t="str">
        <f>TEXT(WORK[[#This Row],[Timestamp]],"MMM")</f>
        <v>Jun</v>
      </c>
      <c r="F577" s="6">
        <v>7</v>
      </c>
      <c r="G577" s="1" t="s">
        <v>9</v>
      </c>
      <c r="H577" s="1" t="s">
        <v>17</v>
      </c>
      <c r="I577">
        <f>VLOOKUP(WORK[[#This Row],[User_ID]],Table3[],4,0)</f>
        <v>6</v>
      </c>
      <c r="J577">
        <f>VLOOKUP(WORK[[#This Row],[User_ID]],Table3[],5,0)</f>
        <v>0.76</v>
      </c>
      <c r="K577">
        <f>VLOOKUP(WORK[[#This Row],[User_ID]],Table3[],6,0)</f>
        <v>0.75</v>
      </c>
      <c r="L577">
        <f>VLOOKUP(WORK[[#This Row],[User_ID]],Table3[],7,0)</f>
        <v>0.57999999999999996</v>
      </c>
      <c r="M577">
        <f>VLOOKUP(WORK[[#This Row],[User_ID]],Table4[],4,FALSE)</f>
        <v>1639</v>
      </c>
      <c r="N577">
        <f>VLOOKUP(WORK[[#This Row],[User_ID]],Table4[],5,FALSE)</f>
        <v>9</v>
      </c>
      <c r="O577">
        <f>VLOOKUP(WORK[[#This Row],[User_ID]],Table4[],6,FALSE)</f>
        <v>1</v>
      </c>
      <c r="P577">
        <f>VLOOKUP(WORK[[#This Row],[User_ID]],Table4[],7,FALSE)</f>
        <v>17</v>
      </c>
    </row>
    <row r="578" spans="1:16" ht="12.5" x14ac:dyDescent="0.25">
      <c r="A578" s="1">
        <v>577</v>
      </c>
      <c r="B578" s="1">
        <v>2561</v>
      </c>
      <c r="C578" s="2">
        <v>45017.665000000001</v>
      </c>
      <c r="D578" s="2" t="str">
        <f>TEXT(WORK[[#This Row],[Timestamp]], "YYYY")</f>
        <v>2023</v>
      </c>
      <c r="E578" s="2" t="str">
        <f>TEXT(WORK[[#This Row],[Timestamp]],"MMM")</f>
        <v>Apr</v>
      </c>
      <c r="F578" s="6">
        <v>15</v>
      </c>
      <c r="G578" s="1" t="s">
        <v>5</v>
      </c>
      <c r="H578" s="1" t="s">
        <v>11</v>
      </c>
      <c r="I578">
        <f>VLOOKUP(WORK[[#This Row],[User_ID]],Table3[],4,0)</f>
        <v>9</v>
      </c>
      <c r="J578">
        <f>VLOOKUP(WORK[[#This Row],[User_ID]],Table3[],5,0)</f>
        <v>0.6</v>
      </c>
      <c r="K578">
        <f>VLOOKUP(WORK[[#This Row],[User_ID]],Table3[],6,0)</f>
        <v>0.42</v>
      </c>
      <c r="L578">
        <f>VLOOKUP(WORK[[#This Row],[User_ID]],Table3[],7,0)</f>
        <v>0.15</v>
      </c>
      <c r="M578">
        <f>VLOOKUP(WORK[[#This Row],[User_ID]],Table4[],4,FALSE)</f>
        <v>101</v>
      </c>
      <c r="N578">
        <f>VLOOKUP(WORK[[#This Row],[User_ID]],Table4[],5,FALSE)</f>
        <v>3</v>
      </c>
      <c r="O578">
        <f>VLOOKUP(WORK[[#This Row],[User_ID]],Table4[],6,FALSE)</f>
        <v>3</v>
      </c>
      <c r="P578">
        <f>VLOOKUP(WORK[[#This Row],[User_ID]],Table4[],7,FALSE)</f>
        <v>41</v>
      </c>
    </row>
    <row r="579" spans="1:16" ht="12.5" x14ac:dyDescent="0.25">
      <c r="A579" s="1">
        <v>578</v>
      </c>
      <c r="B579" s="1">
        <v>5501</v>
      </c>
      <c r="C579" s="2">
        <v>44404.205462962964</v>
      </c>
      <c r="D579" s="2" t="str">
        <f>TEXT(WORK[[#This Row],[Timestamp]], "YYYY")</f>
        <v>2021</v>
      </c>
      <c r="E579" s="2" t="str">
        <f>TEXT(WORK[[#This Row],[Timestamp]],"MMM")</f>
        <v>Jul</v>
      </c>
      <c r="F579" s="6">
        <v>4</v>
      </c>
      <c r="G579" s="1" t="s">
        <v>9</v>
      </c>
      <c r="H579" s="1" t="s">
        <v>6</v>
      </c>
      <c r="I579">
        <f>VLOOKUP(WORK[[#This Row],[User_ID]],Table3[],4,0)</f>
        <v>1</v>
      </c>
      <c r="J579">
        <f>VLOOKUP(WORK[[#This Row],[User_ID]],Table3[],5,0)</f>
        <v>0.69</v>
      </c>
      <c r="K579">
        <f>VLOOKUP(WORK[[#This Row],[User_ID]],Table3[],6,0)</f>
        <v>0.42</v>
      </c>
      <c r="L579">
        <f>VLOOKUP(WORK[[#This Row],[User_ID]],Table3[],7,0)</f>
        <v>0.63</v>
      </c>
      <c r="M579">
        <f>VLOOKUP(WORK[[#This Row],[User_ID]],Table4[],4,FALSE)</f>
        <v>233</v>
      </c>
      <c r="N579">
        <f>VLOOKUP(WORK[[#This Row],[User_ID]],Table4[],5,FALSE)</f>
        <v>13</v>
      </c>
      <c r="O579">
        <f>VLOOKUP(WORK[[#This Row],[User_ID]],Table4[],6,FALSE)</f>
        <v>3</v>
      </c>
      <c r="P579">
        <f>VLOOKUP(WORK[[#This Row],[User_ID]],Table4[],7,FALSE)</f>
        <v>18</v>
      </c>
    </row>
    <row r="580" spans="1:16" ht="12.5" x14ac:dyDescent="0.25">
      <c r="A580" s="1">
        <v>579</v>
      </c>
      <c r="B580" s="1">
        <v>8821</v>
      </c>
      <c r="C580" s="2">
        <v>44456.640324074076</v>
      </c>
      <c r="D580" s="2" t="str">
        <f>TEXT(WORK[[#This Row],[Timestamp]], "YYYY")</f>
        <v>2021</v>
      </c>
      <c r="E580" s="2" t="str">
        <f>TEXT(WORK[[#This Row],[Timestamp]],"MMM")</f>
        <v>Sep</v>
      </c>
      <c r="F580" s="6">
        <v>15</v>
      </c>
      <c r="G580" s="1" t="s">
        <v>7</v>
      </c>
      <c r="H580" s="1" t="s">
        <v>14</v>
      </c>
      <c r="I580">
        <f>VLOOKUP(WORK[[#This Row],[User_ID]],Table3[],4,0)</f>
        <v>10</v>
      </c>
      <c r="J580">
        <f>VLOOKUP(WORK[[#This Row],[User_ID]],Table3[],5,0)</f>
        <v>0.15</v>
      </c>
      <c r="K580">
        <f>VLOOKUP(WORK[[#This Row],[User_ID]],Table3[],6,0)</f>
        <v>0.93</v>
      </c>
      <c r="L580">
        <f>VLOOKUP(WORK[[#This Row],[User_ID]],Table3[],7,0)</f>
        <v>0.66</v>
      </c>
      <c r="M580">
        <f>VLOOKUP(WORK[[#This Row],[User_ID]],Table4[],4,FALSE)</f>
        <v>93</v>
      </c>
      <c r="N580">
        <f>VLOOKUP(WORK[[#This Row],[User_ID]],Table4[],5,FALSE)</f>
        <v>8</v>
      </c>
      <c r="O580">
        <f>VLOOKUP(WORK[[#This Row],[User_ID]],Table4[],6,FALSE)</f>
        <v>5</v>
      </c>
      <c r="P580">
        <f>VLOOKUP(WORK[[#This Row],[User_ID]],Table4[],7,FALSE)</f>
        <v>49</v>
      </c>
    </row>
    <row r="581" spans="1:16" ht="12.5" x14ac:dyDescent="0.25">
      <c r="A581" s="1">
        <v>580</v>
      </c>
      <c r="B581" s="1">
        <v>8094</v>
      </c>
      <c r="C581" s="2">
        <v>44831.508530092593</v>
      </c>
      <c r="D581" s="2" t="str">
        <f>TEXT(WORK[[#This Row],[Timestamp]], "YYYY")</f>
        <v>2022</v>
      </c>
      <c r="E581" s="2" t="str">
        <f>TEXT(WORK[[#This Row],[Timestamp]],"MMM")</f>
        <v>Sep</v>
      </c>
      <c r="F581" s="6">
        <v>12</v>
      </c>
      <c r="G581" s="1" t="s">
        <v>7</v>
      </c>
      <c r="H581" s="1" t="s">
        <v>15</v>
      </c>
      <c r="I581">
        <f>VLOOKUP(WORK[[#This Row],[User_ID]],Table3[],4,0)</f>
        <v>10</v>
      </c>
      <c r="J581">
        <f>VLOOKUP(WORK[[#This Row],[User_ID]],Table3[],5,0)</f>
        <v>0.13</v>
      </c>
      <c r="K581">
        <f>VLOOKUP(WORK[[#This Row],[User_ID]],Table3[],6,0)</f>
        <v>0.98</v>
      </c>
      <c r="L581">
        <f>VLOOKUP(WORK[[#This Row],[User_ID]],Table3[],7,0)</f>
        <v>0.21</v>
      </c>
      <c r="M581">
        <f>VLOOKUP(WORK[[#This Row],[User_ID]],Table4[],4,FALSE)</f>
        <v>472</v>
      </c>
      <c r="N581">
        <f>VLOOKUP(WORK[[#This Row],[User_ID]],Table4[],5,FALSE)</f>
        <v>5</v>
      </c>
      <c r="O581">
        <f>VLOOKUP(WORK[[#This Row],[User_ID]],Table4[],6,FALSE)</f>
        <v>3</v>
      </c>
      <c r="P581">
        <f>VLOOKUP(WORK[[#This Row],[User_ID]],Table4[],7,FALSE)</f>
        <v>25</v>
      </c>
    </row>
    <row r="582" spans="1:16" ht="12.5" x14ac:dyDescent="0.25">
      <c r="A582" s="1">
        <v>581</v>
      </c>
      <c r="B582" s="1">
        <v>9938</v>
      </c>
      <c r="C582" s="2">
        <v>44435.485821759263</v>
      </c>
      <c r="D582" s="2" t="str">
        <f>TEXT(WORK[[#This Row],[Timestamp]], "YYYY")</f>
        <v>2021</v>
      </c>
      <c r="E582" s="2" t="str">
        <f>TEXT(WORK[[#This Row],[Timestamp]],"MMM")</f>
        <v>Aug</v>
      </c>
      <c r="F582" s="6">
        <v>11</v>
      </c>
      <c r="G582" s="1" t="s">
        <v>9</v>
      </c>
      <c r="H582" s="1" t="s">
        <v>11</v>
      </c>
      <c r="I582">
        <f>VLOOKUP(WORK[[#This Row],[User_ID]],Table3[],4,0)</f>
        <v>8</v>
      </c>
      <c r="J582">
        <f>VLOOKUP(WORK[[#This Row],[User_ID]],Table3[],5,0)</f>
        <v>0.2</v>
      </c>
      <c r="K582">
        <f>VLOOKUP(WORK[[#This Row],[User_ID]],Table3[],6,0)</f>
        <v>0.89</v>
      </c>
      <c r="L582">
        <f>VLOOKUP(WORK[[#This Row],[User_ID]],Table3[],7,0)</f>
        <v>0.47</v>
      </c>
      <c r="M582">
        <f>VLOOKUP(WORK[[#This Row],[User_ID]],Table4[],4,FALSE)</f>
        <v>1268</v>
      </c>
      <c r="N582">
        <f>VLOOKUP(WORK[[#This Row],[User_ID]],Table4[],5,FALSE)</f>
        <v>1</v>
      </c>
      <c r="O582">
        <f>VLOOKUP(WORK[[#This Row],[User_ID]],Table4[],6,FALSE)</f>
        <v>2</v>
      </c>
      <c r="P582">
        <f>VLOOKUP(WORK[[#This Row],[User_ID]],Table4[],7,FALSE)</f>
        <v>43</v>
      </c>
    </row>
    <row r="583" spans="1:16" ht="12.5" x14ac:dyDescent="0.25">
      <c r="A583" s="1">
        <v>582</v>
      </c>
      <c r="B583" s="1">
        <v>7361</v>
      </c>
      <c r="C583" s="2">
        <v>44148.207569444443</v>
      </c>
      <c r="D583" s="2" t="str">
        <f>TEXT(WORK[[#This Row],[Timestamp]], "YYYY")</f>
        <v>2020</v>
      </c>
      <c r="E583" s="2" t="str">
        <f>TEXT(WORK[[#This Row],[Timestamp]],"MMM")</f>
        <v>Nov</v>
      </c>
      <c r="F583" s="6">
        <v>4</v>
      </c>
      <c r="G583" s="1" t="s">
        <v>5</v>
      </c>
      <c r="H583" s="1" t="s">
        <v>13</v>
      </c>
      <c r="I583">
        <f>VLOOKUP(WORK[[#This Row],[User_ID]],Table3[],4,0)</f>
        <v>9</v>
      </c>
      <c r="J583">
        <f>VLOOKUP(WORK[[#This Row],[User_ID]],Table3[],5,0)</f>
        <v>0.94</v>
      </c>
      <c r="K583">
        <f>VLOOKUP(WORK[[#This Row],[User_ID]],Table3[],6,0)</f>
        <v>0.02</v>
      </c>
      <c r="L583">
        <f>VLOOKUP(WORK[[#This Row],[User_ID]],Table3[],7,0)</f>
        <v>0.04</v>
      </c>
      <c r="M583">
        <f>VLOOKUP(WORK[[#This Row],[User_ID]],Table4[],4,FALSE)</f>
        <v>205</v>
      </c>
      <c r="N583">
        <f>VLOOKUP(WORK[[#This Row],[User_ID]],Table4[],5,FALSE)</f>
        <v>8</v>
      </c>
      <c r="O583">
        <f>VLOOKUP(WORK[[#This Row],[User_ID]],Table4[],6,FALSE)</f>
        <v>4</v>
      </c>
      <c r="P583">
        <f>VLOOKUP(WORK[[#This Row],[User_ID]],Table4[],7,FALSE)</f>
        <v>21</v>
      </c>
    </row>
    <row r="584" spans="1:16" ht="12.5" x14ac:dyDescent="0.25">
      <c r="A584" s="1">
        <v>583</v>
      </c>
      <c r="B584" s="1">
        <v>1952</v>
      </c>
      <c r="C584" s="2">
        <v>44124.610474537039</v>
      </c>
      <c r="D584" s="2" t="str">
        <f>TEXT(WORK[[#This Row],[Timestamp]], "YYYY")</f>
        <v>2020</v>
      </c>
      <c r="E584" s="2" t="str">
        <f>TEXT(WORK[[#This Row],[Timestamp]],"MMM")</f>
        <v>Oct</v>
      </c>
      <c r="F584" s="6">
        <v>14</v>
      </c>
      <c r="G584" s="1" t="s">
        <v>7</v>
      </c>
      <c r="H584" s="1" t="s">
        <v>17</v>
      </c>
      <c r="I584">
        <f>VLOOKUP(WORK[[#This Row],[User_ID]],Table3[],4,0)</f>
        <v>7</v>
      </c>
      <c r="J584">
        <f>VLOOKUP(WORK[[#This Row],[User_ID]],Table3[],5,0)</f>
        <v>0.8</v>
      </c>
      <c r="K584">
        <f>VLOOKUP(WORK[[#This Row],[User_ID]],Table3[],6,0)</f>
        <v>0.98</v>
      </c>
      <c r="L584">
        <f>VLOOKUP(WORK[[#This Row],[User_ID]],Table3[],7,0)</f>
        <v>0.64</v>
      </c>
      <c r="M584">
        <f>VLOOKUP(WORK[[#This Row],[User_ID]],Table4[],4,FALSE)</f>
        <v>117</v>
      </c>
      <c r="N584">
        <f>VLOOKUP(WORK[[#This Row],[User_ID]],Table4[],5,FALSE)</f>
        <v>17</v>
      </c>
      <c r="O584">
        <f>VLOOKUP(WORK[[#This Row],[User_ID]],Table4[],6,FALSE)</f>
        <v>1</v>
      </c>
      <c r="P584">
        <f>VLOOKUP(WORK[[#This Row],[User_ID]],Table4[],7,FALSE)</f>
        <v>46</v>
      </c>
    </row>
    <row r="585" spans="1:16" ht="12.5" x14ac:dyDescent="0.25">
      <c r="A585" s="1">
        <v>584</v>
      </c>
      <c r="B585" s="1">
        <v>7280</v>
      </c>
      <c r="C585" s="2">
        <v>44814.045439814814</v>
      </c>
      <c r="D585" s="2" t="str">
        <f>TEXT(WORK[[#This Row],[Timestamp]], "YYYY")</f>
        <v>2022</v>
      </c>
      <c r="E585" s="2" t="str">
        <f>TEXT(WORK[[#This Row],[Timestamp]],"MMM")</f>
        <v>Sep</v>
      </c>
      <c r="F585" s="6">
        <v>1</v>
      </c>
      <c r="G585" s="1" t="s">
        <v>9</v>
      </c>
      <c r="H585" s="1" t="s">
        <v>16</v>
      </c>
      <c r="I585">
        <f>VLOOKUP(WORK[[#This Row],[User_ID]],Table3[],4,0)</f>
        <v>4</v>
      </c>
      <c r="J585">
        <f>VLOOKUP(WORK[[#This Row],[User_ID]],Table3[],5,0)</f>
        <v>0.94</v>
      </c>
      <c r="K585">
        <f>VLOOKUP(WORK[[#This Row],[User_ID]],Table3[],6,0)</f>
        <v>0.4</v>
      </c>
      <c r="L585">
        <f>VLOOKUP(WORK[[#This Row],[User_ID]],Table3[],7,0)</f>
        <v>0.79</v>
      </c>
      <c r="M585">
        <f>VLOOKUP(WORK[[#This Row],[User_ID]],Table4[],4,FALSE)</f>
        <v>306</v>
      </c>
      <c r="N585">
        <f>VLOOKUP(WORK[[#This Row],[User_ID]],Table4[],5,FALSE)</f>
        <v>9</v>
      </c>
      <c r="O585">
        <f>VLOOKUP(WORK[[#This Row],[User_ID]],Table4[],6,FALSE)</f>
        <v>2</v>
      </c>
      <c r="P585">
        <f>VLOOKUP(WORK[[#This Row],[User_ID]],Table4[],7,FALSE)</f>
        <v>98</v>
      </c>
    </row>
    <row r="586" spans="1:16" ht="12.5" x14ac:dyDescent="0.25">
      <c r="A586" s="1">
        <v>585</v>
      </c>
      <c r="B586" s="1">
        <v>8355</v>
      </c>
      <c r="C586" s="2">
        <v>44836.489363425928</v>
      </c>
      <c r="D586" s="2" t="str">
        <f>TEXT(WORK[[#This Row],[Timestamp]], "YYYY")</f>
        <v>2022</v>
      </c>
      <c r="E586" s="2" t="str">
        <f>TEXT(WORK[[#This Row],[Timestamp]],"MMM")</f>
        <v>Oct</v>
      </c>
      <c r="F586" s="6">
        <v>11</v>
      </c>
      <c r="G586" s="1" t="s">
        <v>7</v>
      </c>
      <c r="H586" s="1" t="s">
        <v>15</v>
      </c>
      <c r="I586">
        <f>VLOOKUP(WORK[[#This Row],[User_ID]],Table3[],4,0)</f>
        <v>2</v>
      </c>
      <c r="J586">
        <f>VLOOKUP(WORK[[#This Row],[User_ID]],Table3[],5,0)</f>
        <v>0.28000000000000003</v>
      </c>
      <c r="K586">
        <f>VLOOKUP(WORK[[#This Row],[User_ID]],Table3[],6,0)</f>
        <v>0.27</v>
      </c>
      <c r="L586">
        <f>VLOOKUP(WORK[[#This Row],[User_ID]],Table3[],7,0)</f>
        <v>0.06</v>
      </c>
      <c r="M586">
        <f>VLOOKUP(WORK[[#This Row],[User_ID]],Table4[],4,FALSE)</f>
        <v>122</v>
      </c>
      <c r="N586">
        <f>VLOOKUP(WORK[[#This Row],[User_ID]],Table4[],5,FALSE)</f>
        <v>3</v>
      </c>
      <c r="O586">
        <f>VLOOKUP(WORK[[#This Row],[User_ID]],Table4[],6,FALSE)</f>
        <v>4</v>
      </c>
      <c r="P586">
        <f>VLOOKUP(WORK[[#This Row],[User_ID]],Table4[],7,FALSE)</f>
        <v>43</v>
      </c>
    </row>
    <row r="587" spans="1:16" ht="12.5" x14ac:dyDescent="0.25">
      <c r="A587" s="1">
        <v>586</v>
      </c>
      <c r="B587" s="1">
        <v>9123</v>
      </c>
      <c r="C587" s="2">
        <v>44567.343599537038</v>
      </c>
      <c r="D587" s="2" t="str">
        <f>TEXT(WORK[[#This Row],[Timestamp]], "YYYY")</f>
        <v>2022</v>
      </c>
      <c r="E587" s="2" t="str">
        <f>TEXT(WORK[[#This Row],[Timestamp]],"MMM")</f>
        <v>Jan</v>
      </c>
      <c r="F587" s="6">
        <v>8</v>
      </c>
      <c r="G587" s="1" t="s">
        <v>9</v>
      </c>
      <c r="H587" s="1" t="s">
        <v>15</v>
      </c>
      <c r="I587">
        <f>VLOOKUP(WORK[[#This Row],[User_ID]],Table3[],4,0)</f>
        <v>8</v>
      </c>
      <c r="J587">
        <f>VLOOKUP(WORK[[#This Row],[User_ID]],Table3[],5,0)</f>
        <v>0.86</v>
      </c>
      <c r="K587">
        <f>VLOOKUP(WORK[[#This Row],[User_ID]],Table3[],6,0)</f>
        <v>0.13</v>
      </c>
      <c r="L587">
        <f>VLOOKUP(WORK[[#This Row],[User_ID]],Table3[],7,0)</f>
        <v>0.02</v>
      </c>
      <c r="M587">
        <f>VLOOKUP(WORK[[#This Row],[User_ID]],Table4[],4,FALSE)</f>
        <v>170</v>
      </c>
      <c r="N587">
        <f>VLOOKUP(WORK[[#This Row],[User_ID]],Table4[],5,FALSE)</f>
        <v>8</v>
      </c>
      <c r="O587">
        <f>VLOOKUP(WORK[[#This Row],[User_ID]],Table4[],6,FALSE)</f>
        <v>3</v>
      </c>
      <c r="P587">
        <f>VLOOKUP(WORK[[#This Row],[User_ID]],Table4[],7,FALSE)</f>
        <v>22</v>
      </c>
    </row>
    <row r="588" spans="1:16" ht="12.5" x14ac:dyDescent="0.25">
      <c r="A588" s="1">
        <v>587</v>
      </c>
      <c r="B588" s="1">
        <v>7560</v>
      </c>
      <c r="C588" s="2">
        <v>44817.101006944446</v>
      </c>
      <c r="D588" s="2" t="str">
        <f>TEXT(WORK[[#This Row],[Timestamp]], "YYYY")</f>
        <v>2022</v>
      </c>
      <c r="E588" s="2" t="str">
        <f>TEXT(WORK[[#This Row],[Timestamp]],"MMM")</f>
        <v>Sep</v>
      </c>
      <c r="F588" s="6">
        <v>2</v>
      </c>
      <c r="G588" s="1" t="s">
        <v>5</v>
      </c>
      <c r="H588" s="1" t="s">
        <v>17</v>
      </c>
      <c r="I588">
        <f>VLOOKUP(WORK[[#This Row],[User_ID]],Table3[],4,0)</f>
        <v>9</v>
      </c>
      <c r="J588">
        <f>VLOOKUP(WORK[[#This Row],[User_ID]],Table3[],5,0)</f>
        <v>0.16</v>
      </c>
      <c r="K588">
        <f>VLOOKUP(WORK[[#This Row],[User_ID]],Table3[],6,0)</f>
        <v>0.74</v>
      </c>
      <c r="L588">
        <f>VLOOKUP(WORK[[#This Row],[User_ID]],Table3[],7,0)</f>
        <v>0.14000000000000001</v>
      </c>
      <c r="M588">
        <f>VLOOKUP(WORK[[#This Row],[User_ID]],Table4[],4,FALSE)</f>
        <v>80</v>
      </c>
      <c r="N588">
        <f>VLOOKUP(WORK[[#This Row],[User_ID]],Table4[],5,FALSE)</f>
        <v>18</v>
      </c>
      <c r="O588">
        <f>VLOOKUP(WORK[[#This Row],[User_ID]],Table4[],6,FALSE)</f>
        <v>3</v>
      </c>
      <c r="P588">
        <f>VLOOKUP(WORK[[#This Row],[User_ID]],Table4[],7,FALSE)</f>
        <v>93</v>
      </c>
    </row>
    <row r="589" spans="1:16" ht="12.5" x14ac:dyDescent="0.25">
      <c r="A589" s="1">
        <v>588</v>
      </c>
      <c r="B589" s="1">
        <v>4274</v>
      </c>
      <c r="C589" s="2">
        <v>44017.804664351854</v>
      </c>
      <c r="D589" s="2" t="str">
        <f>TEXT(WORK[[#This Row],[Timestamp]], "YYYY")</f>
        <v>2020</v>
      </c>
      <c r="E589" s="2" t="str">
        <f>TEXT(WORK[[#This Row],[Timestamp]],"MMM")</f>
        <v>Jul</v>
      </c>
      <c r="F589" s="6">
        <v>19</v>
      </c>
      <c r="G589" s="1" t="s">
        <v>7</v>
      </c>
      <c r="H589" s="1" t="s">
        <v>15</v>
      </c>
      <c r="I589">
        <f>VLOOKUP(WORK[[#This Row],[User_ID]],Table3[],4,0)</f>
        <v>2</v>
      </c>
      <c r="J589">
        <f>VLOOKUP(WORK[[#This Row],[User_ID]],Table3[],5,0)</f>
        <v>0.92</v>
      </c>
      <c r="K589">
        <f>VLOOKUP(WORK[[#This Row],[User_ID]],Table3[],6,0)</f>
        <v>0.97</v>
      </c>
      <c r="L589">
        <f>VLOOKUP(WORK[[#This Row],[User_ID]],Table3[],7,0)</f>
        <v>0</v>
      </c>
      <c r="M589">
        <f>VLOOKUP(WORK[[#This Row],[User_ID]],Table4[],4,FALSE)</f>
        <v>597</v>
      </c>
      <c r="N589">
        <f>VLOOKUP(WORK[[#This Row],[User_ID]],Table4[],5,FALSE)</f>
        <v>10</v>
      </c>
      <c r="O589">
        <f>VLOOKUP(WORK[[#This Row],[User_ID]],Table4[],6,FALSE)</f>
        <v>4</v>
      </c>
      <c r="P589">
        <f>VLOOKUP(WORK[[#This Row],[User_ID]],Table4[],7,FALSE)</f>
        <v>9</v>
      </c>
    </row>
    <row r="590" spans="1:16" ht="12.5" x14ac:dyDescent="0.25">
      <c r="A590" s="1">
        <v>589</v>
      </c>
      <c r="B590" s="1">
        <v>9289</v>
      </c>
      <c r="C590" s="2">
        <v>44319.555081018516</v>
      </c>
      <c r="D590" s="2" t="str">
        <f>TEXT(WORK[[#This Row],[Timestamp]], "YYYY")</f>
        <v>2021</v>
      </c>
      <c r="E590" s="2" t="str">
        <f>TEXT(WORK[[#This Row],[Timestamp]],"MMM")</f>
        <v>May</v>
      </c>
      <c r="F590" s="6">
        <v>13</v>
      </c>
      <c r="G590" s="1" t="s">
        <v>5</v>
      </c>
      <c r="H590" s="1" t="s">
        <v>17</v>
      </c>
      <c r="I590">
        <f>VLOOKUP(WORK[[#This Row],[User_ID]],Table3[],4,0)</f>
        <v>2</v>
      </c>
      <c r="J590">
        <f>VLOOKUP(WORK[[#This Row],[User_ID]],Table3[],5,0)</f>
        <v>0.69</v>
      </c>
      <c r="K590">
        <f>VLOOKUP(WORK[[#This Row],[User_ID]],Table3[],6,0)</f>
        <v>0.33</v>
      </c>
      <c r="L590">
        <f>VLOOKUP(WORK[[#This Row],[User_ID]],Table3[],7,0)</f>
        <v>0.35</v>
      </c>
      <c r="M590">
        <f>VLOOKUP(WORK[[#This Row],[User_ID]],Table4[],4,FALSE)</f>
        <v>189</v>
      </c>
      <c r="N590">
        <f>VLOOKUP(WORK[[#This Row],[User_ID]],Table4[],5,FALSE)</f>
        <v>20</v>
      </c>
      <c r="O590">
        <f>VLOOKUP(WORK[[#This Row],[User_ID]],Table4[],6,FALSE)</f>
        <v>2</v>
      </c>
      <c r="P590">
        <f>VLOOKUP(WORK[[#This Row],[User_ID]],Table4[],7,FALSE)</f>
        <v>41</v>
      </c>
    </row>
    <row r="591" spans="1:16" ht="12.5" x14ac:dyDescent="0.25">
      <c r="A591" s="1">
        <v>590</v>
      </c>
      <c r="B591" s="1">
        <v>2964</v>
      </c>
      <c r="C591" s="2">
        <v>45110.563981481479</v>
      </c>
      <c r="D591" s="2" t="str">
        <f>TEXT(WORK[[#This Row],[Timestamp]], "YYYY")</f>
        <v>2023</v>
      </c>
      <c r="E591" s="2" t="str">
        <f>TEXT(WORK[[#This Row],[Timestamp]],"MMM")</f>
        <v>Jul</v>
      </c>
      <c r="F591" s="6">
        <v>13</v>
      </c>
      <c r="G591" s="1" t="s">
        <v>9</v>
      </c>
      <c r="H591" s="1" t="s">
        <v>14</v>
      </c>
      <c r="I591">
        <f>VLOOKUP(WORK[[#This Row],[User_ID]],Table3[],4,0)</f>
        <v>10</v>
      </c>
      <c r="J591">
        <f>VLOOKUP(WORK[[#This Row],[User_ID]],Table3[],5,0)</f>
        <v>0.37</v>
      </c>
      <c r="K591">
        <f>VLOOKUP(WORK[[#This Row],[User_ID]],Table3[],6,0)</f>
        <v>0.36</v>
      </c>
      <c r="L591">
        <f>VLOOKUP(WORK[[#This Row],[User_ID]],Table3[],7,0)</f>
        <v>0.79</v>
      </c>
      <c r="M591">
        <f>VLOOKUP(WORK[[#This Row],[User_ID]],Table4[],4,FALSE)</f>
        <v>1489</v>
      </c>
      <c r="N591">
        <f>VLOOKUP(WORK[[#This Row],[User_ID]],Table4[],5,FALSE)</f>
        <v>5</v>
      </c>
      <c r="O591">
        <f>VLOOKUP(WORK[[#This Row],[User_ID]],Table4[],6,FALSE)</f>
        <v>3</v>
      </c>
      <c r="P591">
        <f>VLOOKUP(WORK[[#This Row],[User_ID]],Table4[],7,FALSE)</f>
        <v>38</v>
      </c>
    </row>
    <row r="592" spans="1:16" ht="12.5" x14ac:dyDescent="0.25">
      <c r="A592" s="1">
        <v>591</v>
      </c>
      <c r="B592" s="1">
        <v>6696</v>
      </c>
      <c r="C592" s="2">
        <v>44025.913124999999</v>
      </c>
      <c r="D592" s="2" t="str">
        <f>TEXT(WORK[[#This Row],[Timestamp]], "YYYY")</f>
        <v>2020</v>
      </c>
      <c r="E592" s="2" t="str">
        <f>TEXT(WORK[[#This Row],[Timestamp]],"MMM")</f>
        <v>Jul</v>
      </c>
      <c r="F592" s="6">
        <v>21</v>
      </c>
      <c r="G592" s="1" t="s">
        <v>5</v>
      </c>
      <c r="H592" s="1" t="s">
        <v>15</v>
      </c>
      <c r="I592">
        <f>VLOOKUP(WORK[[#This Row],[User_ID]],Table3[],4,0)</f>
        <v>2</v>
      </c>
      <c r="J592">
        <f>VLOOKUP(WORK[[#This Row],[User_ID]],Table3[],5,0)</f>
        <v>0.77</v>
      </c>
      <c r="K592">
        <f>VLOOKUP(WORK[[#This Row],[User_ID]],Table3[],6,0)</f>
        <v>0.67</v>
      </c>
      <c r="L592">
        <f>VLOOKUP(WORK[[#This Row],[User_ID]],Table3[],7,0)</f>
        <v>0.68</v>
      </c>
      <c r="M592">
        <f>VLOOKUP(WORK[[#This Row],[User_ID]],Table4[],4,FALSE)</f>
        <v>233</v>
      </c>
      <c r="N592">
        <f>VLOOKUP(WORK[[#This Row],[User_ID]],Table4[],5,FALSE)</f>
        <v>6</v>
      </c>
      <c r="O592">
        <f>VLOOKUP(WORK[[#This Row],[User_ID]],Table4[],6,FALSE)</f>
        <v>3</v>
      </c>
      <c r="P592">
        <f>VLOOKUP(WORK[[#This Row],[User_ID]],Table4[],7,FALSE)</f>
        <v>91</v>
      </c>
    </row>
    <row r="593" spans="1:16" ht="12.5" x14ac:dyDescent="0.25">
      <c r="A593" s="1">
        <v>592</v>
      </c>
      <c r="B593" s="1">
        <v>2443</v>
      </c>
      <c r="C593" s="2">
        <v>44821.762418981481</v>
      </c>
      <c r="D593" s="2" t="str">
        <f>TEXT(WORK[[#This Row],[Timestamp]], "YYYY")</f>
        <v>2022</v>
      </c>
      <c r="E593" s="2" t="str">
        <f>TEXT(WORK[[#This Row],[Timestamp]],"MMM")</f>
        <v>Sep</v>
      </c>
      <c r="F593" s="6">
        <v>18</v>
      </c>
      <c r="G593" s="1" t="s">
        <v>7</v>
      </c>
      <c r="H593" s="1" t="s">
        <v>13</v>
      </c>
      <c r="I593">
        <f>VLOOKUP(WORK[[#This Row],[User_ID]],Table3[],4,0)</f>
        <v>2</v>
      </c>
      <c r="J593">
        <f>VLOOKUP(WORK[[#This Row],[User_ID]],Table3[],5,0)</f>
        <v>0.68</v>
      </c>
      <c r="K593">
        <f>VLOOKUP(WORK[[#This Row],[User_ID]],Table3[],6,0)</f>
        <v>0.67</v>
      </c>
      <c r="L593">
        <f>VLOOKUP(WORK[[#This Row],[User_ID]],Table3[],7,0)</f>
        <v>0.31</v>
      </c>
      <c r="M593">
        <f>VLOOKUP(WORK[[#This Row],[User_ID]],Table4[],4,FALSE)</f>
        <v>1317</v>
      </c>
      <c r="N593">
        <f>VLOOKUP(WORK[[#This Row],[User_ID]],Table4[],5,FALSE)</f>
        <v>6</v>
      </c>
      <c r="O593">
        <f>VLOOKUP(WORK[[#This Row],[User_ID]],Table4[],6,FALSE)</f>
        <v>3</v>
      </c>
      <c r="P593">
        <f>VLOOKUP(WORK[[#This Row],[User_ID]],Table4[],7,FALSE)</f>
        <v>51</v>
      </c>
    </row>
    <row r="594" spans="1:16" ht="12.5" x14ac:dyDescent="0.25">
      <c r="A594" s="1">
        <v>593</v>
      </c>
      <c r="B594" s="1">
        <v>5600</v>
      </c>
      <c r="C594" s="2">
        <v>44468.050196759257</v>
      </c>
      <c r="D594" s="2" t="str">
        <f>TEXT(WORK[[#This Row],[Timestamp]], "YYYY")</f>
        <v>2021</v>
      </c>
      <c r="E594" s="2" t="str">
        <f>TEXT(WORK[[#This Row],[Timestamp]],"MMM")</f>
        <v>Sep</v>
      </c>
      <c r="F594" s="6">
        <v>1</v>
      </c>
      <c r="G594" s="1" t="s">
        <v>7</v>
      </c>
      <c r="H594" s="1" t="s">
        <v>14</v>
      </c>
      <c r="I594">
        <f>VLOOKUP(WORK[[#This Row],[User_ID]],Table3[],4,0)</f>
        <v>10</v>
      </c>
      <c r="J594">
        <f>VLOOKUP(WORK[[#This Row],[User_ID]],Table3[],5,0)</f>
        <v>0.44</v>
      </c>
      <c r="K594">
        <f>VLOOKUP(WORK[[#This Row],[User_ID]],Table3[],6,0)</f>
        <v>0.04</v>
      </c>
      <c r="L594">
        <f>VLOOKUP(WORK[[#This Row],[User_ID]],Table3[],7,0)</f>
        <v>0.27</v>
      </c>
      <c r="M594">
        <f>VLOOKUP(WORK[[#This Row],[User_ID]],Table4[],4,FALSE)</f>
        <v>1107</v>
      </c>
      <c r="N594">
        <f>VLOOKUP(WORK[[#This Row],[User_ID]],Table4[],5,FALSE)</f>
        <v>17</v>
      </c>
      <c r="O594">
        <f>VLOOKUP(WORK[[#This Row],[User_ID]],Table4[],6,FALSE)</f>
        <v>3</v>
      </c>
      <c r="P594">
        <f>VLOOKUP(WORK[[#This Row],[User_ID]],Table4[],7,FALSE)</f>
        <v>79</v>
      </c>
    </row>
    <row r="595" spans="1:16" ht="12.5" x14ac:dyDescent="0.25">
      <c r="A595" s="1">
        <v>594</v>
      </c>
      <c r="B595" s="1">
        <v>8588</v>
      </c>
      <c r="C595" s="2">
        <v>44134.422349537039</v>
      </c>
      <c r="D595" s="2" t="str">
        <f>TEXT(WORK[[#This Row],[Timestamp]], "YYYY")</f>
        <v>2020</v>
      </c>
      <c r="E595" s="2" t="str">
        <f>TEXT(WORK[[#This Row],[Timestamp]],"MMM")</f>
        <v>Oct</v>
      </c>
      <c r="F595" s="6">
        <v>10</v>
      </c>
      <c r="G595" s="1" t="s">
        <v>9</v>
      </c>
      <c r="H595" s="1" t="s">
        <v>12</v>
      </c>
      <c r="I595">
        <f>VLOOKUP(WORK[[#This Row],[User_ID]],Table3[],4,0)</f>
        <v>5</v>
      </c>
      <c r="J595">
        <f>VLOOKUP(WORK[[#This Row],[User_ID]],Table3[],5,0)</f>
        <v>0.12</v>
      </c>
      <c r="K595">
        <f>VLOOKUP(WORK[[#This Row],[User_ID]],Table3[],6,0)</f>
        <v>0.13</v>
      </c>
      <c r="L595">
        <f>VLOOKUP(WORK[[#This Row],[User_ID]],Table3[],7,0)</f>
        <v>0.93</v>
      </c>
      <c r="M595">
        <f>VLOOKUP(WORK[[#This Row],[User_ID]],Table4[],4,FALSE)</f>
        <v>178</v>
      </c>
      <c r="N595">
        <f>VLOOKUP(WORK[[#This Row],[User_ID]],Table4[],5,FALSE)</f>
        <v>12</v>
      </c>
      <c r="O595">
        <f>VLOOKUP(WORK[[#This Row],[User_ID]],Table4[],6,FALSE)</f>
        <v>1</v>
      </c>
      <c r="P595">
        <f>VLOOKUP(WORK[[#This Row],[User_ID]],Table4[],7,FALSE)</f>
        <v>78</v>
      </c>
    </row>
    <row r="596" spans="1:16" ht="12.5" x14ac:dyDescent="0.25">
      <c r="A596" s="1">
        <v>595</v>
      </c>
      <c r="B596" s="1">
        <v>4699</v>
      </c>
      <c r="C596" s="2">
        <v>44836.261388888888</v>
      </c>
      <c r="D596" s="2" t="str">
        <f>TEXT(WORK[[#This Row],[Timestamp]], "YYYY")</f>
        <v>2022</v>
      </c>
      <c r="E596" s="2" t="str">
        <f>TEXT(WORK[[#This Row],[Timestamp]],"MMM")</f>
        <v>Oct</v>
      </c>
      <c r="F596" s="6">
        <v>6</v>
      </c>
      <c r="G596" s="1" t="s">
        <v>9</v>
      </c>
      <c r="H596" s="1" t="s">
        <v>11</v>
      </c>
      <c r="I596">
        <f>VLOOKUP(WORK[[#This Row],[User_ID]],Table3[],4,0)</f>
        <v>10</v>
      </c>
      <c r="J596">
        <f>VLOOKUP(WORK[[#This Row],[User_ID]],Table3[],5,0)</f>
        <v>0.34</v>
      </c>
      <c r="K596">
        <f>VLOOKUP(WORK[[#This Row],[User_ID]],Table3[],6,0)</f>
        <v>0.64</v>
      </c>
      <c r="L596">
        <f>VLOOKUP(WORK[[#This Row],[User_ID]],Table3[],7,0)</f>
        <v>0.54</v>
      </c>
      <c r="M596">
        <f>VLOOKUP(WORK[[#This Row],[User_ID]],Table4[],4,FALSE)</f>
        <v>451</v>
      </c>
      <c r="N596">
        <f>VLOOKUP(WORK[[#This Row],[User_ID]],Table4[],5,FALSE)</f>
        <v>17</v>
      </c>
      <c r="O596">
        <f>VLOOKUP(WORK[[#This Row],[User_ID]],Table4[],6,FALSE)</f>
        <v>2</v>
      </c>
      <c r="P596">
        <f>VLOOKUP(WORK[[#This Row],[User_ID]],Table4[],7,FALSE)</f>
        <v>1</v>
      </c>
    </row>
    <row r="597" spans="1:16" ht="12.5" x14ac:dyDescent="0.25">
      <c r="A597" s="1">
        <v>596</v>
      </c>
      <c r="B597" s="1">
        <v>3982</v>
      </c>
      <c r="C597" s="2">
        <v>43911.269537037035</v>
      </c>
      <c r="D597" s="2" t="str">
        <f>TEXT(WORK[[#This Row],[Timestamp]], "YYYY")</f>
        <v>2020</v>
      </c>
      <c r="E597" s="2" t="str">
        <f>TEXT(WORK[[#This Row],[Timestamp]],"MMM")</f>
        <v>Mar</v>
      </c>
      <c r="F597" s="6">
        <v>6</v>
      </c>
      <c r="G597" s="1" t="s">
        <v>5</v>
      </c>
      <c r="H597" s="1" t="s">
        <v>11</v>
      </c>
      <c r="I597">
        <f>VLOOKUP(WORK[[#This Row],[User_ID]],Table3[],4,0)</f>
        <v>1</v>
      </c>
      <c r="J597">
        <f>VLOOKUP(WORK[[#This Row],[User_ID]],Table3[],5,0)</f>
        <v>0.14000000000000001</v>
      </c>
      <c r="K597">
        <f>VLOOKUP(WORK[[#This Row],[User_ID]],Table3[],6,0)</f>
        <v>0.92</v>
      </c>
      <c r="L597">
        <f>VLOOKUP(WORK[[#This Row],[User_ID]],Table3[],7,0)</f>
        <v>0.6</v>
      </c>
      <c r="M597">
        <f>VLOOKUP(WORK[[#This Row],[User_ID]],Table4[],4,FALSE)</f>
        <v>413</v>
      </c>
      <c r="N597">
        <f>VLOOKUP(WORK[[#This Row],[User_ID]],Table4[],5,FALSE)</f>
        <v>1</v>
      </c>
      <c r="O597">
        <f>VLOOKUP(WORK[[#This Row],[User_ID]],Table4[],6,FALSE)</f>
        <v>4</v>
      </c>
      <c r="P597">
        <f>VLOOKUP(WORK[[#This Row],[User_ID]],Table4[],7,FALSE)</f>
        <v>84</v>
      </c>
    </row>
    <row r="598" spans="1:16" ht="12.5" x14ac:dyDescent="0.25">
      <c r="A598" s="1">
        <v>597</v>
      </c>
      <c r="B598" s="1">
        <v>7044</v>
      </c>
      <c r="C598" s="2">
        <v>45010.661724537036</v>
      </c>
      <c r="D598" s="2" t="str">
        <f>TEXT(WORK[[#This Row],[Timestamp]], "YYYY")</f>
        <v>2023</v>
      </c>
      <c r="E598" s="2" t="str">
        <f>TEXT(WORK[[#This Row],[Timestamp]],"MMM")</f>
        <v>Mar</v>
      </c>
      <c r="F598" s="6">
        <v>15</v>
      </c>
      <c r="G598" s="1" t="s">
        <v>7</v>
      </c>
      <c r="H598" s="1" t="s">
        <v>11</v>
      </c>
      <c r="I598">
        <f>VLOOKUP(WORK[[#This Row],[User_ID]],Table3[],4,0)</f>
        <v>3</v>
      </c>
      <c r="J598">
        <f>VLOOKUP(WORK[[#This Row],[User_ID]],Table3[],5,0)</f>
        <v>0.92</v>
      </c>
      <c r="K598">
        <f>VLOOKUP(WORK[[#This Row],[User_ID]],Table3[],6,0)</f>
        <v>0.87</v>
      </c>
      <c r="L598">
        <f>VLOOKUP(WORK[[#This Row],[User_ID]],Table3[],7,0)</f>
        <v>0.72</v>
      </c>
      <c r="M598">
        <f>VLOOKUP(WORK[[#This Row],[User_ID]],Table4[],4,FALSE)</f>
        <v>556</v>
      </c>
      <c r="N598">
        <f>VLOOKUP(WORK[[#This Row],[User_ID]],Table4[],5,FALSE)</f>
        <v>7</v>
      </c>
      <c r="O598">
        <f>VLOOKUP(WORK[[#This Row],[User_ID]],Table4[],6,FALSE)</f>
        <v>3</v>
      </c>
      <c r="P598">
        <f>VLOOKUP(WORK[[#This Row],[User_ID]],Table4[],7,FALSE)</f>
        <v>62</v>
      </c>
    </row>
    <row r="599" spans="1:16" ht="12.5" x14ac:dyDescent="0.25">
      <c r="A599" s="1">
        <v>598</v>
      </c>
      <c r="B599" s="1">
        <v>7021</v>
      </c>
      <c r="C599" s="2">
        <v>44749.72457175926</v>
      </c>
      <c r="D599" s="2" t="str">
        <f>TEXT(WORK[[#This Row],[Timestamp]], "YYYY")</f>
        <v>2022</v>
      </c>
      <c r="E599" s="2" t="str">
        <f>TEXT(WORK[[#This Row],[Timestamp]],"MMM")</f>
        <v>Jul</v>
      </c>
      <c r="F599" s="6">
        <v>17</v>
      </c>
      <c r="G599" s="1" t="s">
        <v>5</v>
      </c>
      <c r="H599" s="1" t="s">
        <v>12</v>
      </c>
      <c r="I599">
        <f>VLOOKUP(WORK[[#This Row],[User_ID]],Table3[],4,0)</f>
        <v>7</v>
      </c>
      <c r="J599">
        <f>VLOOKUP(WORK[[#This Row],[User_ID]],Table3[],5,0)</f>
        <v>0.11</v>
      </c>
      <c r="K599">
        <f>VLOOKUP(WORK[[#This Row],[User_ID]],Table3[],6,0)</f>
        <v>0.2</v>
      </c>
      <c r="L599">
        <f>VLOOKUP(WORK[[#This Row],[User_ID]],Table3[],7,0)</f>
        <v>0.42</v>
      </c>
      <c r="M599">
        <f>VLOOKUP(WORK[[#This Row],[User_ID]],Table4[],4,FALSE)</f>
        <v>995</v>
      </c>
      <c r="N599">
        <f>VLOOKUP(WORK[[#This Row],[User_ID]],Table4[],5,FALSE)</f>
        <v>17</v>
      </c>
      <c r="O599">
        <f>VLOOKUP(WORK[[#This Row],[User_ID]],Table4[],6,FALSE)</f>
        <v>5</v>
      </c>
      <c r="P599">
        <f>VLOOKUP(WORK[[#This Row],[User_ID]],Table4[],7,FALSE)</f>
        <v>64</v>
      </c>
    </row>
    <row r="600" spans="1:16" ht="12.5" x14ac:dyDescent="0.25">
      <c r="A600" s="1">
        <v>599</v>
      </c>
      <c r="B600" s="1">
        <v>8952</v>
      </c>
      <c r="C600" s="2">
        <v>44517.137997685182</v>
      </c>
      <c r="D600" s="2" t="str">
        <f>TEXT(WORK[[#This Row],[Timestamp]], "YYYY")</f>
        <v>2021</v>
      </c>
      <c r="E600" s="2" t="str">
        <f>TEXT(WORK[[#This Row],[Timestamp]],"MMM")</f>
        <v>Nov</v>
      </c>
      <c r="F600" s="6">
        <v>3</v>
      </c>
      <c r="G600" s="1" t="s">
        <v>9</v>
      </c>
      <c r="H600" s="1" t="s">
        <v>11</v>
      </c>
      <c r="I600">
        <f>VLOOKUP(WORK[[#This Row],[User_ID]],Table3[],4,0)</f>
        <v>2</v>
      </c>
      <c r="J600">
        <f>VLOOKUP(WORK[[#This Row],[User_ID]],Table3[],5,0)</f>
        <v>0.98</v>
      </c>
      <c r="K600">
        <f>VLOOKUP(WORK[[#This Row],[User_ID]],Table3[],6,0)</f>
        <v>0.95</v>
      </c>
      <c r="L600">
        <f>VLOOKUP(WORK[[#This Row],[User_ID]],Table3[],7,0)</f>
        <v>0.76</v>
      </c>
      <c r="M600">
        <f>VLOOKUP(WORK[[#This Row],[User_ID]],Table4[],4,FALSE)</f>
        <v>575</v>
      </c>
      <c r="N600">
        <f>VLOOKUP(WORK[[#This Row],[User_ID]],Table4[],5,FALSE)</f>
        <v>11</v>
      </c>
      <c r="O600">
        <f>VLOOKUP(WORK[[#This Row],[User_ID]],Table4[],6,FALSE)</f>
        <v>5</v>
      </c>
      <c r="P600">
        <f>VLOOKUP(WORK[[#This Row],[User_ID]],Table4[],7,FALSE)</f>
        <v>87</v>
      </c>
    </row>
    <row r="601" spans="1:16" ht="12.5" x14ac:dyDescent="0.25">
      <c r="A601" s="1">
        <v>600</v>
      </c>
      <c r="B601" s="1">
        <v>9710</v>
      </c>
      <c r="C601" s="2">
        <v>44741.611273148148</v>
      </c>
      <c r="D601" s="2" t="str">
        <f>TEXT(WORK[[#This Row],[Timestamp]], "YYYY")</f>
        <v>2022</v>
      </c>
      <c r="E601" s="2" t="str">
        <f>TEXT(WORK[[#This Row],[Timestamp]],"MMM")</f>
        <v>Jun</v>
      </c>
      <c r="F601" s="6">
        <v>14</v>
      </c>
      <c r="G601" s="1" t="s">
        <v>5</v>
      </c>
      <c r="H601" s="1" t="s">
        <v>12</v>
      </c>
      <c r="I601">
        <f>VLOOKUP(WORK[[#This Row],[User_ID]],Table3[],4,0)</f>
        <v>5</v>
      </c>
      <c r="J601">
        <f>VLOOKUP(WORK[[#This Row],[User_ID]],Table3[],5,0)</f>
        <v>0.63</v>
      </c>
      <c r="K601">
        <f>VLOOKUP(WORK[[#This Row],[User_ID]],Table3[],6,0)</f>
        <v>0.77</v>
      </c>
      <c r="L601">
        <f>VLOOKUP(WORK[[#This Row],[User_ID]],Table3[],7,0)</f>
        <v>0.87</v>
      </c>
      <c r="M601">
        <f>VLOOKUP(WORK[[#This Row],[User_ID]],Table4[],4,FALSE)</f>
        <v>1396</v>
      </c>
      <c r="N601">
        <f>VLOOKUP(WORK[[#This Row],[User_ID]],Table4[],5,FALSE)</f>
        <v>14</v>
      </c>
      <c r="O601">
        <f>VLOOKUP(WORK[[#This Row],[User_ID]],Table4[],6,FALSE)</f>
        <v>0</v>
      </c>
      <c r="P601">
        <f>VLOOKUP(WORK[[#This Row],[User_ID]],Table4[],7,FALSE)</f>
        <v>100</v>
      </c>
    </row>
    <row r="602" spans="1:16" ht="12.5" x14ac:dyDescent="0.25">
      <c r="A602" s="1">
        <v>601</v>
      </c>
      <c r="B602" s="1">
        <v>6456</v>
      </c>
      <c r="C602" s="2">
        <v>44089.502534722225</v>
      </c>
      <c r="D602" s="2" t="str">
        <f>TEXT(WORK[[#This Row],[Timestamp]], "YYYY")</f>
        <v>2020</v>
      </c>
      <c r="E602" s="2" t="str">
        <f>TEXT(WORK[[#This Row],[Timestamp]],"MMM")</f>
        <v>Sep</v>
      </c>
      <c r="F602" s="6">
        <v>12</v>
      </c>
      <c r="G602" s="1" t="s">
        <v>5</v>
      </c>
      <c r="H602" s="1" t="s">
        <v>14</v>
      </c>
      <c r="I602">
        <f>VLOOKUP(WORK[[#This Row],[User_ID]],Table3[],4,0)</f>
        <v>3</v>
      </c>
      <c r="J602">
        <f>VLOOKUP(WORK[[#This Row],[User_ID]],Table3[],5,0)</f>
        <v>0.77</v>
      </c>
      <c r="K602">
        <f>VLOOKUP(WORK[[#This Row],[User_ID]],Table3[],6,0)</f>
        <v>0.54</v>
      </c>
      <c r="L602">
        <f>VLOOKUP(WORK[[#This Row],[User_ID]],Table3[],7,0)</f>
        <v>0.28999999999999998</v>
      </c>
      <c r="M602">
        <f>VLOOKUP(WORK[[#This Row],[User_ID]],Table4[],4,FALSE)</f>
        <v>1596</v>
      </c>
      <c r="N602">
        <f>VLOOKUP(WORK[[#This Row],[User_ID]],Table4[],5,FALSE)</f>
        <v>7</v>
      </c>
      <c r="O602">
        <f>VLOOKUP(WORK[[#This Row],[User_ID]],Table4[],6,FALSE)</f>
        <v>0</v>
      </c>
      <c r="P602">
        <f>VLOOKUP(WORK[[#This Row],[User_ID]],Table4[],7,FALSE)</f>
        <v>21</v>
      </c>
    </row>
    <row r="603" spans="1:16" ht="12.5" x14ac:dyDescent="0.25">
      <c r="A603" s="1">
        <v>602</v>
      </c>
      <c r="B603" s="1">
        <v>1422</v>
      </c>
      <c r="C603" s="2">
        <v>45115.327210648145</v>
      </c>
      <c r="D603" s="2" t="str">
        <f>TEXT(WORK[[#This Row],[Timestamp]], "YYYY")</f>
        <v>2023</v>
      </c>
      <c r="E603" s="2" t="str">
        <f>TEXT(WORK[[#This Row],[Timestamp]],"MMM")</f>
        <v>Jul</v>
      </c>
      <c r="F603" s="6">
        <v>7</v>
      </c>
      <c r="G603" s="1" t="s">
        <v>7</v>
      </c>
      <c r="H603" s="1" t="s">
        <v>10</v>
      </c>
      <c r="I603">
        <f>VLOOKUP(WORK[[#This Row],[User_ID]],Table3[],4,0)</f>
        <v>3</v>
      </c>
      <c r="J603">
        <f>VLOOKUP(WORK[[#This Row],[User_ID]],Table3[],5,0)</f>
        <v>0.01</v>
      </c>
      <c r="K603">
        <f>VLOOKUP(WORK[[#This Row],[User_ID]],Table3[],6,0)</f>
        <v>0.83</v>
      </c>
      <c r="L603">
        <f>VLOOKUP(WORK[[#This Row],[User_ID]],Table3[],7,0)</f>
        <v>0.28000000000000003</v>
      </c>
      <c r="M603">
        <f>VLOOKUP(WORK[[#This Row],[User_ID]],Table4[],4,FALSE)</f>
        <v>214</v>
      </c>
      <c r="N603">
        <f>VLOOKUP(WORK[[#This Row],[User_ID]],Table4[],5,FALSE)</f>
        <v>8</v>
      </c>
      <c r="O603">
        <f>VLOOKUP(WORK[[#This Row],[User_ID]],Table4[],6,FALSE)</f>
        <v>5</v>
      </c>
      <c r="P603">
        <f>VLOOKUP(WORK[[#This Row],[User_ID]],Table4[],7,FALSE)</f>
        <v>48</v>
      </c>
    </row>
    <row r="604" spans="1:16" ht="12.5" x14ac:dyDescent="0.25">
      <c r="A604" s="1">
        <v>603</v>
      </c>
      <c r="B604" s="1">
        <v>4185</v>
      </c>
      <c r="C604" s="2">
        <v>43980.018796296295</v>
      </c>
      <c r="D604" s="2" t="str">
        <f>TEXT(WORK[[#This Row],[Timestamp]], "YYYY")</f>
        <v>2020</v>
      </c>
      <c r="E604" s="2" t="str">
        <f>TEXT(WORK[[#This Row],[Timestamp]],"MMM")</f>
        <v>May</v>
      </c>
      <c r="F604" s="6">
        <v>0</v>
      </c>
      <c r="G604" s="1" t="s">
        <v>9</v>
      </c>
      <c r="H604" s="1" t="s">
        <v>15</v>
      </c>
      <c r="I604">
        <f>VLOOKUP(WORK[[#This Row],[User_ID]],Table3[],4,0)</f>
        <v>8</v>
      </c>
      <c r="J604">
        <f>VLOOKUP(WORK[[#This Row],[User_ID]],Table3[],5,0)</f>
        <v>0.22</v>
      </c>
      <c r="K604">
        <f>VLOOKUP(WORK[[#This Row],[User_ID]],Table3[],6,0)</f>
        <v>0.16</v>
      </c>
      <c r="L604">
        <f>VLOOKUP(WORK[[#This Row],[User_ID]],Table3[],7,0)</f>
        <v>0.83</v>
      </c>
      <c r="M604">
        <f>VLOOKUP(WORK[[#This Row],[User_ID]],Table4[],4,FALSE)</f>
        <v>815</v>
      </c>
      <c r="N604">
        <f>VLOOKUP(WORK[[#This Row],[User_ID]],Table4[],5,FALSE)</f>
        <v>6</v>
      </c>
      <c r="O604">
        <f>VLOOKUP(WORK[[#This Row],[User_ID]],Table4[],6,FALSE)</f>
        <v>2</v>
      </c>
      <c r="P604">
        <f>VLOOKUP(WORK[[#This Row],[User_ID]],Table4[],7,FALSE)</f>
        <v>73</v>
      </c>
    </row>
    <row r="605" spans="1:16" ht="12.5" x14ac:dyDescent="0.25">
      <c r="A605" s="1">
        <v>604</v>
      </c>
      <c r="B605" s="1">
        <v>7869</v>
      </c>
      <c r="C605" s="2">
        <v>44503.336226851854</v>
      </c>
      <c r="D605" s="2" t="str">
        <f>TEXT(WORK[[#This Row],[Timestamp]], "YYYY")</f>
        <v>2021</v>
      </c>
      <c r="E605" s="2" t="str">
        <f>TEXT(WORK[[#This Row],[Timestamp]],"MMM")</f>
        <v>Nov</v>
      </c>
      <c r="F605" s="6">
        <v>8</v>
      </c>
      <c r="G605" s="1" t="s">
        <v>9</v>
      </c>
      <c r="H605" s="1" t="s">
        <v>16</v>
      </c>
      <c r="I605">
        <f>VLOOKUP(WORK[[#This Row],[User_ID]],Table3[],4,0)</f>
        <v>6</v>
      </c>
      <c r="J605">
        <f>VLOOKUP(WORK[[#This Row],[User_ID]],Table3[],5,0)</f>
        <v>0.06</v>
      </c>
      <c r="K605">
        <f>VLOOKUP(WORK[[#This Row],[User_ID]],Table3[],6,0)</f>
        <v>0.72</v>
      </c>
      <c r="L605">
        <f>VLOOKUP(WORK[[#This Row],[User_ID]],Table3[],7,0)</f>
        <v>0.31</v>
      </c>
      <c r="M605">
        <f>VLOOKUP(WORK[[#This Row],[User_ID]],Table4[],4,FALSE)</f>
        <v>1127</v>
      </c>
      <c r="N605">
        <f>VLOOKUP(WORK[[#This Row],[User_ID]],Table4[],5,FALSE)</f>
        <v>4</v>
      </c>
      <c r="O605">
        <f>VLOOKUP(WORK[[#This Row],[User_ID]],Table4[],6,FALSE)</f>
        <v>3</v>
      </c>
      <c r="P605">
        <f>VLOOKUP(WORK[[#This Row],[User_ID]],Table4[],7,FALSE)</f>
        <v>28</v>
      </c>
    </row>
    <row r="606" spans="1:16" ht="12.5" x14ac:dyDescent="0.25">
      <c r="A606" s="1">
        <v>605</v>
      </c>
      <c r="B606" s="1">
        <v>9557</v>
      </c>
      <c r="C606" s="2">
        <v>44106.294363425928</v>
      </c>
      <c r="D606" s="2" t="str">
        <f>TEXT(WORK[[#This Row],[Timestamp]], "YYYY")</f>
        <v>2020</v>
      </c>
      <c r="E606" s="2" t="str">
        <f>TEXT(WORK[[#This Row],[Timestamp]],"MMM")</f>
        <v>Oct</v>
      </c>
      <c r="F606" s="6">
        <v>7</v>
      </c>
      <c r="G606" s="1" t="s">
        <v>7</v>
      </c>
      <c r="H606" s="1" t="s">
        <v>13</v>
      </c>
      <c r="I606">
        <f>VLOOKUP(WORK[[#This Row],[User_ID]],Table3[],4,0)</f>
        <v>10</v>
      </c>
      <c r="J606">
        <f>VLOOKUP(WORK[[#This Row],[User_ID]],Table3[],5,0)</f>
        <v>0.18</v>
      </c>
      <c r="K606">
        <f>VLOOKUP(WORK[[#This Row],[User_ID]],Table3[],6,0)</f>
        <v>0.37</v>
      </c>
      <c r="L606">
        <f>VLOOKUP(WORK[[#This Row],[User_ID]],Table3[],7,0)</f>
        <v>0.86</v>
      </c>
      <c r="M606">
        <f>VLOOKUP(WORK[[#This Row],[User_ID]],Table4[],4,FALSE)</f>
        <v>907</v>
      </c>
      <c r="N606">
        <f>VLOOKUP(WORK[[#This Row],[User_ID]],Table4[],5,FALSE)</f>
        <v>6</v>
      </c>
      <c r="O606">
        <f>VLOOKUP(WORK[[#This Row],[User_ID]],Table4[],6,FALSE)</f>
        <v>2</v>
      </c>
      <c r="P606">
        <f>VLOOKUP(WORK[[#This Row],[User_ID]],Table4[],7,FALSE)</f>
        <v>64</v>
      </c>
    </row>
    <row r="607" spans="1:16" ht="12.5" x14ac:dyDescent="0.25">
      <c r="A607" s="1">
        <v>606</v>
      </c>
      <c r="B607" s="1">
        <v>6778</v>
      </c>
      <c r="C607" s="2">
        <v>44075.904537037037</v>
      </c>
      <c r="D607" s="2" t="str">
        <f>TEXT(WORK[[#This Row],[Timestamp]], "YYYY")</f>
        <v>2020</v>
      </c>
      <c r="E607" s="2" t="str">
        <f>TEXT(WORK[[#This Row],[Timestamp]],"MMM")</f>
        <v>Sep</v>
      </c>
      <c r="F607" s="6">
        <v>21</v>
      </c>
      <c r="G607" s="1" t="s">
        <v>5</v>
      </c>
      <c r="H607" s="1" t="s">
        <v>14</v>
      </c>
      <c r="I607">
        <f>VLOOKUP(WORK[[#This Row],[User_ID]],Table3[],4,0)</f>
        <v>9</v>
      </c>
      <c r="J607">
        <f>VLOOKUP(WORK[[#This Row],[User_ID]],Table3[],5,0)</f>
        <v>0.28999999999999998</v>
      </c>
      <c r="K607">
        <f>VLOOKUP(WORK[[#This Row],[User_ID]],Table3[],6,0)</f>
        <v>0.49</v>
      </c>
      <c r="L607">
        <f>VLOOKUP(WORK[[#This Row],[User_ID]],Table3[],7,0)</f>
        <v>0.83</v>
      </c>
      <c r="M607">
        <f>VLOOKUP(WORK[[#This Row],[User_ID]],Table4[],4,FALSE)</f>
        <v>774</v>
      </c>
      <c r="N607">
        <f>VLOOKUP(WORK[[#This Row],[User_ID]],Table4[],5,FALSE)</f>
        <v>20</v>
      </c>
      <c r="O607">
        <f>VLOOKUP(WORK[[#This Row],[User_ID]],Table4[],6,FALSE)</f>
        <v>3</v>
      </c>
      <c r="P607">
        <f>VLOOKUP(WORK[[#This Row],[User_ID]],Table4[],7,FALSE)</f>
        <v>92</v>
      </c>
    </row>
    <row r="608" spans="1:16" ht="12.5" x14ac:dyDescent="0.25">
      <c r="A608" s="1">
        <v>607</v>
      </c>
      <c r="B608" s="1">
        <v>7110</v>
      </c>
      <c r="C608" s="2">
        <v>44279.605196759258</v>
      </c>
      <c r="D608" s="2" t="str">
        <f>TEXT(WORK[[#This Row],[Timestamp]], "YYYY")</f>
        <v>2021</v>
      </c>
      <c r="E608" s="2" t="str">
        <f>TEXT(WORK[[#This Row],[Timestamp]],"MMM")</f>
        <v>Mar</v>
      </c>
      <c r="F608" s="6">
        <v>14</v>
      </c>
      <c r="G608" s="1" t="s">
        <v>5</v>
      </c>
      <c r="H608" s="1" t="s">
        <v>15</v>
      </c>
      <c r="I608">
        <f>VLOOKUP(WORK[[#This Row],[User_ID]],Table3[],4,0)</f>
        <v>1</v>
      </c>
      <c r="J608">
        <f>VLOOKUP(WORK[[#This Row],[User_ID]],Table3[],5,0)</f>
        <v>0.25</v>
      </c>
      <c r="K608">
        <f>VLOOKUP(WORK[[#This Row],[User_ID]],Table3[],6,0)</f>
        <v>0.2</v>
      </c>
      <c r="L608">
        <f>VLOOKUP(WORK[[#This Row],[User_ID]],Table3[],7,0)</f>
        <v>0.05</v>
      </c>
      <c r="M608">
        <f>VLOOKUP(WORK[[#This Row],[User_ID]],Table4[],4,FALSE)</f>
        <v>305</v>
      </c>
      <c r="N608">
        <f>VLOOKUP(WORK[[#This Row],[User_ID]],Table4[],5,FALSE)</f>
        <v>14</v>
      </c>
      <c r="O608">
        <f>VLOOKUP(WORK[[#This Row],[User_ID]],Table4[],6,FALSE)</f>
        <v>2</v>
      </c>
      <c r="P608">
        <f>VLOOKUP(WORK[[#This Row],[User_ID]],Table4[],7,FALSE)</f>
        <v>93</v>
      </c>
    </row>
    <row r="609" spans="1:16" ht="12.5" x14ac:dyDescent="0.25">
      <c r="A609" s="1">
        <v>608</v>
      </c>
      <c r="B609" s="1">
        <v>5714</v>
      </c>
      <c r="C609" s="2">
        <v>44736.482974537037</v>
      </c>
      <c r="D609" s="2" t="str">
        <f>TEXT(WORK[[#This Row],[Timestamp]], "YYYY")</f>
        <v>2022</v>
      </c>
      <c r="E609" s="2" t="str">
        <f>TEXT(WORK[[#This Row],[Timestamp]],"MMM")</f>
        <v>Jun</v>
      </c>
      <c r="F609" s="6">
        <v>11</v>
      </c>
      <c r="G609" s="1" t="s">
        <v>5</v>
      </c>
      <c r="H609" s="1" t="s">
        <v>8</v>
      </c>
      <c r="I609">
        <f>VLOOKUP(WORK[[#This Row],[User_ID]],Table3[],4,0)</f>
        <v>3</v>
      </c>
      <c r="J609">
        <f>VLOOKUP(WORK[[#This Row],[User_ID]],Table3[],5,0)</f>
        <v>0.46</v>
      </c>
      <c r="K609">
        <f>VLOOKUP(WORK[[#This Row],[User_ID]],Table3[],6,0)</f>
        <v>0.34</v>
      </c>
      <c r="L609">
        <f>VLOOKUP(WORK[[#This Row],[User_ID]],Table3[],7,0)</f>
        <v>0.44</v>
      </c>
      <c r="M609">
        <f>VLOOKUP(WORK[[#This Row],[User_ID]],Table4[],4,FALSE)</f>
        <v>1505</v>
      </c>
      <c r="N609">
        <f>VLOOKUP(WORK[[#This Row],[User_ID]],Table4[],5,FALSE)</f>
        <v>7</v>
      </c>
      <c r="O609">
        <f>VLOOKUP(WORK[[#This Row],[User_ID]],Table4[],6,FALSE)</f>
        <v>2</v>
      </c>
      <c r="P609">
        <f>VLOOKUP(WORK[[#This Row],[User_ID]],Table4[],7,FALSE)</f>
        <v>4</v>
      </c>
    </row>
    <row r="610" spans="1:16" ht="12.5" x14ac:dyDescent="0.25">
      <c r="A610" s="1">
        <v>609</v>
      </c>
      <c r="B610" s="1">
        <v>1560</v>
      </c>
      <c r="C610" s="2">
        <v>44549.052048611113</v>
      </c>
      <c r="D610" s="2" t="str">
        <f>TEXT(WORK[[#This Row],[Timestamp]], "YYYY")</f>
        <v>2021</v>
      </c>
      <c r="E610" s="2" t="str">
        <f>TEXT(WORK[[#This Row],[Timestamp]],"MMM")</f>
        <v>Dec</v>
      </c>
      <c r="F610" s="6">
        <v>1</v>
      </c>
      <c r="G610" s="1" t="s">
        <v>9</v>
      </c>
      <c r="H610" s="1" t="s">
        <v>17</v>
      </c>
      <c r="I610">
        <f>VLOOKUP(WORK[[#This Row],[User_ID]],Table3[],4,0)</f>
        <v>2</v>
      </c>
      <c r="J610">
        <f>VLOOKUP(WORK[[#This Row],[User_ID]],Table3[],5,0)</f>
        <v>0.74</v>
      </c>
      <c r="K610">
        <f>VLOOKUP(WORK[[#This Row],[User_ID]],Table3[],6,0)</f>
        <v>0.79</v>
      </c>
      <c r="L610">
        <f>VLOOKUP(WORK[[#This Row],[User_ID]],Table3[],7,0)</f>
        <v>0.01</v>
      </c>
      <c r="M610">
        <f>VLOOKUP(WORK[[#This Row],[User_ID]],Table4[],4,FALSE)</f>
        <v>225</v>
      </c>
      <c r="N610">
        <f>VLOOKUP(WORK[[#This Row],[User_ID]],Table4[],5,FALSE)</f>
        <v>9</v>
      </c>
      <c r="O610">
        <f>VLOOKUP(WORK[[#This Row],[User_ID]],Table4[],6,FALSE)</f>
        <v>0</v>
      </c>
      <c r="P610">
        <f>VLOOKUP(WORK[[#This Row],[User_ID]],Table4[],7,FALSE)</f>
        <v>12</v>
      </c>
    </row>
    <row r="611" spans="1:16" ht="12.5" x14ac:dyDescent="0.25">
      <c r="A611" s="1">
        <v>610</v>
      </c>
      <c r="B611" s="1">
        <v>7431</v>
      </c>
      <c r="C611" s="2">
        <v>43856.336574074077</v>
      </c>
      <c r="D611" s="2" t="str">
        <f>TEXT(WORK[[#This Row],[Timestamp]], "YYYY")</f>
        <v>2020</v>
      </c>
      <c r="E611" s="2" t="str">
        <f>TEXT(WORK[[#This Row],[Timestamp]],"MMM")</f>
        <v>Jan</v>
      </c>
      <c r="F611" s="6">
        <v>8</v>
      </c>
      <c r="G611" s="1" t="s">
        <v>9</v>
      </c>
      <c r="H611" s="1" t="s">
        <v>13</v>
      </c>
      <c r="I611">
        <f>VLOOKUP(WORK[[#This Row],[User_ID]],Table3[],4,0)</f>
        <v>6</v>
      </c>
      <c r="J611">
        <f>VLOOKUP(WORK[[#This Row],[User_ID]],Table3[],5,0)</f>
        <v>0.99</v>
      </c>
      <c r="K611">
        <f>VLOOKUP(WORK[[#This Row],[User_ID]],Table3[],6,0)</f>
        <v>0.03</v>
      </c>
      <c r="L611">
        <f>VLOOKUP(WORK[[#This Row],[User_ID]],Table3[],7,0)</f>
        <v>0.27</v>
      </c>
      <c r="M611">
        <f>VLOOKUP(WORK[[#This Row],[User_ID]],Table4[],4,FALSE)</f>
        <v>1646</v>
      </c>
      <c r="N611">
        <f>VLOOKUP(WORK[[#This Row],[User_ID]],Table4[],5,FALSE)</f>
        <v>14</v>
      </c>
      <c r="O611">
        <f>VLOOKUP(WORK[[#This Row],[User_ID]],Table4[],6,FALSE)</f>
        <v>5</v>
      </c>
      <c r="P611">
        <f>VLOOKUP(WORK[[#This Row],[User_ID]],Table4[],7,FALSE)</f>
        <v>49</v>
      </c>
    </row>
    <row r="612" spans="1:16" ht="12.5" x14ac:dyDescent="0.25">
      <c r="A612" s="1">
        <v>611</v>
      </c>
      <c r="B612" s="1">
        <v>1554</v>
      </c>
      <c r="C612" s="2">
        <v>44469.148136574076</v>
      </c>
      <c r="D612" s="2" t="str">
        <f>TEXT(WORK[[#This Row],[Timestamp]], "YYYY")</f>
        <v>2021</v>
      </c>
      <c r="E612" s="2" t="str">
        <f>TEXT(WORK[[#This Row],[Timestamp]],"MMM")</f>
        <v>Sep</v>
      </c>
      <c r="F612" s="6">
        <v>3</v>
      </c>
      <c r="G612" s="1" t="s">
        <v>7</v>
      </c>
      <c r="H612" s="1" t="s">
        <v>10</v>
      </c>
      <c r="I612">
        <f>VLOOKUP(WORK[[#This Row],[User_ID]],Table3[],4,0)</f>
        <v>4</v>
      </c>
      <c r="J612">
        <f>VLOOKUP(WORK[[#This Row],[User_ID]],Table3[],5,0)</f>
        <v>0.69</v>
      </c>
      <c r="K612">
        <f>VLOOKUP(WORK[[#This Row],[User_ID]],Table3[],6,0)</f>
        <v>0.72</v>
      </c>
      <c r="L612">
        <f>VLOOKUP(WORK[[#This Row],[User_ID]],Table3[],7,0)</f>
        <v>0.65</v>
      </c>
      <c r="M612">
        <f>VLOOKUP(WORK[[#This Row],[User_ID]],Table4[],4,FALSE)</f>
        <v>252</v>
      </c>
      <c r="N612">
        <f>VLOOKUP(WORK[[#This Row],[User_ID]],Table4[],5,FALSE)</f>
        <v>11</v>
      </c>
      <c r="O612">
        <f>VLOOKUP(WORK[[#This Row],[User_ID]],Table4[],6,FALSE)</f>
        <v>4</v>
      </c>
      <c r="P612">
        <f>VLOOKUP(WORK[[#This Row],[User_ID]],Table4[],7,FALSE)</f>
        <v>45</v>
      </c>
    </row>
    <row r="613" spans="1:16" ht="12.5" x14ac:dyDescent="0.25">
      <c r="A613" s="1">
        <v>612</v>
      </c>
      <c r="B613" s="1">
        <v>7328</v>
      </c>
      <c r="C613" s="2">
        <v>44933.506458333337</v>
      </c>
      <c r="D613" s="2" t="str">
        <f>TEXT(WORK[[#This Row],[Timestamp]], "YYYY")</f>
        <v>2023</v>
      </c>
      <c r="E613" s="2" t="str">
        <f>TEXT(WORK[[#This Row],[Timestamp]],"MMM")</f>
        <v>Jan</v>
      </c>
      <c r="F613" s="6">
        <v>12</v>
      </c>
      <c r="G613" s="1" t="s">
        <v>9</v>
      </c>
      <c r="H613" s="1" t="s">
        <v>10</v>
      </c>
      <c r="I613">
        <f>VLOOKUP(WORK[[#This Row],[User_ID]],Table3[],4,0)</f>
        <v>10</v>
      </c>
      <c r="J613">
        <f>VLOOKUP(WORK[[#This Row],[User_ID]],Table3[],5,0)</f>
        <v>0.33</v>
      </c>
      <c r="K613">
        <f>VLOOKUP(WORK[[#This Row],[User_ID]],Table3[],6,0)</f>
        <v>0.9</v>
      </c>
      <c r="L613">
        <f>VLOOKUP(WORK[[#This Row],[User_ID]],Table3[],7,0)</f>
        <v>0.46</v>
      </c>
      <c r="M613">
        <f>VLOOKUP(WORK[[#This Row],[User_ID]],Table4[],4,FALSE)</f>
        <v>414</v>
      </c>
      <c r="N613">
        <f>VLOOKUP(WORK[[#This Row],[User_ID]],Table4[],5,FALSE)</f>
        <v>7</v>
      </c>
      <c r="O613">
        <f>VLOOKUP(WORK[[#This Row],[User_ID]],Table4[],6,FALSE)</f>
        <v>3</v>
      </c>
      <c r="P613">
        <f>VLOOKUP(WORK[[#This Row],[User_ID]],Table4[],7,FALSE)</f>
        <v>46</v>
      </c>
    </row>
    <row r="614" spans="1:16" ht="12.5" x14ac:dyDescent="0.25">
      <c r="A614" s="1">
        <v>613</v>
      </c>
      <c r="B614" s="1">
        <v>1186</v>
      </c>
      <c r="C614" s="2">
        <v>44228.294895833336</v>
      </c>
      <c r="D614" s="2" t="str">
        <f>TEXT(WORK[[#This Row],[Timestamp]], "YYYY")</f>
        <v>2021</v>
      </c>
      <c r="E614" s="2" t="str">
        <f>TEXT(WORK[[#This Row],[Timestamp]],"MMM")</f>
        <v>Feb</v>
      </c>
      <c r="F614" s="6">
        <v>7</v>
      </c>
      <c r="G614" s="1" t="s">
        <v>9</v>
      </c>
      <c r="H614" s="1" t="s">
        <v>10</v>
      </c>
      <c r="I614">
        <f>VLOOKUP(WORK[[#This Row],[User_ID]],Table3[],4,0)</f>
        <v>9</v>
      </c>
      <c r="J614">
        <f>VLOOKUP(WORK[[#This Row],[User_ID]],Table3[],5,0)</f>
        <v>0.87</v>
      </c>
      <c r="K614">
        <f>VLOOKUP(WORK[[#This Row],[User_ID]],Table3[],6,0)</f>
        <v>0.78</v>
      </c>
      <c r="L614">
        <f>VLOOKUP(WORK[[#This Row],[User_ID]],Table3[],7,0)</f>
        <v>0.11</v>
      </c>
      <c r="M614">
        <f>VLOOKUP(WORK[[#This Row],[User_ID]],Table4[],4,FALSE)</f>
        <v>1056</v>
      </c>
      <c r="N614">
        <f>VLOOKUP(WORK[[#This Row],[User_ID]],Table4[],5,FALSE)</f>
        <v>11</v>
      </c>
      <c r="O614">
        <f>VLOOKUP(WORK[[#This Row],[User_ID]],Table4[],6,FALSE)</f>
        <v>4</v>
      </c>
      <c r="P614">
        <f>VLOOKUP(WORK[[#This Row],[User_ID]],Table4[],7,FALSE)</f>
        <v>93</v>
      </c>
    </row>
    <row r="615" spans="1:16" ht="12.5" x14ac:dyDescent="0.25">
      <c r="A615" s="1">
        <v>614</v>
      </c>
      <c r="B615" s="1">
        <v>4776</v>
      </c>
      <c r="C615" s="2">
        <v>45181.285555555558</v>
      </c>
      <c r="D615" s="2" t="str">
        <f>TEXT(WORK[[#This Row],[Timestamp]], "YYYY")</f>
        <v>2023</v>
      </c>
      <c r="E615" s="2" t="str">
        <f>TEXT(WORK[[#This Row],[Timestamp]],"MMM")</f>
        <v>Sep</v>
      </c>
      <c r="F615" s="6">
        <v>6</v>
      </c>
      <c r="G615" s="1" t="s">
        <v>5</v>
      </c>
      <c r="H615" s="1" t="s">
        <v>17</v>
      </c>
      <c r="I615">
        <f>VLOOKUP(WORK[[#This Row],[User_ID]],Table3[],4,0)</f>
        <v>2</v>
      </c>
      <c r="J615">
        <f>VLOOKUP(WORK[[#This Row],[User_ID]],Table3[],5,0)</f>
        <v>0.04</v>
      </c>
      <c r="K615">
        <f>VLOOKUP(WORK[[#This Row],[User_ID]],Table3[],6,0)</f>
        <v>0.01</v>
      </c>
      <c r="L615">
        <f>VLOOKUP(WORK[[#This Row],[User_ID]],Table3[],7,0)</f>
        <v>7.0000000000000007E-2</v>
      </c>
      <c r="M615">
        <f>VLOOKUP(WORK[[#This Row],[User_ID]],Table4[],4,FALSE)</f>
        <v>1480</v>
      </c>
      <c r="N615">
        <f>VLOOKUP(WORK[[#This Row],[User_ID]],Table4[],5,FALSE)</f>
        <v>10</v>
      </c>
      <c r="O615">
        <f>VLOOKUP(WORK[[#This Row],[User_ID]],Table4[],6,FALSE)</f>
        <v>2</v>
      </c>
      <c r="P615">
        <f>VLOOKUP(WORK[[#This Row],[User_ID]],Table4[],7,FALSE)</f>
        <v>14</v>
      </c>
    </row>
    <row r="616" spans="1:16" ht="12.5" x14ac:dyDescent="0.25">
      <c r="A616" s="1">
        <v>615</v>
      </c>
      <c r="B616" s="1">
        <v>4694</v>
      </c>
      <c r="C616" s="2">
        <v>43874.363761574074</v>
      </c>
      <c r="D616" s="2" t="str">
        <f>TEXT(WORK[[#This Row],[Timestamp]], "YYYY")</f>
        <v>2020</v>
      </c>
      <c r="E616" s="2" t="str">
        <f>TEXT(WORK[[#This Row],[Timestamp]],"MMM")</f>
        <v>Feb</v>
      </c>
      <c r="F616" s="6">
        <v>8</v>
      </c>
      <c r="G616" s="1" t="s">
        <v>5</v>
      </c>
      <c r="H616" s="1" t="s">
        <v>15</v>
      </c>
      <c r="I616">
        <f>VLOOKUP(WORK[[#This Row],[User_ID]],Table3[],4,0)</f>
        <v>8</v>
      </c>
      <c r="J616">
        <f>VLOOKUP(WORK[[#This Row],[User_ID]],Table3[],5,0)</f>
        <v>0.21</v>
      </c>
      <c r="K616">
        <f>VLOOKUP(WORK[[#This Row],[User_ID]],Table3[],6,0)</f>
        <v>0.7</v>
      </c>
      <c r="L616">
        <f>VLOOKUP(WORK[[#This Row],[User_ID]],Table3[],7,0)</f>
        <v>0.2</v>
      </c>
      <c r="M616">
        <f>VLOOKUP(WORK[[#This Row],[User_ID]],Table4[],4,FALSE)</f>
        <v>1218</v>
      </c>
      <c r="N616">
        <f>VLOOKUP(WORK[[#This Row],[User_ID]],Table4[],5,FALSE)</f>
        <v>15</v>
      </c>
      <c r="O616">
        <f>VLOOKUP(WORK[[#This Row],[User_ID]],Table4[],6,FALSE)</f>
        <v>3</v>
      </c>
      <c r="P616">
        <f>VLOOKUP(WORK[[#This Row],[User_ID]],Table4[],7,FALSE)</f>
        <v>26</v>
      </c>
    </row>
    <row r="617" spans="1:16" ht="12.5" x14ac:dyDescent="0.25">
      <c r="A617" s="1">
        <v>616</v>
      </c>
      <c r="B617" s="1">
        <v>7904</v>
      </c>
      <c r="C617" s="2">
        <v>45139.118900462963</v>
      </c>
      <c r="D617" s="2" t="str">
        <f>TEXT(WORK[[#This Row],[Timestamp]], "YYYY")</f>
        <v>2023</v>
      </c>
      <c r="E617" s="2" t="str">
        <f>TEXT(WORK[[#This Row],[Timestamp]],"MMM")</f>
        <v>Aug</v>
      </c>
      <c r="F617" s="6">
        <v>2</v>
      </c>
      <c r="G617" s="1" t="s">
        <v>5</v>
      </c>
      <c r="H617" s="1" t="s">
        <v>10</v>
      </c>
      <c r="I617">
        <f>VLOOKUP(WORK[[#This Row],[User_ID]],Table3[],4,0)</f>
        <v>7</v>
      </c>
      <c r="J617">
        <f>VLOOKUP(WORK[[#This Row],[User_ID]],Table3[],5,0)</f>
        <v>0.45</v>
      </c>
      <c r="K617">
        <f>VLOOKUP(WORK[[#This Row],[User_ID]],Table3[],6,0)</f>
        <v>0.54</v>
      </c>
      <c r="L617">
        <f>VLOOKUP(WORK[[#This Row],[User_ID]],Table3[],7,0)</f>
        <v>0.04</v>
      </c>
      <c r="M617">
        <f>VLOOKUP(WORK[[#This Row],[User_ID]],Table4[],4,FALSE)</f>
        <v>249</v>
      </c>
      <c r="N617">
        <f>VLOOKUP(WORK[[#This Row],[User_ID]],Table4[],5,FALSE)</f>
        <v>6</v>
      </c>
      <c r="O617">
        <f>VLOOKUP(WORK[[#This Row],[User_ID]],Table4[],6,FALSE)</f>
        <v>1</v>
      </c>
      <c r="P617">
        <f>VLOOKUP(WORK[[#This Row],[User_ID]],Table4[],7,FALSE)</f>
        <v>35</v>
      </c>
    </row>
    <row r="618" spans="1:16" ht="12.5" x14ac:dyDescent="0.25">
      <c r="A618" s="1">
        <v>617</v>
      </c>
      <c r="B618" s="1">
        <v>1883</v>
      </c>
      <c r="C618" s="2">
        <v>44120.270729166667</v>
      </c>
      <c r="D618" s="2" t="str">
        <f>TEXT(WORK[[#This Row],[Timestamp]], "YYYY")</f>
        <v>2020</v>
      </c>
      <c r="E618" s="2" t="str">
        <f>TEXT(WORK[[#This Row],[Timestamp]],"MMM")</f>
        <v>Oct</v>
      </c>
      <c r="F618" s="6">
        <v>6</v>
      </c>
      <c r="G618" s="1" t="s">
        <v>5</v>
      </c>
      <c r="H618" s="1" t="s">
        <v>11</v>
      </c>
      <c r="I618">
        <f>VLOOKUP(WORK[[#This Row],[User_ID]],Table3[],4,0)</f>
        <v>4</v>
      </c>
      <c r="J618">
        <f>VLOOKUP(WORK[[#This Row],[User_ID]],Table3[],5,0)</f>
        <v>0.56000000000000005</v>
      </c>
      <c r="K618">
        <f>VLOOKUP(WORK[[#This Row],[User_ID]],Table3[],6,0)</f>
        <v>0.72</v>
      </c>
      <c r="L618">
        <f>VLOOKUP(WORK[[#This Row],[User_ID]],Table3[],7,0)</f>
        <v>0.86</v>
      </c>
      <c r="M618">
        <f>VLOOKUP(WORK[[#This Row],[User_ID]],Table4[],4,FALSE)</f>
        <v>547</v>
      </c>
      <c r="N618">
        <f>VLOOKUP(WORK[[#This Row],[User_ID]],Table4[],5,FALSE)</f>
        <v>19</v>
      </c>
      <c r="O618">
        <f>VLOOKUP(WORK[[#This Row],[User_ID]],Table4[],6,FALSE)</f>
        <v>5</v>
      </c>
      <c r="P618">
        <f>VLOOKUP(WORK[[#This Row],[User_ID]],Table4[],7,FALSE)</f>
        <v>2</v>
      </c>
    </row>
    <row r="619" spans="1:16" ht="12.5" x14ac:dyDescent="0.25">
      <c r="A619" s="1">
        <v>618</v>
      </c>
      <c r="B619" s="1">
        <v>9843</v>
      </c>
      <c r="C619" s="2">
        <v>44136.802430555559</v>
      </c>
      <c r="D619" s="2" t="str">
        <f>TEXT(WORK[[#This Row],[Timestamp]], "YYYY")</f>
        <v>2020</v>
      </c>
      <c r="E619" s="2" t="str">
        <f>TEXT(WORK[[#This Row],[Timestamp]],"MMM")</f>
        <v>Nov</v>
      </c>
      <c r="F619" s="6">
        <v>19</v>
      </c>
      <c r="G619" s="1" t="s">
        <v>9</v>
      </c>
      <c r="H619" s="1" t="s">
        <v>12</v>
      </c>
      <c r="I619">
        <f>VLOOKUP(WORK[[#This Row],[User_ID]],Table3[],4,0)</f>
        <v>10</v>
      </c>
      <c r="J619">
        <f>VLOOKUP(WORK[[#This Row],[User_ID]],Table3[],5,0)</f>
        <v>0.13</v>
      </c>
      <c r="K619">
        <f>VLOOKUP(WORK[[#This Row],[User_ID]],Table3[],6,0)</f>
        <v>0.84</v>
      </c>
      <c r="L619">
        <f>VLOOKUP(WORK[[#This Row],[User_ID]],Table3[],7,0)</f>
        <v>0.01</v>
      </c>
      <c r="M619">
        <f>VLOOKUP(WORK[[#This Row],[User_ID]],Table4[],4,FALSE)</f>
        <v>1603</v>
      </c>
      <c r="N619">
        <f>VLOOKUP(WORK[[#This Row],[User_ID]],Table4[],5,FALSE)</f>
        <v>9</v>
      </c>
      <c r="O619">
        <f>VLOOKUP(WORK[[#This Row],[User_ID]],Table4[],6,FALSE)</f>
        <v>5</v>
      </c>
      <c r="P619">
        <f>VLOOKUP(WORK[[#This Row],[User_ID]],Table4[],7,FALSE)</f>
        <v>39</v>
      </c>
    </row>
    <row r="620" spans="1:16" ht="12.5" x14ac:dyDescent="0.25">
      <c r="A620" s="1">
        <v>619</v>
      </c>
      <c r="B620" s="1">
        <v>7034</v>
      </c>
      <c r="C620" s="2">
        <v>44040.810370370367</v>
      </c>
      <c r="D620" s="2" t="str">
        <f>TEXT(WORK[[#This Row],[Timestamp]], "YYYY")</f>
        <v>2020</v>
      </c>
      <c r="E620" s="2" t="str">
        <f>TEXT(WORK[[#This Row],[Timestamp]],"MMM")</f>
        <v>Jul</v>
      </c>
      <c r="F620" s="6">
        <v>19</v>
      </c>
      <c r="G620" s="1" t="s">
        <v>5</v>
      </c>
      <c r="H620" s="1" t="s">
        <v>12</v>
      </c>
      <c r="I620">
        <f>VLOOKUP(WORK[[#This Row],[User_ID]],Table3[],4,0)</f>
        <v>3</v>
      </c>
      <c r="J620">
        <f>VLOOKUP(WORK[[#This Row],[User_ID]],Table3[],5,0)</f>
        <v>0.97</v>
      </c>
      <c r="K620">
        <f>VLOOKUP(WORK[[#This Row],[User_ID]],Table3[],6,0)</f>
        <v>0.62</v>
      </c>
      <c r="L620">
        <f>VLOOKUP(WORK[[#This Row],[User_ID]],Table3[],7,0)</f>
        <v>0.6</v>
      </c>
      <c r="M620">
        <f>VLOOKUP(WORK[[#This Row],[User_ID]],Table4[],4,FALSE)</f>
        <v>803</v>
      </c>
      <c r="N620">
        <f>VLOOKUP(WORK[[#This Row],[User_ID]],Table4[],5,FALSE)</f>
        <v>17</v>
      </c>
      <c r="O620">
        <f>VLOOKUP(WORK[[#This Row],[User_ID]],Table4[],6,FALSE)</f>
        <v>2</v>
      </c>
      <c r="P620">
        <f>VLOOKUP(WORK[[#This Row],[User_ID]],Table4[],7,FALSE)</f>
        <v>79</v>
      </c>
    </row>
    <row r="621" spans="1:16" ht="12.5" x14ac:dyDescent="0.25">
      <c r="A621" s="1">
        <v>620</v>
      </c>
      <c r="B621" s="1">
        <v>6355</v>
      </c>
      <c r="C621" s="2">
        <v>44639.783680555556</v>
      </c>
      <c r="D621" s="2" t="str">
        <f>TEXT(WORK[[#This Row],[Timestamp]], "YYYY")</f>
        <v>2022</v>
      </c>
      <c r="E621" s="2" t="str">
        <f>TEXT(WORK[[#This Row],[Timestamp]],"MMM")</f>
        <v>Mar</v>
      </c>
      <c r="F621" s="6">
        <v>18</v>
      </c>
      <c r="G621" s="1" t="s">
        <v>7</v>
      </c>
      <c r="H621" s="1" t="s">
        <v>13</v>
      </c>
      <c r="I621">
        <f>VLOOKUP(WORK[[#This Row],[User_ID]],Table3[],4,0)</f>
        <v>7</v>
      </c>
      <c r="J621">
        <f>VLOOKUP(WORK[[#This Row],[User_ID]],Table3[],5,0)</f>
        <v>0.87</v>
      </c>
      <c r="K621">
        <f>VLOOKUP(WORK[[#This Row],[User_ID]],Table3[],6,0)</f>
        <v>0.56999999999999995</v>
      </c>
      <c r="L621">
        <f>VLOOKUP(WORK[[#This Row],[User_ID]],Table3[],7,0)</f>
        <v>0.79</v>
      </c>
      <c r="M621">
        <f>VLOOKUP(WORK[[#This Row],[User_ID]],Table4[],4,FALSE)</f>
        <v>752</v>
      </c>
      <c r="N621">
        <f>VLOOKUP(WORK[[#This Row],[User_ID]],Table4[],5,FALSE)</f>
        <v>2</v>
      </c>
      <c r="O621">
        <f>VLOOKUP(WORK[[#This Row],[User_ID]],Table4[],6,FALSE)</f>
        <v>4</v>
      </c>
      <c r="P621">
        <f>VLOOKUP(WORK[[#This Row],[User_ID]],Table4[],7,FALSE)</f>
        <v>27</v>
      </c>
    </row>
    <row r="622" spans="1:16" ht="12.5" x14ac:dyDescent="0.25">
      <c r="A622" s="1">
        <v>621</v>
      </c>
      <c r="B622" s="1">
        <v>1556</v>
      </c>
      <c r="C622" s="2">
        <v>44837.352696759262</v>
      </c>
      <c r="D622" s="2" t="str">
        <f>TEXT(WORK[[#This Row],[Timestamp]], "YYYY")</f>
        <v>2022</v>
      </c>
      <c r="E622" s="2" t="str">
        <f>TEXT(WORK[[#This Row],[Timestamp]],"MMM")</f>
        <v>Oct</v>
      </c>
      <c r="F622" s="6">
        <v>8</v>
      </c>
      <c r="G622" s="1" t="s">
        <v>9</v>
      </c>
      <c r="H622" s="1" t="s">
        <v>16</v>
      </c>
      <c r="I622">
        <f>VLOOKUP(WORK[[#This Row],[User_ID]],Table3[],4,0)</f>
        <v>8</v>
      </c>
      <c r="J622">
        <f>VLOOKUP(WORK[[#This Row],[User_ID]],Table3[],5,0)</f>
        <v>0.74</v>
      </c>
      <c r="K622">
        <f>VLOOKUP(WORK[[#This Row],[User_ID]],Table3[],6,0)</f>
        <v>0.11</v>
      </c>
      <c r="L622">
        <f>VLOOKUP(WORK[[#This Row],[User_ID]],Table3[],7,0)</f>
        <v>0.49</v>
      </c>
      <c r="M622">
        <f>VLOOKUP(WORK[[#This Row],[User_ID]],Table4[],4,FALSE)</f>
        <v>807</v>
      </c>
      <c r="N622">
        <f>VLOOKUP(WORK[[#This Row],[User_ID]],Table4[],5,FALSE)</f>
        <v>19</v>
      </c>
      <c r="O622">
        <f>VLOOKUP(WORK[[#This Row],[User_ID]],Table4[],6,FALSE)</f>
        <v>1</v>
      </c>
      <c r="P622">
        <f>VLOOKUP(WORK[[#This Row],[User_ID]],Table4[],7,FALSE)</f>
        <v>24</v>
      </c>
    </row>
    <row r="623" spans="1:16" ht="12.5" x14ac:dyDescent="0.25">
      <c r="A623" s="1">
        <v>622</v>
      </c>
      <c r="B623" s="1">
        <v>3060</v>
      </c>
      <c r="C623" s="2">
        <v>44169.102037037039</v>
      </c>
      <c r="D623" s="2" t="str">
        <f>TEXT(WORK[[#This Row],[Timestamp]], "YYYY")</f>
        <v>2020</v>
      </c>
      <c r="E623" s="2" t="str">
        <f>TEXT(WORK[[#This Row],[Timestamp]],"MMM")</f>
        <v>Dec</v>
      </c>
      <c r="F623" s="6">
        <v>2</v>
      </c>
      <c r="G623" s="1" t="s">
        <v>9</v>
      </c>
      <c r="H623" s="1" t="s">
        <v>16</v>
      </c>
      <c r="I623">
        <f>VLOOKUP(WORK[[#This Row],[User_ID]],Table3[],4,0)</f>
        <v>4</v>
      </c>
      <c r="J623">
        <f>VLOOKUP(WORK[[#This Row],[User_ID]],Table3[],5,0)</f>
        <v>0.82</v>
      </c>
      <c r="K623">
        <f>VLOOKUP(WORK[[#This Row],[User_ID]],Table3[],6,0)</f>
        <v>0.23</v>
      </c>
      <c r="L623">
        <f>VLOOKUP(WORK[[#This Row],[User_ID]],Table3[],7,0)</f>
        <v>0.19</v>
      </c>
      <c r="M623">
        <f>VLOOKUP(WORK[[#This Row],[User_ID]],Table4[],4,FALSE)</f>
        <v>446</v>
      </c>
      <c r="N623">
        <f>VLOOKUP(WORK[[#This Row],[User_ID]],Table4[],5,FALSE)</f>
        <v>4</v>
      </c>
      <c r="O623">
        <f>VLOOKUP(WORK[[#This Row],[User_ID]],Table4[],6,FALSE)</f>
        <v>1</v>
      </c>
      <c r="P623">
        <f>VLOOKUP(WORK[[#This Row],[User_ID]],Table4[],7,FALSE)</f>
        <v>50</v>
      </c>
    </row>
    <row r="624" spans="1:16" ht="12.5" x14ac:dyDescent="0.25">
      <c r="A624" s="1">
        <v>623</v>
      </c>
      <c r="B624" s="1">
        <v>3935</v>
      </c>
      <c r="C624" s="2">
        <v>44352.464479166665</v>
      </c>
      <c r="D624" s="2" t="str">
        <f>TEXT(WORK[[#This Row],[Timestamp]], "YYYY")</f>
        <v>2021</v>
      </c>
      <c r="E624" s="2" t="str">
        <f>TEXT(WORK[[#This Row],[Timestamp]],"MMM")</f>
        <v>Jun</v>
      </c>
      <c r="F624" s="6">
        <v>11</v>
      </c>
      <c r="G624" s="1" t="s">
        <v>7</v>
      </c>
      <c r="H624" s="1" t="s">
        <v>13</v>
      </c>
      <c r="I624">
        <f>VLOOKUP(WORK[[#This Row],[User_ID]],Table3[],4,0)</f>
        <v>6</v>
      </c>
      <c r="J624">
        <f>VLOOKUP(WORK[[#This Row],[User_ID]],Table3[],5,0)</f>
        <v>0.1</v>
      </c>
      <c r="K624">
        <f>VLOOKUP(WORK[[#This Row],[User_ID]],Table3[],6,0)</f>
        <v>0.15</v>
      </c>
      <c r="L624">
        <f>VLOOKUP(WORK[[#This Row],[User_ID]],Table3[],7,0)</f>
        <v>0.82</v>
      </c>
      <c r="M624">
        <f>VLOOKUP(WORK[[#This Row],[User_ID]],Table4[],4,FALSE)</f>
        <v>173</v>
      </c>
      <c r="N624">
        <f>VLOOKUP(WORK[[#This Row],[User_ID]],Table4[],5,FALSE)</f>
        <v>17</v>
      </c>
      <c r="O624">
        <f>VLOOKUP(WORK[[#This Row],[User_ID]],Table4[],6,FALSE)</f>
        <v>3</v>
      </c>
      <c r="P624">
        <f>VLOOKUP(WORK[[#This Row],[User_ID]],Table4[],7,FALSE)</f>
        <v>48</v>
      </c>
    </row>
    <row r="625" spans="1:16" ht="12.5" x14ac:dyDescent="0.25">
      <c r="A625" s="1">
        <v>624</v>
      </c>
      <c r="B625" s="1">
        <v>9687</v>
      </c>
      <c r="C625" s="2">
        <v>44567.651574074072</v>
      </c>
      <c r="D625" s="2" t="str">
        <f>TEXT(WORK[[#This Row],[Timestamp]], "YYYY")</f>
        <v>2022</v>
      </c>
      <c r="E625" s="2" t="str">
        <f>TEXT(WORK[[#This Row],[Timestamp]],"MMM")</f>
        <v>Jan</v>
      </c>
      <c r="F625" s="6">
        <v>15</v>
      </c>
      <c r="G625" s="1" t="s">
        <v>7</v>
      </c>
      <c r="H625" s="1" t="s">
        <v>12</v>
      </c>
      <c r="I625">
        <f>VLOOKUP(WORK[[#This Row],[User_ID]],Table3[],4,0)</f>
        <v>1</v>
      </c>
      <c r="J625">
        <f>VLOOKUP(WORK[[#This Row],[User_ID]],Table3[],5,0)</f>
        <v>0.1</v>
      </c>
      <c r="K625">
        <f>VLOOKUP(WORK[[#This Row],[User_ID]],Table3[],6,0)</f>
        <v>0.81</v>
      </c>
      <c r="L625">
        <f>VLOOKUP(WORK[[#This Row],[User_ID]],Table3[],7,0)</f>
        <v>0.93</v>
      </c>
      <c r="M625">
        <f>VLOOKUP(WORK[[#This Row],[User_ID]],Table4[],4,FALSE)</f>
        <v>968</v>
      </c>
      <c r="N625">
        <f>VLOOKUP(WORK[[#This Row],[User_ID]],Table4[],5,FALSE)</f>
        <v>1</v>
      </c>
      <c r="O625">
        <f>VLOOKUP(WORK[[#This Row],[User_ID]],Table4[],6,FALSE)</f>
        <v>0</v>
      </c>
      <c r="P625">
        <f>VLOOKUP(WORK[[#This Row],[User_ID]],Table4[],7,FALSE)</f>
        <v>52</v>
      </c>
    </row>
    <row r="626" spans="1:16" ht="12.5" x14ac:dyDescent="0.25">
      <c r="A626" s="1">
        <v>625</v>
      </c>
      <c r="B626" s="1">
        <v>5243</v>
      </c>
      <c r="C626" s="2">
        <v>45154.553541666668</v>
      </c>
      <c r="D626" s="2" t="str">
        <f>TEXT(WORK[[#This Row],[Timestamp]], "YYYY")</f>
        <v>2023</v>
      </c>
      <c r="E626" s="2" t="str">
        <f>TEXT(WORK[[#This Row],[Timestamp]],"MMM")</f>
        <v>Aug</v>
      </c>
      <c r="F626" s="6">
        <v>13</v>
      </c>
      <c r="G626" s="1" t="s">
        <v>7</v>
      </c>
      <c r="H626" s="1" t="s">
        <v>17</v>
      </c>
      <c r="I626">
        <f>VLOOKUP(WORK[[#This Row],[User_ID]],Table3[],4,0)</f>
        <v>8</v>
      </c>
      <c r="J626">
        <f>VLOOKUP(WORK[[#This Row],[User_ID]],Table3[],5,0)</f>
        <v>0.36</v>
      </c>
      <c r="K626">
        <f>VLOOKUP(WORK[[#This Row],[User_ID]],Table3[],6,0)</f>
        <v>0.24</v>
      </c>
      <c r="L626">
        <f>VLOOKUP(WORK[[#This Row],[User_ID]],Table3[],7,0)</f>
        <v>0.19</v>
      </c>
      <c r="M626">
        <f>VLOOKUP(WORK[[#This Row],[User_ID]],Table4[],4,FALSE)</f>
        <v>1326</v>
      </c>
      <c r="N626">
        <f>VLOOKUP(WORK[[#This Row],[User_ID]],Table4[],5,FALSE)</f>
        <v>13</v>
      </c>
      <c r="O626">
        <f>VLOOKUP(WORK[[#This Row],[User_ID]],Table4[],6,FALSE)</f>
        <v>1</v>
      </c>
      <c r="P626">
        <f>VLOOKUP(WORK[[#This Row],[User_ID]],Table4[],7,FALSE)</f>
        <v>19</v>
      </c>
    </row>
    <row r="627" spans="1:16" ht="12.5" x14ac:dyDescent="0.25">
      <c r="A627" s="1">
        <v>626</v>
      </c>
      <c r="B627" s="1">
        <v>7109</v>
      </c>
      <c r="C627" s="2">
        <v>44708.189305555556</v>
      </c>
      <c r="D627" s="2" t="str">
        <f>TEXT(WORK[[#This Row],[Timestamp]], "YYYY")</f>
        <v>2022</v>
      </c>
      <c r="E627" s="2" t="str">
        <f>TEXT(WORK[[#This Row],[Timestamp]],"MMM")</f>
        <v>May</v>
      </c>
      <c r="F627" s="6">
        <v>4</v>
      </c>
      <c r="G627" s="1" t="s">
        <v>9</v>
      </c>
      <c r="H627" s="1" t="s">
        <v>13</v>
      </c>
      <c r="I627">
        <f>VLOOKUP(WORK[[#This Row],[User_ID]],Table3[],4,0)</f>
        <v>1</v>
      </c>
      <c r="J627">
        <f>VLOOKUP(WORK[[#This Row],[User_ID]],Table3[],5,0)</f>
        <v>0.08</v>
      </c>
      <c r="K627">
        <f>VLOOKUP(WORK[[#This Row],[User_ID]],Table3[],6,0)</f>
        <v>0.08</v>
      </c>
      <c r="L627">
        <f>VLOOKUP(WORK[[#This Row],[User_ID]],Table3[],7,0)</f>
        <v>0.22</v>
      </c>
      <c r="M627">
        <f>VLOOKUP(WORK[[#This Row],[User_ID]],Table4[],4,FALSE)</f>
        <v>634</v>
      </c>
      <c r="N627">
        <f>VLOOKUP(WORK[[#This Row],[User_ID]],Table4[],5,FALSE)</f>
        <v>10</v>
      </c>
      <c r="O627">
        <f>VLOOKUP(WORK[[#This Row],[User_ID]],Table4[],6,FALSE)</f>
        <v>0</v>
      </c>
      <c r="P627">
        <f>VLOOKUP(WORK[[#This Row],[User_ID]],Table4[],7,FALSE)</f>
        <v>65</v>
      </c>
    </row>
    <row r="628" spans="1:16" ht="12.5" x14ac:dyDescent="0.25">
      <c r="A628" s="1">
        <v>627</v>
      </c>
      <c r="B628" s="1">
        <v>5792</v>
      </c>
      <c r="C628" s="2">
        <v>43961.066805555558</v>
      </c>
      <c r="D628" s="2" t="str">
        <f>TEXT(WORK[[#This Row],[Timestamp]], "YYYY")</f>
        <v>2020</v>
      </c>
      <c r="E628" s="2" t="str">
        <f>TEXT(WORK[[#This Row],[Timestamp]],"MMM")</f>
        <v>May</v>
      </c>
      <c r="F628" s="6">
        <v>1</v>
      </c>
      <c r="G628" s="1" t="s">
        <v>5</v>
      </c>
      <c r="H628" s="1" t="s">
        <v>8</v>
      </c>
      <c r="I628">
        <f>VLOOKUP(WORK[[#This Row],[User_ID]],Table3[],4,0)</f>
        <v>2</v>
      </c>
      <c r="J628">
        <f>VLOOKUP(WORK[[#This Row],[User_ID]],Table3[],5,0)</f>
        <v>0.17</v>
      </c>
      <c r="K628">
        <f>VLOOKUP(WORK[[#This Row],[User_ID]],Table3[],6,0)</f>
        <v>0.31</v>
      </c>
      <c r="L628">
        <f>VLOOKUP(WORK[[#This Row],[User_ID]],Table3[],7,0)</f>
        <v>0.94</v>
      </c>
      <c r="M628">
        <f>VLOOKUP(WORK[[#This Row],[User_ID]],Table4[],4,FALSE)</f>
        <v>1712</v>
      </c>
      <c r="N628">
        <f>VLOOKUP(WORK[[#This Row],[User_ID]],Table4[],5,FALSE)</f>
        <v>13</v>
      </c>
      <c r="O628">
        <f>VLOOKUP(WORK[[#This Row],[User_ID]],Table4[],6,FALSE)</f>
        <v>3</v>
      </c>
      <c r="P628">
        <f>VLOOKUP(WORK[[#This Row],[User_ID]],Table4[],7,FALSE)</f>
        <v>3</v>
      </c>
    </row>
    <row r="629" spans="1:16" ht="12.5" x14ac:dyDescent="0.25">
      <c r="A629" s="1">
        <v>628</v>
      </c>
      <c r="B629" s="1">
        <v>7555</v>
      </c>
      <c r="C629" s="2">
        <v>44583.626631944448</v>
      </c>
      <c r="D629" s="2" t="str">
        <f>TEXT(WORK[[#This Row],[Timestamp]], "YYYY")</f>
        <v>2022</v>
      </c>
      <c r="E629" s="2" t="str">
        <f>TEXT(WORK[[#This Row],[Timestamp]],"MMM")</f>
        <v>Jan</v>
      </c>
      <c r="F629" s="6">
        <v>15</v>
      </c>
      <c r="G629" s="1" t="s">
        <v>7</v>
      </c>
      <c r="H629" s="1" t="s">
        <v>6</v>
      </c>
      <c r="I629">
        <f>VLOOKUP(WORK[[#This Row],[User_ID]],Table3[],4,0)</f>
        <v>1</v>
      </c>
      <c r="J629">
        <f>VLOOKUP(WORK[[#This Row],[User_ID]],Table3[],5,0)</f>
        <v>0.2</v>
      </c>
      <c r="K629">
        <f>VLOOKUP(WORK[[#This Row],[User_ID]],Table3[],6,0)</f>
        <v>0.06</v>
      </c>
      <c r="L629">
        <f>VLOOKUP(WORK[[#This Row],[User_ID]],Table3[],7,0)</f>
        <v>0.08</v>
      </c>
      <c r="M629">
        <f>VLOOKUP(WORK[[#This Row],[User_ID]],Table4[],4,FALSE)</f>
        <v>194</v>
      </c>
      <c r="N629">
        <f>VLOOKUP(WORK[[#This Row],[User_ID]],Table4[],5,FALSE)</f>
        <v>1</v>
      </c>
      <c r="O629">
        <f>VLOOKUP(WORK[[#This Row],[User_ID]],Table4[],6,FALSE)</f>
        <v>5</v>
      </c>
      <c r="P629">
        <f>VLOOKUP(WORK[[#This Row],[User_ID]],Table4[],7,FALSE)</f>
        <v>77</v>
      </c>
    </row>
    <row r="630" spans="1:16" ht="12.5" x14ac:dyDescent="0.25">
      <c r="A630" s="1">
        <v>629</v>
      </c>
      <c r="B630" s="1">
        <v>6422</v>
      </c>
      <c r="C630" s="2">
        <v>44222.924131944441</v>
      </c>
      <c r="D630" s="2" t="str">
        <f>TEXT(WORK[[#This Row],[Timestamp]], "YYYY")</f>
        <v>2021</v>
      </c>
      <c r="E630" s="2" t="str">
        <f>TEXT(WORK[[#This Row],[Timestamp]],"MMM")</f>
        <v>Jan</v>
      </c>
      <c r="F630" s="6">
        <v>22</v>
      </c>
      <c r="G630" s="1" t="s">
        <v>7</v>
      </c>
      <c r="H630" s="1" t="s">
        <v>12</v>
      </c>
      <c r="I630">
        <f>VLOOKUP(WORK[[#This Row],[User_ID]],Table3[],4,0)</f>
        <v>7</v>
      </c>
      <c r="J630">
        <f>VLOOKUP(WORK[[#This Row],[User_ID]],Table3[],5,0)</f>
        <v>0.65</v>
      </c>
      <c r="K630">
        <f>VLOOKUP(WORK[[#This Row],[User_ID]],Table3[],6,0)</f>
        <v>0.62</v>
      </c>
      <c r="L630">
        <f>VLOOKUP(WORK[[#This Row],[User_ID]],Table3[],7,0)</f>
        <v>0.61</v>
      </c>
      <c r="M630">
        <f>VLOOKUP(WORK[[#This Row],[User_ID]],Table4[],4,FALSE)</f>
        <v>144</v>
      </c>
      <c r="N630">
        <f>VLOOKUP(WORK[[#This Row],[User_ID]],Table4[],5,FALSE)</f>
        <v>8</v>
      </c>
      <c r="O630">
        <f>VLOOKUP(WORK[[#This Row],[User_ID]],Table4[],6,FALSE)</f>
        <v>5</v>
      </c>
      <c r="P630">
        <f>VLOOKUP(WORK[[#This Row],[User_ID]],Table4[],7,FALSE)</f>
        <v>19</v>
      </c>
    </row>
    <row r="631" spans="1:16" ht="12.5" x14ac:dyDescent="0.25">
      <c r="A631" s="1">
        <v>630</v>
      </c>
      <c r="B631" s="1">
        <v>3973</v>
      </c>
      <c r="C631" s="2">
        <v>44930.54619212963</v>
      </c>
      <c r="D631" s="2" t="str">
        <f>TEXT(WORK[[#This Row],[Timestamp]], "YYYY")</f>
        <v>2023</v>
      </c>
      <c r="E631" s="2" t="str">
        <f>TEXT(WORK[[#This Row],[Timestamp]],"MMM")</f>
        <v>Jan</v>
      </c>
      <c r="F631" s="6">
        <v>13</v>
      </c>
      <c r="G631" s="1" t="s">
        <v>5</v>
      </c>
      <c r="H631" s="1" t="s">
        <v>8</v>
      </c>
      <c r="I631">
        <f>VLOOKUP(WORK[[#This Row],[User_ID]],Table3[],4,0)</f>
        <v>10</v>
      </c>
      <c r="J631">
        <f>VLOOKUP(WORK[[#This Row],[User_ID]],Table3[],5,0)</f>
        <v>0.93</v>
      </c>
      <c r="K631">
        <f>VLOOKUP(WORK[[#This Row],[User_ID]],Table3[],6,0)</f>
        <v>0.4</v>
      </c>
      <c r="L631">
        <f>VLOOKUP(WORK[[#This Row],[User_ID]],Table3[],7,0)</f>
        <v>0.4</v>
      </c>
      <c r="M631">
        <f>VLOOKUP(WORK[[#This Row],[User_ID]],Table4[],4,FALSE)</f>
        <v>356</v>
      </c>
      <c r="N631">
        <f>VLOOKUP(WORK[[#This Row],[User_ID]],Table4[],5,FALSE)</f>
        <v>20</v>
      </c>
      <c r="O631">
        <f>VLOOKUP(WORK[[#This Row],[User_ID]],Table4[],6,FALSE)</f>
        <v>0</v>
      </c>
      <c r="P631">
        <f>VLOOKUP(WORK[[#This Row],[User_ID]],Table4[],7,FALSE)</f>
        <v>17</v>
      </c>
    </row>
    <row r="632" spans="1:16" ht="12.5" x14ac:dyDescent="0.25">
      <c r="A632" s="1">
        <v>631</v>
      </c>
      <c r="B632" s="1">
        <v>6099</v>
      </c>
      <c r="C632" s="2">
        <v>44965.114074074074</v>
      </c>
      <c r="D632" s="2" t="str">
        <f>TEXT(WORK[[#This Row],[Timestamp]], "YYYY")</f>
        <v>2023</v>
      </c>
      <c r="E632" s="2" t="str">
        <f>TEXT(WORK[[#This Row],[Timestamp]],"MMM")</f>
        <v>Feb</v>
      </c>
      <c r="F632" s="6">
        <v>2</v>
      </c>
      <c r="G632" s="1" t="s">
        <v>9</v>
      </c>
      <c r="H632" s="1" t="s">
        <v>15</v>
      </c>
      <c r="I632">
        <f>VLOOKUP(WORK[[#This Row],[User_ID]],Table3[],4,0)</f>
        <v>3</v>
      </c>
      <c r="J632">
        <f>VLOOKUP(WORK[[#This Row],[User_ID]],Table3[],5,0)</f>
        <v>0.83</v>
      </c>
      <c r="K632">
        <f>VLOOKUP(WORK[[#This Row],[User_ID]],Table3[],6,0)</f>
        <v>0.85</v>
      </c>
      <c r="L632">
        <f>VLOOKUP(WORK[[#This Row],[User_ID]],Table3[],7,0)</f>
        <v>0.64</v>
      </c>
      <c r="M632">
        <f>VLOOKUP(WORK[[#This Row],[User_ID]],Table4[],4,FALSE)</f>
        <v>352</v>
      </c>
      <c r="N632">
        <f>VLOOKUP(WORK[[#This Row],[User_ID]],Table4[],5,FALSE)</f>
        <v>18</v>
      </c>
      <c r="O632">
        <f>VLOOKUP(WORK[[#This Row],[User_ID]],Table4[],6,FALSE)</f>
        <v>1</v>
      </c>
      <c r="P632">
        <f>VLOOKUP(WORK[[#This Row],[User_ID]],Table4[],7,FALSE)</f>
        <v>55</v>
      </c>
    </row>
    <row r="633" spans="1:16" ht="12.5" x14ac:dyDescent="0.25">
      <c r="A633" s="1">
        <v>632</v>
      </c>
      <c r="B633" s="1">
        <v>9969</v>
      </c>
      <c r="C633" s="2">
        <v>44713.403541666667</v>
      </c>
      <c r="D633" s="2" t="str">
        <f>TEXT(WORK[[#This Row],[Timestamp]], "YYYY")</f>
        <v>2022</v>
      </c>
      <c r="E633" s="2" t="str">
        <f>TEXT(WORK[[#This Row],[Timestamp]],"MMM")</f>
        <v>Jun</v>
      </c>
      <c r="F633" s="6">
        <v>9</v>
      </c>
      <c r="G633" s="1" t="s">
        <v>9</v>
      </c>
      <c r="H633" s="1" t="s">
        <v>15</v>
      </c>
      <c r="I633">
        <f>VLOOKUP(WORK[[#This Row],[User_ID]],Table3[],4,0)</f>
        <v>2</v>
      </c>
      <c r="J633">
        <f>VLOOKUP(WORK[[#This Row],[User_ID]],Table3[],5,0)</f>
        <v>0.56999999999999995</v>
      </c>
      <c r="K633">
        <f>VLOOKUP(WORK[[#This Row],[User_ID]],Table3[],6,0)</f>
        <v>0.14000000000000001</v>
      </c>
      <c r="L633">
        <f>VLOOKUP(WORK[[#This Row],[User_ID]],Table3[],7,0)</f>
        <v>0.15</v>
      </c>
      <c r="M633">
        <f>VLOOKUP(WORK[[#This Row],[User_ID]],Table4[],4,FALSE)</f>
        <v>1642</v>
      </c>
      <c r="N633">
        <f>VLOOKUP(WORK[[#This Row],[User_ID]],Table4[],5,FALSE)</f>
        <v>14</v>
      </c>
      <c r="O633">
        <f>VLOOKUP(WORK[[#This Row],[User_ID]],Table4[],6,FALSE)</f>
        <v>0</v>
      </c>
      <c r="P633">
        <f>VLOOKUP(WORK[[#This Row],[User_ID]],Table4[],7,FALSE)</f>
        <v>58</v>
      </c>
    </row>
    <row r="634" spans="1:16" ht="12.5" x14ac:dyDescent="0.25">
      <c r="A634" s="1">
        <v>633</v>
      </c>
      <c r="B634" s="1">
        <v>5848</v>
      </c>
      <c r="C634" s="2">
        <v>43990.141967592594</v>
      </c>
      <c r="D634" s="2" t="str">
        <f>TEXT(WORK[[#This Row],[Timestamp]], "YYYY")</f>
        <v>2020</v>
      </c>
      <c r="E634" s="2" t="str">
        <f>TEXT(WORK[[#This Row],[Timestamp]],"MMM")</f>
        <v>Jun</v>
      </c>
      <c r="F634" s="6">
        <v>3</v>
      </c>
      <c r="G634" s="1" t="s">
        <v>9</v>
      </c>
      <c r="H634" s="1" t="s">
        <v>13</v>
      </c>
      <c r="I634">
        <f>VLOOKUP(WORK[[#This Row],[User_ID]],Table3[],4,0)</f>
        <v>1</v>
      </c>
      <c r="J634">
        <f>VLOOKUP(WORK[[#This Row],[User_ID]],Table3[],5,0)</f>
        <v>0.66</v>
      </c>
      <c r="K634">
        <f>VLOOKUP(WORK[[#This Row],[User_ID]],Table3[],6,0)</f>
        <v>0.39</v>
      </c>
      <c r="L634">
        <f>VLOOKUP(WORK[[#This Row],[User_ID]],Table3[],7,0)</f>
        <v>0.2</v>
      </c>
      <c r="M634">
        <f>VLOOKUP(WORK[[#This Row],[User_ID]],Table4[],4,FALSE)</f>
        <v>532</v>
      </c>
      <c r="N634">
        <f>VLOOKUP(WORK[[#This Row],[User_ID]],Table4[],5,FALSE)</f>
        <v>16</v>
      </c>
      <c r="O634">
        <f>VLOOKUP(WORK[[#This Row],[User_ID]],Table4[],6,FALSE)</f>
        <v>2</v>
      </c>
      <c r="P634">
        <f>VLOOKUP(WORK[[#This Row],[User_ID]],Table4[],7,FALSE)</f>
        <v>84</v>
      </c>
    </row>
    <row r="635" spans="1:16" ht="12.5" x14ac:dyDescent="0.25">
      <c r="A635" s="1">
        <v>634</v>
      </c>
      <c r="B635" s="1">
        <v>7048</v>
      </c>
      <c r="C635" s="2">
        <v>44152.362534722219</v>
      </c>
      <c r="D635" s="2" t="str">
        <f>TEXT(WORK[[#This Row],[Timestamp]], "YYYY")</f>
        <v>2020</v>
      </c>
      <c r="E635" s="2" t="str">
        <f>TEXT(WORK[[#This Row],[Timestamp]],"MMM")</f>
        <v>Nov</v>
      </c>
      <c r="F635" s="6">
        <v>8</v>
      </c>
      <c r="G635" s="1" t="s">
        <v>7</v>
      </c>
      <c r="H635" s="1" t="s">
        <v>8</v>
      </c>
      <c r="I635">
        <f>VLOOKUP(WORK[[#This Row],[User_ID]],Table3[],4,0)</f>
        <v>7</v>
      </c>
      <c r="J635">
        <f>VLOOKUP(WORK[[#This Row],[User_ID]],Table3[],5,0)</f>
        <v>0.02</v>
      </c>
      <c r="K635">
        <f>VLOOKUP(WORK[[#This Row],[User_ID]],Table3[],6,0)</f>
        <v>0.51</v>
      </c>
      <c r="L635">
        <f>VLOOKUP(WORK[[#This Row],[User_ID]],Table3[],7,0)</f>
        <v>0.96</v>
      </c>
      <c r="M635">
        <f>VLOOKUP(WORK[[#This Row],[User_ID]],Table4[],4,FALSE)</f>
        <v>1316</v>
      </c>
      <c r="N635">
        <f>VLOOKUP(WORK[[#This Row],[User_ID]],Table4[],5,FALSE)</f>
        <v>19</v>
      </c>
      <c r="O635">
        <f>VLOOKUP(WORK[[#This Row],[User_ID]],Table4[],6,FALSE)</f>
        <v>4</v>
      </c>
      <c r="P635">
        <f>VLOOKUP(WORK[[#This Row],[User_ID]],Table4[],7,FALSE)</f>
        <v>6</v>
      </c>
    </row>
    <row r="636" spans="1:16" ht="12.5" x14ac:dyDescent="0.25">
      <c r="A636" s="1">
        <v>635</v>
      </c>
      <c r="B636" s="1">
        <v>3275</v>
      </c>
      <c r="C636" s="2">
        <v>44712.389201388891</v>
      </c>
      <c r="D636" s="2" t="str">
        <f>TEXT(WORK[[#This Row],[Timestamp]], "YYYY")</f>
        <v>2022</v>
      </c>
      <c r="E636" s="2" t="str">
        <f>TEXT(WORK[[#This Row],[Timestamp]],"MMM")</f>
        <v>May</v>
      </c>
      <c r="F636" s="6">
        <v>9</v>
      </c>
      <c r="G636" s="1" t="s">
        <v>5</v>
      </c>
      <c r="H636" s="1" t="s">
        <v>17</v>
      </c>
      <c r="I636">
        <f>VLOOKUP(WORK[[#This Row],[User_ID]],Table3[],4,0)</f>
        <v>7</v>
      </c>
      <c r="J636">
        <f>VLOOKUP(WORK[[#This Row],[User_ID]],Table3[],5,0)</f>
        <v>0.43</v>
      </c>
      <c r="K636">
        <f>VLOOKUP(WORK[[#This Row],[User_ID]],Table3[],6,0)</f>
        <v>0.95</v>
      </c>
      <c r="L636">
        <f>VLOOKUP(WORK[[#This Row],[User_ID]],Table3[],7,0)</f>
        <v>0.57999999999999996</v>
      </c>
      <c r="M636">
        <f>VLOOKUP(WORK[[#This Row],[User_ID]],Table4[],4,FALSE)</f>
        <v>309</v>
      </c>
      <c r="N636">
        <f>VLOOKUP(WORK[[#This Row],[User_ID]],Table4[],5,FALSE)</f>
        <v>12</v>
      </c>
      <c r="O636">
        <f>VLOOKUP(WORK[[#This Row],[User_ID]],Table4[],6,FALSE)</f>
        <v>0</v>
      </c>
      <c r="P636">
        <f>VLOOKUP(WORK[[#This Row],[User_ID]],Table4[],7,FALSE)</f>
        <v>20</v>
      </c>
    </row>
    <row r="637" spans="1:16" ht="12.5" x14ac:dyDescent="0.25">
      <c r="A637" s="1">
        <v>636</v>
      </c>
      <c r="B637" s="1">
        <v>8218</v>
      </c>
      <c r="C637" s="2">
        <v>43892.762511574074</v>
      </c>
      <c r="D637" s="2" t="str">
        <f>TEXT(WORK[[#This Row],[Timestamp]], "YYYY")</f>
        <v>2020</v>
      </c>
      <c r="E637" s="2" t="str">
        <f>TEXT(WORK[[#This Row],[Timestamp]],"MMM")</f>
        <v>Mar</v>
      </c>
      <c r="F637" s="6">
        <v>18</v>
      </c>
      <c r="G637" s="1" t="s">
        <v>5</v>
      </c>
      <c r="H637" s="1" t="s">
        <v>11</v>
      </c>
      <c r="I637">
        <f>VLOOKUP(WORK[[#This Row],[User_ID]],Table3[],4,0)</f>
        <v>4</v>
      </c>
      <c r="J637">
        <f>VLOOKUP(WORK[[#This Row],[User_ID]],Table3[],5,0)</f>
        <v>0.28999999999999998</v>
      </c>
      <c r="K637">
        <f>VLOOKUP(WORK[[#This Row],[User_ID]],Table3[],6,0)</f>
        <v>0.11</v>
      </c>
      <c r="L637">
        <f>VLOOKUP(WORK[[#This Row],[User_ID]],Table3[],7,0)</f>
        <v>0.06</v>
      </c>
      <c r="M637">
        <f>VLOOKUP(WORK[[#This Row],[User_ID]],Table4[],4,FALSE)</f>
        <v>648</v>
      </c>
      <c r="N637">
        <f>VLOOKUP(WORK[[#This Row],[User_ID]],Table4[],5,FALSE)</f>
        <v>17</v>
      </c>
      <c r="O637">
        <f>VLOOKUP(WORK[[#This Row],[User_ID]],Table4[],6,FALSE)</f>
        <v>4</v>
      </c>
      <c r="P637">
        <f>VLOOKUP(WORK[[#This Row],[User_ID]],Table4[],7,FALSE)</f>
        <v>98</v>
      </c>
    </row>
    <row r="638" spans="1:16" ht="12.5" x14ac:dyDescent="0.25">
      <c r="A638" s="1">
        <v>637</v>
      </c>
      <c r="B638" s="1">
        <v>4727</v>
      </c>
      <c r="C638" s="2">
        <v>44757.920682870368</v>
      </c>
      <c r="D638" s="2" t="str">
        <f>TEXT(WORK[[#This Row],[Timestamp]], "YYYY")</f>
        <v>2022</v>
      </c>
      <c r="E638" s="2" t="str">
        <f>TEXT(WORK[[#This Row],[Timestamp]],"MMM")</f>
        <v>Jul</v>
      </c>
      <c r="F638" s="6">
        <v>22</v>
      </c>
      <c r="G638" s="1" t="s">
        <v>9</v>
      </c>
      <c r="H638" s="1" t="s">
        <v>14</v>
      </c>
      <c r="I638">
        <f>VLOOKUP(WORK[[#This Row],[User_ID]],Table3[],4,0)</f>
        <v>3</v>
      </c>
      <c r="J638">
        <f>VLOOKUP(WORK[[#This Row],[User_ID]],Table3[],5,0)</f>
        <v>0.55000000000000004</v>
      </c>
      <c r="K638">
        <f>VLOOKUP(WORK[[#This Row],[User_ID]],Table3[],6,0)</f>
        <v>0.38</v>
      </c>
      <c r="L638">
        <f>VLOOKUP(WORK[[#This Row],[User_ID]],Table3[],7,0)</f>
        <v>0.63</v>
      </c>
      <c r="M638">
        <f>VLOOKUP(WORK[[#This Row],[User_ID]],Table4[],4,FALSE)</f>
        <v>919</v>
      </c>
      <c r="N638">
        <f>VLOOKUP(WORK[[#This Row],[User_ID]],Table4[],5,FALSE)</f>
        <v>2</v>
      </c>
      <c r="O638">
        <f>VLOOKUP(WORK[[#This Row],[User_ID]],Table4[],6,FALSE)</f>
        <v>0</v>
      </c>
      <c r="P638">
        <f>VLOOKUP(WORK[[#This Row],[User_ID]],Table4[],7,FALSE)</f>
        <v>72</v>
      </c>
    </row>
    <row r="639" spans="1:16" ht="12.5" x14ac:dyDescent="0.25">
      <c r="A639" s="1">
        <v>638</v>
      </c>
      <c r="B639" s="1">
        <v>4170</v>
      </c>
      <c r="C639" s="2">
        <v>44215.012164351851</v>
      </c>
      <c r="D639" s="2" t="str">
        <f>TEXT(WORK[[#This Row],[Timestamp]], "YYYY")</f>
        <v>2021</v>
      </c>
      <c r="E639" s="2" t="str">
        <f>TEXT(WORK[[#This Row],[Timestamp]],"MMM")</f>
        <v>Jan</v>
      </c>
      <c r="F639" s="6">
        <v>0</v>
      </c>
      <c r="G639" s="1" t="s">
        <v>7</v>
      </c>
      <c r="H639" s="1" t="s">
        <v>6</v>
      </c>
      <c r="I639">
        <f>VLOOKUP(WORK[[#This Row],[User_ID]],Table3[],4,0)</f>
        <v>5</v>
      </c>
      <c r="J639">
        <f>VLOOKUP(WORK[[#This Row],[User_ID]],Table3[],5,0)</f>
        <v>0.82</v>
      </c>
      <c r="K639">
        <f>VLOOKUP(WORK[[#This Row],[User_ID]],Table3[],6,0)</f>
        <v>0.7</v>
      </c>
      <c r="L639">
        <f>VLOOKUP(WORK[[#This Row],[User_ID]],Table3[],7,0)</f>
        <v>0.21</v>
      </c>
      <c r="M639">
        <f>VLOOKUP(WORK[[#This Row],[User_ID]],Table4[],4,FALSE)</f>
        <v>253</v>
      </c>
      <c r="N639">
        <f>VLOOKUP(WORK[[#This Row],[User_ID]],Table4[],5,FALSE)</f>
        <v>3</v>
      </c>
      <c r="O639">
        <f>VLOOKUP(WORK[[#This Row],[User_ID]],Table4[],6,FALSE)</f>
        <v>3</v>
      </c>
      <c r="P639">
        <f>VLOOKUP(WORK[[#This Row],[User_ID]],Table4[],7,FALSE)</f>
        <v>64</v>
      </c>
    </row>
    <row r="640" spans="1:16" ht="12.5" x14ac:dyDescent="0.25">
      <c r="A640" s="1">
        <v>639</v>
      </c>
      <c r="B640" s="1">
        <v>2453</v>
      </c>
      <c r="C640" s="2">
        <v>44937.745949074073</v>
      </c>
      <c r="D640" s="2" t="str">
        <f>TEXT(WORK[[#This Row],[Timestamp]], "YYYY")</f>
        <v>2023</v>
      </c>
      <c r="E640" s="2" t="str">
        <f>TEXT(WORK[[#This Row],[Timestamp]],"MMM")</f>
        <v>Jan</v>
      </c>
      <c r="F640" s="6">
        <v>17</v>
      </c>
      <c r="G640" s="1" t="s">
        <v>9</v>
      </c>
      <c r="H640" s="1" t="s">
        <v>10</v>
      </c>
      <c r="I640">
        <f>VLOOKUP(WORK[[#This Row],[User_ID]],Table3[],4,0)</f>
        <v>9</v>
      </c>
      <c r="J640">
        <f>VLOOKUP(WORK[[#This Row],[User_ID]],Table3[],5,0)</f>
        <v>0.41</v>
      </c>
      <c r="K640">
        <f>VLOOKUP(WORK[[#This Row],[User_ID]],Table3[],6,0)</f>
        <v>0.86</v>
      </c>
      <c r="L640">
        <f>VLOOKUP(WORK[[#This Row],[User_ID]],Table3[],7,0)</f>
        <v>0.42</v>
      </c>
      <c r="M640">
        <f>VLOOKUP(WORK[[#This Row],[User_ID]],Table4[],4,FALSE)</f>
        <v>1372</v>
      </c>
      <c r="N640">
        <f>VLOOKUP(WORK[[#This Row],[User_ID]],Table4[],5,FALSE)</f>
        <v>12</v>
      </c>
      <c r="O640">
        <f>VLOOKUP(WORK[[#This Row],[User_ID]],Table4[],6,FALSE)</f>
        <v>4</v>
      </c>
      <c r="P640">
        <f>VLOOKUP(WORK[[#This Row],[User_ID]],Table4[],7,FALSE)</f>
        <v>71</v>
      </c>
    </row>
    <row r="641" spans="1:16" ht="12.5" x14ac:dyDescent="0.25">
      <c r="A641" s="1">
        <v>640</v>
      </c>
      <c r="B641" s="1">
        <v>7325</v>
      </c>
      <c r="C641" s="2">
        <v>44832.316064814811</v>
      </c>
      <c r="D641" s="2" t="str">
        <f>TEXT(WORK[[#This Row],[Timestamp]], "YYYY")</f>
        <v>2022</v>
      </c>
      <c r="E641" s="2" t="str">
        <f>TEXT(WORK[[#This Row],[Timestamp]],"MMM")</f>
        <v>Sep</v>
      </c>
      <c r="F641" s="6">
        <v>7</v>
      </c>
      <c r="G641" s="1" t="s">
        <v>7</v>
      </c>
      <c r="H641" s="1" t="s">
        <v>14</v>
      </c>
      <c r="I641">
        <f>VLOOKUP(WORK[[#This Row],[User_ID]],Table3[],4,0)</f>
        <v>9</v>
      </c>
      <c r="J641">
        <f>VLOOKUP(WORK[[#This Row],[User_ID]],Table3[],5,0)</f>
        <v>0.54</v>
      </c>
      <c r="K641">
        <f>VLOOKUP(WORK[[#This Row],[User_ID]],Table3[],6,0)</f>
        <v>0.72</v>
      </c>
      <c r="L641">
        <f>VLOOKUP(WORK[[#This Row],[User_ID]],Table3[],7,0)</f>
        <v>0.97</v>
      </c>
      <c r="M641">
        <f>VLOOKUP(WORK[[#This Row],[User_ID]],Table4[],4,FALSE)</f>
        <v>1538</v>
      </c>
      <c r="N641">
        <f>VLOOKUP(WORK[[#This Row],[User_ID]],Table4[],5,FALSE)</f>
        <v>6</v>
      </c>
      <c r="O641">
        <f>VLOOKUP(WORK[[#This Row],[User_ID]],Table4[],6,FALSE)</f>
        <v>0</v>
      </c>
      <c r="P641">
        <f>VLOOKUP(WORK[[#This Row],[User_ID]],Table4[],7,FALSE)</f>
        <v>21</v>
      </c>
    </row>
    <row r="642" spans="1:16" ht="12.5" x14ac:dyDescent="0.25">
      <c r="A642" s="1">
        <v>641</v>
      </c>
      <c r="B642" s="1">
        <v>9957</v>
      </c>
      <c r="C642" s="2">
        <v>44269.7030787037</v>
      </c>
      <c r="D642" s="2" t="str">
        <f>TEXT(WORK[[#This Row],[Timestamp]], "YYYY")</f>
        <v>2021</v>
      </c>
      <c r="E642" s="2" t="str">
        <f>TEXT(WORK[[#This Row],[Timestamp]],"MMM")</f>
        <v>Mar</v>
      </c>
      <c r="F642" s="6">
        <v>16</v>
      </c>
      <c r="G642" s="1" t="s">
        <v>9</v>
      </c>
      <c r="H642" s="1" t="s">
        <v>16</v>
      </c>
      <c r="I642">
        <f>VLOOKUP(WORK[[#This Row],[User_ID]],Table3[],4,0)</f>
        <v>4</v>
      </c>
      <c r="J642">
        <f>VLOOKUP(WORK[[#This Row],[User_ID]],Table3[],5,0)</f>
        <v>0.08</v>
      </c>
      <c r="K642">
        <f>VLOOKUP(WORK[[#This Row],[User_ID]],Table3[],6,0)</f>
        <v>0.23</v>
      </c>
      <c r="L642">
        <f>VLOOKUP(WORK[[#This Row],[User_ID]],Table3[],7,0)</f>
        <v>0.82</v>
      </c>
      <c r="M642">
        <f>VLOOKUP(WORK[[#This Row],[User_ID]],Table4[],4,FALSE)</f>
        <v>1667</v>
      </c>
      <c r="N642">
        <f>VLOOKUP(WORK[[#This Row],[User_ID]],Table4[],5,FALSE)</f>
        <v>20</v>
      </c>
      <c r="O642">
        <f>VLOOKUP(WORK[[#This Row],[User_ID]],Table4[],6,FALSE)</f>
        <v>3</v>
      </c>
      <c r="P642">
        <f>VLOOKUP(WORK[[#This Row],[User_ID]],Table4[],7,FALSE)</f>
        <v>28</v>
      </c>
    </row>
    <row r="643" spans="1:16" ht="12.5" x14ac:dyDescent="0.25">
      <c r="A643" s="1">
        <v>642</v>
      </c>
      <c r="B643" s="1">
        <v>6269</v>
      </c>
      <c r="C643" s="2">
        <v>44061.74559027778</v>
      </c>
      <c r="D643" s="2" t="str">
        <f>TEXT(WORK[[#This Row],[Timestamp]], "YYYY")</f>
        <v>2020</v>
      </c>
      <c r="E643" s="2" t="str">
        <f>TEXT(WORK[[#This Row],[Timestamp]],"MMM")</f>
        <v>Aug</v>
      </c>
      <c r="F643" s="6">
        <v>17</v>
      </c>
      <c r="G643" s="1" t="s">
        <v>7</v>
      </c>
      <c r="H643" s="1" t="s">
        <v>16</v>
      </c>
      <c r="I643">
        <f>VLOOKUP(WORK[[#This Row],[User_ID]],Table3[],4,0)</f>
        <v>5</v>
      </c>
      <c r="J643">
        <f>VLOOKUP(WORK[[#This Row],[User_ID]],Table3[],5,0)</f>
        <v>0.97</v>
      </c>
      <c r="K643">
        <f>VLOOKUP(WORK[[#This Row],[User_ID]],Table3[],6,0)</f>
        <v>0.46</v>
      </c>
      <c r="L643">
        <f>VLOOKUP(WORK[[#This Row],[User_ID]],Table3[],7,0)</f>
        <v>0.89</v>
      </c>
      <c r="M643">
        <f>VLOOKUP(WORK[[#This Row],[User_ID]],Table4[],4,FALSE)</f>
        <v>1063</v>
      </c>
      <c r="N643">
        <f>VLOOKUP(WORK[[#This Row],[User_ID]],Table4[],5,FALSE)</f>
        <v>20</v>
      </c>
      <c r="O643">
        <f>VLOOKUP(WORK[[#This Row],[User_ID]],Table4[],6,FALSE)</f>
        <v>0</v>
      </c>
      <c r="P643">
        <f>VLOOKUP(WORK[[#This Row],[User_ID]],Table4[],7,FALSE)</f>
        <v>81</v>
      </c>
    </row>
    <row r="644" spans="1:16" ht="12.5" x14ac:dyDescent="0.25">
      <c r="A644" s="1">
        <v>643</v>
      </c>
      <c r="B644" s="1">
        <v>1364</v>
      </c>
      <c r="C644" s="2">
        <v>44648.763391203705</v>
      </c>
      <c r="D644" s="2" t="str">
        <f>TEXT(WORK[[#This Row],[Timestamp]], "YYYY")</f>
        <v>2022</v>
      </c>
      <c r="E644" s="2" t="str">
        <f>TEXT(WORK[[#This Row],[Timestamp]],"MMM")</f>
        <v>Mar</v>
      </c>
      <c r="F644" s="6">
        <v>18</v>
      </c>
      <c r="G644" s="1" t="s">
        <v>7</v>
      </c>
      <c r="H644" s="1" t="s">
        <v>17</v>
      </c>
      <c r="I644">
        <f>VLOOKUP(WORK[[#This Row],[User_ID]],Table3[],4,0)</f>
        <v>1</v>
      </c>
      <c r="J644">
        <f>VLOOKUP(WORK[[#This Row],[User_ID]],Table3[],5,0)</f>
        <v>0.7</v>
      </c>
      <c r="K644">
        <f>VLOOKUP(WORK[[#This Row],[User_ID]],Table3[],6,0)</f>
        <v>0.09</v>
      </c>
      <c r="L644">
        <f>VLOOKUP(WORK[[#This Row],[User_ID]],Table3[],7,0)</f>
        <v>0.77</v>
      </c>
      <c r="M644">
        <f>VLOOKUP(WORK[[#This Row],[User_ID]],Table4[],4,FALSE)</f>
        <v>283</v>
      </c>
      <c r="N644">
        <f>VLOOKUP(WORK[[#This Row],[User_ID]],Table4[],5,FALSE)</f>
        <v>3</v>
      </c>
      <c r="O644">
        <f>VLOOKUP(WORK[[#This Row],[User_ID]],Table4[],6,FALSE)</f>
        <v>2</v>
      </c>
      <c r="P644">
        <f>VLOOKUP(WORK[[#This Row],[User_ID]],Table4[],7,FALSE)</f>
        <v>53</v>
      </c>
    </row>
    <row r="645" spans="1:16" ht="12.5" x14ac:dyDescent="0.25">
      <c r="A645" s="1">
        <v>644</v>
      </c>
      <c r="B645" s="1">
        <v>1644</v>
      </c>
      <c r="C645" s="2">
        <v>44738.379837962966</v>
      </c>
      <c r="D645" s="2" t="str">
        <f>TEXT(WORK[[#This Row],[Timestamp]], "YYYY")</f>
        <v>2022</v>
      </c>
      <c r="E645" s="2" t="str">
        <f>TEXT(WORK[[#This Row],[Timestamp]],"MMM")</f>
        <v>Jun</v>
      </c>
      <c r="F645" s="6">
        <v>9</v>
      </c>
      <c r="G645" s="1" t="s">
        <v>9</v>
      </c>
      <c r="H645" s="1" t="s">
        <v>16</v>
      </c>
      <c r="I645">
        <f>VLOOKUP(WORK[[#This Row],[User_ID]],Table3[],4,0)</f>
        <v>9</v>
      </c>
      <c r="J645">
        <f>VLOOKUP(WORK[[#This Row],[User_ID]],Table3[],5,0)</f>
        <v>0.51</v>
      </c>
      <c r="K645">
        <f>VLOOKUP(WORK[[#This Row],[User_ID]],Table3[],6,0)</f>
        <v>0.43</v>
      </c>
      <c r="L645">
        <f>VLOOKUP(WORK[[#This Row],[User_ID]],Table3[],7,0)</f>
        <v>0.64</v>
      </c>
      <c r="M645">
        <f>VLOOKUP(WORK[[#This Row],[User_ID]],Table4[],4,FALSE)</f>
        <v>639</v>
      </c>
      <c r="N645">
        <f>VLOOKUP(WORK[[#This Row],[User_ID]],Table4[],5,FALSE)</f>
        <v>8</v>
      </c>
      <c r="O645">
        <f>VLOOKUP(WORK[[#This Row],[User_ID]],Table4[],6,FALSE)</f>
        <v>0</v>
      </c>
      <c r="P645">
        <f>VLOOKUP(WORK[[#This Row],[User_ID]],Table4[],7,FALSE)</f>
        <v>5</v>
      </c>
    </row>
    <row r="646" spans="1:16" ht="12.5" x14ac:dyDescent="0.25">
      <c r="A646" s="1">
        <v>645</v>
      </c>
      <c r="B646" s="1">
        <v>8277</v>
      </c>
      <c r="C646" s="2">
        <v>44212.519456018519</v>
      </c>
      <c r="D646" s="2" t="str">
        <f>TEXT(WORK[[#This Row],[Timestamp]], "YYYY")</f>
        <v>2021</v>
      </c>
      <c r="E646" s="2" t="str">
        <f>TEXT(WORK[[#This Row],[Timestamp]],"MMM")</f>
        <v>Jan</v>
      </c>
      <c r="F646" s="6">
        <v>12</v>
      </c>
      <c r="G646" s="1" t="s">
        <v>9</v>
      </c>
      <c r="H646" s="1" t="s">
        <v>11</v>
      </c>
      <c r="I646">
        <f>VLOOKUP(WORK[[#This Row],[User_ID]],Table3[],4,0)</f>
        <v>10</v>
      </c>
      <c r="J646">
        <f>VLOOKUP(WORK[[#This Row],[User_ID]],Table3[],5,0)</f>
        <v>0.66</v>
      </c>
      <c r="K646">
        <f>VLOOKUP(WORK[[#This Row],[User_ID]],Table3[],6,0)</f>
        <v>0.91</v>
      </c>
      <c r="L646">
        <f>VLOOKUP(WORK[[#This Row],[User_ID]],Table3[],7,0)</f>
        <v>0.56000000000000005</v>
      </c>
      <c r="M646">
        <f>VLOOKUP(WORK[[#This Row],[User_ID]],Table4[],4,FALSE)</f>
        <v>1100</v>
      </c>
      <c r="N646">
        <f>VLOOKUP(WORK[[#This Row],[User_ID]],Table4[],5,FALSE)</f>
        <v>5</v>
      </c>
      <c r="O646">
        <f>VLOOKUP(WORK[[#This Row],[User_ID]],Table4[],6,FALSE)</f>
        <v>5</v>
      </c>
      <c r="P646">
        <f>VLOOKUP(WORK[[#This Row],[User_ID]],Table4[],7,FALSE)</f>
        <v>48</v>
      </c>
    </row>
    <row r="647" spans="1:16" ht="12.5" x14ac:dyDescent="0.25">
      <c r="A647" s="1">
        <v>646</v>
      </c>
      <c r="B647" s="1">
        <v>9067</v>
      </c>
      <c r="C647" s="2">
        <v>44413.022604166668</v>
      </c>
      <c r="D647" s="2" t="str">
        <f>TEXT(WORK[[#This Row],[Timestamp]], "YYYY")</f>
        <v>2021</v>
      </c>
      <c r="E647" s="2" t="str">
        <f>TEXT(WORK[[#This Row],[Timestamp]],"MMM")</f>
        <v>Aug</v>
      </c>
      <c r="F647" s="6">
        <v>0</v>
      </c>
      <c r="G647" s="1" t="s">
        <v>9</v>
      </c>
      <c r="H647" s="1" t="s">
        <v>10</v>
      </c>
      <c r="I647">
        <f>VLOOKUP(WORK[[#This Row],[User_ID]],Table3[],4,0)</f>
        <v>1</v>
      </c>
      <c r="J647">
        <f>VLOOKUP(WORK[[#This Row],[User_ID]],Table3[],5,0)</f>
        <v>0.33</v>
      </c>
      <c r="K647">
        <f>VLOOKUP(WORK[[#This Row],[User_ID]],Table3[],6,0)</f>
        <v>0.97</v>
      </c>
      <c r="L647">
        <f>VLOOKUP(WORK[[#This Row],[User_ID]],Table3[],7,0)</f>
        <v>0.17</v>
      </c>
      <c r="M647">
        <f>VLOOKUP(WORK[[#This Row],[User_ID]],Table4[],4,FALSE)</f>
        <v>1287</v>
      </c>
      <c r="N647">
        <f>VLOOKUP(WORK[[#This Row],[User_ID]],Table4[],5,FALSE)</f>
        <v>7</v>
      </c>
      <c r="O647">
        <f>VLOOKUP(WORK[[#This Row],[User_ID]],Table4[],6,FALSE)</f>
        <v>5</v>
      </c>
      <c r="P647">
        <f>VLOOKUP(WORK[[#This Row],[User_ID]],Table4[],7,FALSE)</f>
        <v>31</v>
      </c>
    </row>
    <row r="648" spans="1:16" ht="12.5" x14ac:dyDescent="0.25">
      <c r="A648" s="1">
        <v>647</v>
      </c>
      <c r="B648" s="1">
        <v>4053</v>
      </c>
      <c r="C648" s="2">
        <v>44847.453726851854</v>
      </c>
      <c r="D648" s="2" t="str">
        <f>TEXT(WORK[[#This Row],[Timestamp]], "YYYY")</f>
        <v>2022</v>
      </c>
      <c r="E648" s="2" t="str">
        <f>TEXT(WORK[[#This Row],[Timestamp]],"MMM")</f>
        <v>Oct</v>
      </c>
      <c r="F648" s="6">
        <v>10</v>
      </c>
      <c r="G648" s="1" t="s">
        <v>7</v>
      </c>
      <c r="H648" s="1" t="s">
        <v>6</v>
      </c>
      <c r="I648">
        <f>VLOOKUP(WORK[[#This Row],[User_ID]],Table3[],4,0)</f>
        <v>1</v>
      </c>
      <c r="J648">
        <f>VLOOKUP(WORK[[#This Row],[User_ID]],Table3[],5,0)</f>
        <v>0.7</v>
      </c>
      <c r="K648">
        <f>VLOOKUP(WORK[[#This Row],[User_ID]],Table3[],6,0)</f>
        <v>0.82</v>
      </c>
      <c r="L648">
        <f>VLOOKUP(WORK[[#This Row],[User_ID]],Table3[],7,0)</f>
        <v>0.48</v>
      </c>
      <c r="M648">
        <f>VLOOKUP(WORK[[#This Row],[User_ID]],Table4[],4,FALSE)</f>
        <v>443</v>
      </c>
      <c r="N648">
        <f>VLOOKUP(WORK[[#This Row],[User_ID]],Table4[],5,FALSE)</f>
        <v>3</v>
      </c>
      <c r="O648">
        <f>VLOOKUP(WORK[[#This Row],[User_ID]],Table4[],6,FALSE)</f>
        <v>1</v>
      </c>
      <c r="P648">
        <f>VLOOKUP(WORK[[#This Row],[User_ID]],Table4[],7,FALSE)</f>
        <v>4</v>
      </c>
    </row>
    <row r="649" spans="1:16" ht="12.5" x14ac:dyDescent="0.25">
      <c r="A649" s="1">
        <v>648</v>
      </c>
      <c r="B649" s="1">
        <v>9559</v>
      </c>
      <c r="C649" s="2">
        <v>45187.923761574071</v>
      </c>
      <c r="D649" s="2" t="str">
        <f>TEXT(WORK[[#This Row],[Timestamp]], "YYYY")</f>
        <v>2023</v>
      </c>
      <c r="E649" s="2" t="str">
        <f>TEXT(WORK[[#This Row],[Timestamp]],"MMM")</f>
        <v>Sep</v>
      </c>
      <c r="F649" s="6">
        <v>22</v>
      </c>
      <c r="G649" s="1" t="s">
        <v>5</v>
      </c>
      <c r="H649" s="1" t="s">
        <v>15</v>
      </c>
      <c r="I649">
        <f>VLOOKUP(WORK[[#This Row],[User_ID]],Table3[],4,0)</f>
        <v>9</v>
      </c>
      <c r="J649">
        <f>VLOOKUP(WORK[[#This Row],[User_ID]],Table3[],5,0)</f>
        <v>0.47</v>
      </c>
      <c r="K649">
        <f>VLOOKUP(WORK[[#This Row],[User_ID]],Table3[],6,0)</f>
        <v>0.5</v>
      </c>
      <c r="L649">
        <f>VLOOKUP(WORK[[#This Row],[User_ID]],Table3[],7,0)</f>
        <v>0.17</v>
      </c>
      <c r="M649">
        <f>VLOOKUP(WORK[[#This Row],[User_ID]],Table4[],4,FALSE)</f>
        <v>337</v>
      </c>
      <c r="N649">
        <f>VLOOKUP(WORK[[#This Row],[User_ID]],Table4[],5,FALSE)</f>
        <v>1</v>
      </c>
      <c r="O649">
        <f>VLOOKUP(WORK[[#This Row],[User_ID]],Table4[],6,FALSE)</f>
        <v>2</v>
      </c>
      <c r="P649">
        <f>VLOOKUP(WORK[[#This Row],[User_ID]],Table4[],7,FALSE)</f>
        <v>49</v>
      </c>
    </row>
    <row r="650" spans="1:16" ht="12.5" x14ac:dyDescent="0.25">
      <c r="A650" s="1">
        <v>649</v>
      </c>
      <c r="B650" s="1">
        <v>7329</v>
      </c>
      <c r="C650" s="2">
        <v>44644.150312500002</v>
      </c>
      <c r="D650" s="2" t="str">
        <f>TEXT(WORK[[#This Row],[Timestamp]], "YYYY")</f>
        <v>2022</v>
      </c>
      <c r="E650" s="2" t="str">
        <f>TEXT(WORK[[#This Row],[Timestamp]],"MMM")</f>
        <v>Mar</v>
      </c>
      <c r="F650" s="6">
        <v>3</v>
      </c>
      <c r="G650" s="1" t="s">
        <v>9</v>
      </c>
      <c r="H650" s="1" t="s">
        <v>16</v>
      </c>
      <c r="I650">
        <f>VLOOKUP(WORK[[#This Row],[User_ID]],Table3[],4,0)</f>
        <v>8</v>
      </c>
      <c r="J650">
        <f>VLOOKUP(WORK[[#This Row],[User_ID]],Table3[],5,0)</f>
        <v>0.62</v>
      </c>
      <c r="K650">
        <f>VLOOKUP(WORK[[#This Row],[User_ID]],Table3[],6,0)</f>
        <v>0.9</v>
      </c>
      <c r="L650">
        <f>VLOOKUP(WORK[[#This Row],[User_ID]],Table3[],7,0)</f>
        <v>0.97</v>
      </c>
      <c r="M650">
        <f>VLOOKUP(WORK[[#This Row],[User_ID]],Table4[],4,FALSE)</f>
        <v>616</v>
      </c>
      <c r="N650">
        <f>VLOOKUP(WORK[[#This Row],[User_ID]],Table4[],5,FALSE)</f>
        <v>10</v>
      </c>
      <c r="O650">
        <f>VLOOKUP(WORK[[#This Row],[User_ID]],Table4[],6,FALSE)</f>
        <v>0</v>
      </c>
      <c r="P650">
        <f>VLOOKUP(WORK[[#This Row],[User_ID]],Table4[],7,FALSE)</f>
        <v>34</v>
      </c>
    </row>
    <row r="651" spans="1:16" ht="12.5" x14ac:dyDescent="0.25">
      <c r="A651" s="1">
        <v>650</v>
      </c>
      <c r="B651" s="1">
        <v>5692</v>
      </c>
      <c r="C651" s="2">
        <v>44443.853252314817</v>
      </c>
      <c r="D651" s="2" t="str">
        <f>TEXT(WORK[[#This Row],[Timestamp]], "YYYY")</f>
        <v>2021</v>
      </c>
      <c r="E651" s="2" t="str">
        <f>TEXT(WORK[[#This Row],[Timestamp]],"MMM")</f>
        <v>Sep</v>
      </c>
      <c r="F651" s="6">
        <v>20</v>
      </c>
      <c r="G651" s="1" t="s">
        <v>9</v>
      </c>
      <c r="H651" s="1" t="s">
        <v>10</v>
      </c>
      <c r="I651">
        <f>VLOOKUP(WORK[[#This Row],[User_ID]],Table3[],4,0)</f>
        <v>3</v>
      </c>
      <c r="J651">
        <f>VLOOKUP(WORK[[#This Row],[User_ID]],Table3[],5,0)</f>
        <v>0.63</v>
      </c>
      <c r="K651">
        <f>VLOOKUP(WORK[[#This Row],[User_ID]],Table3[],6,0)</f>
        <v>0.28999999999999998</v>
      </c>
      <c r="L651">
        <f>VLOOKUP(WORK[[#This Row],[User_ID]],Table3[],7,0)</f>
        <v>0.19</v>
      </c>
      <c r="M651">
        <f>VLOOKUP(WORK[[#This Row],[User_ID]],Table4[],4,FALSE)</f>
        <v>1062</v>
      </c>
      <c r="N651">
        <f>VLOOKUP(WORK[[#This Row],[User_ID]],Table4[],5,FALSE)</f>
        <v>17</v>
      </c>
      <c r="O651">
        <f>VLOOKUP(WORK[[#This Row],[User_ID]],Table4[],6,FALSE)</f>
        <v>5</v>
      </c>
      <c r="P651">
        <f>VLOOKUP(WORK[[#This Row],[User_ID]],Table4[],7,FALSE)</f>
        <v>51</v>
      </c>
    </row>
    <row r="652" spans="1:16" ht="12.5" x14ac:dyDescent="0.25">
      <c r="A652" s="1">
        <v>651</v>
      </c>
      <c r="B652" s="1">
        <v>3509</v>
      </c>
      <c r="C652" s="2">
        <v>45059.164988425924</v>
      </c>
      <c r="D652" s="2" t="str">
        <f>TEXT(WORK[[#This Row],[Timestamp]], "YYYY")</f>
        <v>2023</v>
      </c>
      <c r="E652" s="2" t="str">
        <f>TEXT(WORK[[#This Row],[Timestamp]],"MMM")</f>
        <v>May</v>
      </c>
      <c r="F652" s="6">
        <v>3</v>
      </c>
      <c r="G652" s="1" t="s">
        <v>9</v>
      </c>
      <c r="H652" s="1" t="s">
        <v>14</v>
      </c>
      <c r="I652">
        <f>VLOOKUP(WORK[[#This Row],[User_ID]],Table3[],4,0)</f>
        <v>7</v>
      </c>
      <c r="J652">
        <f>VLOOKUP(WORK[[#This Row],[User_ID]],Table3[],5,0)</f>
        <v>0.28000000000000003</v>
      </c>
      <c r="K652">
        <f>VLOOKUP(WORK[[#This Row],[User_ID]],Table3[],6,0)</f>
        <v>0.59</v>
      </c>
      <c r="L652">
        <f>VLOOKUP(WORK[[#This Row],[User_ID]],Table3[],7,0)</f>
        <v>0.04</v>
      </c>
      <c r="M652">
        <f>VLOOKUP(WORK[[#This Row],[User_ID]],Table4[],4,FALSE)</f>
        <v>568</v>
      </c>
      <c r="N652">
        <f>VLOOKUP(WORK[[#This Row],[User_ID]],Table4[],5,FALSE)</f>
        <v>16</v>
      </c>
      <c r="O652">
        <f>VLOOKUP(WORK[[#This Row],[User_ID]],Table4[],6,FALSE)</f>
        <v>4</v>
      </c>
      <c r="P652">
        <f>VLOOKUP(WORK[[#This Row],[User_ID]],Table4[],7,FALSE)</f>
        <v>69</v>
      </c>
    </row>
    <row r="653" spans="1:16" ht="12.5" x14ac:dyDescent="0.25">
      <c r="A653" s="1">
        <v>652</v>
      </c>
      <c r="B653" s="1">
        <v>6517</v>
      </c>
      <c r="C653" s="2">
        <v>44845.305289351854</v>
      </c>
      <c r="D653" s="2" t="str">
        <f>TEXT(WORK[[#This Row],[Timestamp]], "YYYY")</f>
        <v>2022</v>
      </c>
      <c r="E653" s="2" t="str">
        <f>TEXT(WORK[[#This Row],[Timestamp]],"MMM")</f>
        <v>Oct</v>
      </c>
      <c r="F653" s="6">
        <v>7</v>
      </c>
      <c r="G653" s="1" t="s">
        <v>9</v>
      </c>
      <c r="H653" s="1" t="s">
        <v>8</v>
      </c>
      <c r="I653">
        <f>VLOOKUP(WORK[[#This Row],[User_ID]],Table3[],4,0)</f>
        <v>7</v>
      </c>
      <c r="J653">
        <f>VLOOKUP(WORK[[#This Row],[User_ID]],Table3[],5,0)</f>
        <v>0.49</v>
      </c>
      <c r="K653">
        <f>VLOOKUP(WORK[[#This Row],[User_ID]],Table3[],6,0)</f>
        <v>0.45</v>
      </c>
      <c r="L653">
        <f>VLOOKUP(WORK[[#This Row],[User_ID]],Table3[],7,0)</f>
        <v>0.56999999999999995</v>
      </c>
      <c r="M653">
        <f>VLOOKUP(WORK[[#This Row],[User_ID]],Table4[],4,FALSE)</f>
        <v>94</v>
      </c>
      <c r="N653">
        <f>VLOOKUP(WORK[[#This Row],[User_ID]],Table4[],5,FALSE)</f>
        <v>19</v>
      </c>
      <c r="O653">
        <f>VLOOKUP(WORK[[#This Row],[User_ID]],Table4[],6,FALSE)</f>
        <v>4</v>
      </c>
      <c r="P653">
        <f>VLOOKUP(WORK[[#This Row],[User_ID]],Table4[],7,FALSE)</f>
        <v>35</v>
      </c>
    </row>
    <row r="654" spans="1:16" ht="12.5" x14ac:dyDescent="0.25">
      <c r="A654" s="1">
        <v>653</v>
      </c>
      <c r="B654" s="1">
        <v>5835</v>
      </c>
      <c r="C654" s="2">
        <v>44908.015590277777</v>
      </c>
      <c r="D654" s="2" t="str">
        <f>TEXT(WORK[[#This Row],[Timestamp]], "YYYY")</f>
        <v>2022</v>
      </c>
      <c r="E654" s="2" t="str">
        <f>TEXT(WORK[[#This Row],[Timestamp]],"MMM")</f>
        <v>Dec</v>
      </c>
      <c r="F654" s="6">
        <v>0</v>
      </c>
      <c r="G654" s="1" t="s">
        <v>5</v>
      </c>
      <c r="H654" s="1" t="s">
        <v>14</v>
      </c>
      <c r="I654">
        <f>VLOOKUP(WORK[[#This Row],[User_ID]],Table3[],4,0)</f>
        <v>2</v>
      </c>
      <c r="J654">
        <f>VLOOKUP(WORK[[#This Row],[User_ID]],Table3[],5,0)</f>
        <v>0.94</v>
      </c>
      <c r="K654">
        <f>VLOOKUP(WORK[[#This Row],[User_ID]],Table3[],6,0)</f>
        <v>0.46</v>
      </c>
      <c r="L654">
        <f>VLOOKUP(WORK[[#This Row],[User_ID]],Table3[],7,0)</f>
        <v>0.05</v>
      </c>
      <c r="M654">
        <f>VLOOKUP(WORK[[#This Row],[User_ID]],Table4[],4,FALSE)</f>
        <v>169</v>
      </c>
      <c r="N654">
        <f>VLOOKUP(WORK[[#This Row],[User_ID]],Table4[],5,FALSE)</f>
        <v>3</v>
      </c>
      <c r="O654">
        <f>VLOOKUP(WORK[[#This Row],[User_ID]],Table4[],6,FALSE)</f>
        <v>0</v>
      </c>
      <c r="P654">
        <f>VLOOKUP(WORK[[#This Row],[User_ID]],Table4[],7,FALSE)</f>
        <v>13</v>
      </c>
    </row>
    <row r="655" spans="1:16" ht="12.5" x14ac:dyDescent="0.25">
      <c r="A655" s="1">
        <v>654</v>
      </c>
      <c r="B655" s="1">
        <v>8849</v>
      </c>
      <c r="C655" s="2">
        <v>44417.919537037036</v>
      </c>
      <c r="D655" s="2" t="str">
        <f>TEXT(WORK[[#This Row],[Timestamp]], "YYYY")</f>
        <v>2021</v>
      </c>
      <c r="E655" s="2" t="str">
        <f>TEXT(WORK[[#This Row],[Timestamp]],"MMM")</f>
        <v>Aug</v>
      </c>
      <c r="F655" s="6">
        <v>22</v>
      </c>
      <c r="G655" s="1" t="s">
        <v>7</v>
      </c>
      <c r="H655" s="1" t="s">
        <v>6</v>
      </c>
      <c r="I655">
        <f>VLOOKUP(WORK[[#This Row],[User_ID]],Table3[],4,0)</f>
        <v>6</v>
      </c>
      <c r="J655">
        <f>VLOOKUP(WORK[[#This Row],[User_ID]],Table3[],5,0)</f>
        <v>0.91</v>
      </c>
      <c r="K655">
        <f>VLOOKUP(WORK[[#This Row],[User_ID]],Table3[],6,0)</f>
        <v>0.38</v>
      </c>
      <c r="L655">
        <f>VLOOKUP(WORK[[#This Row],[User_ID]],Table3[],7,0)</f>
        <v>0.54</v>
      </c>
      <c r="M655">
        <f>VLOOKUP(WORK[[#This Row],[User_ID]],Table4[],4,FALSE)</f>
        <v>1022</v>
      </c>
      <c r="N655">
        <f>VLOOKUP(WORK[[#This Row],[User_ID]],Table4[],5,FALSE)</f>
        <v>19</v>
      </c>
      <c r="O655">
        <f>VLOOKUP(WORK[[#This Row],[User_ID]],Table4[],6,FALSE)</f>
        <v>4</v>
      </c>
      <c r="P655">
        <f>VLOOKUP(WORK[[#This Row],[User_ID]],Table4[],7,FALSE)</f>
        <v>87</v>
      </c>
    </row>
    <row r="656" spans="1:16" ht="12.5" x14ac:dyDescent="0.25">
      <c r="A656" s="1">
        <v>655</v>
      </c>
      <c r="B656" s="1">
        <v>5645</v>
      </c>
      <c r="C656" s="2">
        <v>44588.158796296295</v>
      </c>
      <c r="D656" s="2" t="str">
        <f>TEXT(WORK[[#This Row],[Timestamp]], "YYYY")</f>
        <v>2022</v>
      </c>
      <c r="E656" s="2" t="str">
        <f>TEXT(WORK[[#This Row],[Timestamp]],"MMM")</f>
        <v>Jan</v>
      </c>
      <c r="F656" s="6">
        <v>3</v>
      </c>
      <c r="G656" s="1" t="s">
        <v>9</v>
      </c>
      <c r="H656" s="1" t="s">
        <v>14</v>
      </c>
      <c r="I656">
        <f>VLOOKUP(WORK[[#This Row],[User_ID]],Table3[],4,0)</f>
        <v>6</v>
      </c>
      <c r="J656">
        <f>VLOOKUP(WORK[[#This Row],[User_ID]],Table3[],5,0)</f>
        <v>0.89</v>
      </c>
      <c r="K656">
        <f>VLOOKUP(WORK[[#This Row],[User_ID]],Table3[],6,0)</f>
        <v>0.71</v>
      </c>
      <c r="L656">
        <f>VLOOKUP(WORK[[#This Row],[User_ID]],Table3[],7,0)</f>
        <v>0.82</v>
      </c>
      <c r="M656">
        <f>VLOOKUP(WORK[[#This Row],[User_ID]],Table4[],4,FALSE)</f>
        <v>1302</v>
      </c>
      <c r="N656">
        <f>VLOOKUP(WORK[[#This Row],[User_ID]],Table4[],5,FALSE)</f>
        <v>9</v>
      </c>
      <c r="O656">
        <f>VLOOKUP(WORK[[#This Row],[User_ID]],Table4[],6,FALSE)</f>
        <v>0</v>
      </c>
      <c r="P656">
        <f>VLOOKUP(WORK[[#This Row],[User_ID]],Table4[],7,FALSE)</f>
        <v>85</v>
      </c>
    </row>
    <row r="657" spans="1:16" ht="12.5" x14ac:dyDescent="0.25">
      <c r="A657" s="1">
        <v>656</v>
      </c>
      <c r="B657" s="1">
        <v>8582</v>
      </c>
      <c r="C657" s="2">
        <v>44224.010474537034</v>
      </c>
      <c r="D657" s="2" t="str">
        <f>TEXT(WORK[[#This Row],[Timestamp]], "YYYY")</f>
        <v>2021</v>
      </c>
      <c r="E657" s="2" t="str">
        <f>TEXT(WORK[[#This Row],[Timestamp]],"MMM")</f>
        <v>Jan</v>
      </c>
      <c r="F657" s="6">
        <v>0</v>
      </c>
      <c r="G657" s="1" t="s">
        <v>7</v>
      </c>
      <c r="H657" s="1" t="s">
        <v>16</v>
      </c>
      <c r="I657">
        <f>VLOOKUP(WORK[[#This Row],[User_ID]],Table3[],4,0)</f>
        <v>1</v>
      </c>
      <c r="J657">
        <f>VLOOKUP(WORK[[#This Row],[User_ID]],Table3[],5,0)</f>
        <v>0.15</v>
      </c>
      <c r="K657">
        <f>VLOOKUP(WORK[[#This Row],[User_ID]],Table3[],6,0)</f>
        <v>0.46</v>
      </c>
      <c r="L657">
        <f>VLOOKUP(WORK[[#This Row],[User_ID]],Table3[],7,0)</f>
        <v>0.75</v>
      </c>
      <c r="M657">
        <f>VLOOKUP(WORK[[#This Row],[User_ID]],Table4[],4,FALSE)</f>
        <v>135</v>
      </c>
      <c r="N657">
        <f>VLOOKUP(WORK[[#This Row],[User_ID]],Table4[],5,FALSE)</f>
        <v>4</v>
      </c>
      <c r="O657">
        <f>VLOOKUP(WORK[[#This Row],[User_ID]],Table4[],6,FALSE)</f>
        <v>5</v>
      </c>
      <c r="P657">
        <f>VLOOKUP(WORK[[#This Row],[User_ID]],Table4[],7,FALSE)</f>
        <v>95</v>
      </c>
    </row>
    <row r="658" spans="1:16" ht="12.5" x14ac:dyDescent="0.25">
      <c r="A658" s="1">
        <v>657</v>
      </c>
      <c r="B658" s="1">
        <v>7729</v>
      </c>
      <c r="C658" s="2">
        <v>44163.527638888889</v>
      </c>
      <c r="D658" s="2" t="str">
        <f>TEXT(WORK[[#This Row],[Timestamp]], "YYYY")</f>
        <v>2020</v>
      </c>
      <c r="E658" s="2" t="str">
        <f>TEXT(WORK[[#This Row],[Timestamp]],"MMM")</f>
        <v>Nov</v>
      </c>
      <c r="F658" s="6">
        <v>12</v>
      </c>
      <c r="G658" s="1" t="s">
        <v>9</v>
      </c>
      <c r="H658" s="1" t="s">
        <v>6</v>
      </c>
      <c r="I658">
        <f>VLOOKUP(WORK[[#This Row],[User_ID]],Table3[],4,0)</f>
        <v>2</v>
      </c>
      <c r="J658">
        <f>VLOOKUP(WORK[[#This Row],[User_ID]],Table3[],5,0)</f>
        <v>0.86</v>
      </c>
      <c r="K658">
        <f>VLOOKUP(WORK[[#This Row],[User_ID]],Table3[],6,0)</f>
        <v>0.65</v>
      </c>
      <c r="L658">
        <f>VLOOKUP(WORK[[#This Row],[User_ID]],Table3[],7,0)</f>
        <v>0.18</v>
      </c>
      <c r="M658">
        <f>VLOOKUP(WORK[[#This Row],[User_ID]],Table4[],4,FALSE)</f>
        <v>1376</v>
      </c>
      <c r="N658">
        <f>VLOOKUP(WORK[[#This Row],[User_ID]],Table4[],5,FALSE)</f>
        <v>3</v>
      </c>
      <c r="O658">
        <f>VLOOKUP(WORK[[#This Row],[User_ID]],Table4[],6,FALSE)</f>
        <v>1</v>
      </c>
      <c r="P658">
        <f>VLOOKUP(WORK[[#This Row],[User_ID]],Table4[],7,FALSE)</f>
        <v>61</v>
      </c>
    </row>
    <row r="659" spans="1:16" ht="12.5" x14ac:dyDescent="0.25">
      <c r="A659" s="1">
        <v>658</v>
      </c>
      <c r="B659" s="1">
        <v>6189</v>
      </c>
      <c r="C659" s="2">
        <v>44071.45884259259</v>
      </c>
      <c r="D659" s="2" t="str">
        <f>TEXT(WORK[[#This Row],[Timestamp]], "YYYY")</f>
        <v>2020</v>
      </c>
      <c r="E659" s="2" t="str">
        <f>TEXT(WORK[[#This Row],[Timestamp]],"MMM")</f>
        <v>Aug</v>
      </c>
      <c r="F659" s="6">
        <v>11</v>
      </c>
      <c r="G659" s="1" t="s">
        <v>7</v>
      </c>
      <c r="H659" s="1" t="s">
        <v>17</v>
      </c>
      <c r="I659">
        <f>VLOOKUP(WORK[[#This Row],[User_ID]],Table3[],4,0)</f>
        <v>8</v>
      </c>
      <c r="J659">
        <f>VLOOKUP(WORK[[#This Row],[User_ID]],Table3[],5,0)</f>
        <v>0.55000000000000004</v>
      </c>
      <c r="K659">
        <f>VLOOKUP(WORK[[#This Row],[User_ID]],Table3[],6,0)</f>
        <v>0.06</v>
      </c>
      <c r="L659">
        <f>VLOOKUP(WORK[[#This Row],[User_ID]],Table3[],7,0)</f>
        <v>0.24</v>
      </c>
      <c r="M659">
        <f>VLOOKUP(WORK[[#This Row],[User_ID]],Table4[],4,FALSE)</f>
        <v>1652</v>
      </c>
      <c r="N659">
        <f>VLOOKUP(WORK[[#This Row],[User_ID]],Table4[],5,FALSE)</f>
        <v>16</v>
      </c>
      <c r="O659">
        <f>VLOOKUP(WORK[[#This Row],[User_ID]],Table4[],6,FALSE)</f>
        <v>4</v>
      </c>
      <c r="P659">
        <f>VLOOKUP(WORK[[#This Row],[User_ID]],Table4[],7,FALSE)</f>
        <v>54</v>
      </c>
    </row>
    <row r="660" spans="1:16" ht="12.5" x14ac:dyDescent="0.25">
      <c r="A660" s="1">
        <v>659</v>
      </c>
      <c r="B660" s="1">
        <v>7220</v>
      </c>
      <c r="C660" s="2">
        <v>44816.498854166668</v>
      </c>
      <c r="D660" s="2" t="str">
        <f>TEXT(WORK[[#This Row],[Timestamp]], "YYYY")</f>
        <v>2022</v>
      </c>
      <c r="E660" s="2" t="str">
        <f>TEXT(WORK[[#This Row],[Timestamp]],"MMM")</f>
        <v>Sep</v>
      </c>
      <c r="F660" s="6">
        <v>11</v>
      </c>
      <c r="G660" s="1" t="s">
        <v>5</v>
      </c>
      <c r="H660" s="1" t="s">
        <v>8</v>
      </c>
      <c r="I660">
        <f>VLOOKUP(WORK[[#This Row],[User_ID]],Table3[],4,0)</f>
        <v>3</v>
      </c>
      <c r="J660">
        <f>VLOOKUP(WORK[[#This Row],[User_ID]],Table3[],5,0)</f>
        <v>0.98</v>
      </c>
      <c r="K660">
        <f>VLOOKUP(WORK[[#This Row],[User_ID]],Table3[],6,0)</f>
        <v>0.97</v>
      </c>
      <c r="L660">
        <f>VLOOKUP(WORK[[#This Row],[User_ID]],Table3[],7,0)</f>
        <v>0.84</v>
      </c>
      <c r="M660">
        <f>VLOOKUP(WORK[[#This Row],[User_ID]],Table4[],4,FALSE)</f>
        <v>1291</v>
      </c>
      <c r="N660">
        <f>VLOOKUP(WORK[[#This Row],[User_ID]],Table4[],5,FALSE)</f>
        <v>20</v>
      </c>
      <c r="O660">
        <f>VLOOKUP(WORK[[#This Row],[User_ID]],Table4[],6,FALSE)</f>
        <v>2</v>
      </c>
      <c r="P660">
        <f>VLOOKUP(WORK[[#This Row],[User_ID]],Table4[],7,FALSE)</f>
        <v>50</v>
      </c>
    </row>
    <row r="661" spans="1:16" ht="12.5" x14ac:dyDescent="0.25">
      <c r="A661" s="1">
        <v>660</v>
      </c>
      <c r="B661" s="1">
        <v>3791</v>
      </c>
      <c r="C661" s="2">
        <v>43935.720486111109</v>
      </c>
      <c r="D661" s="2" t="str">
        <f>TEXT(WORK[[#This Row],[Timestamp]], "YYYY")</f>
        <v>2020</v>
      </c>
      <c r="E661" s="2" t="str">
        <f>TEXT(WORK[[#This Row],[Timestamp]],"MMM")</f>
        <v>Apr</v>
      </c>
      <c r="F661" s="6">
        <v>17</v>
      </c>
      <c r="G661" s="1" t="s">
        <v>7</v>
      </c>
      <c r="H661" s="1" t="s">
        <v>12</v>
      </c>
      <c r="I661">
        <f>VLOOKUP(WORK[[#This Row],[User_ID]],Table3[],4,0)</f>
        <v>9</v>
      </c>
      <c r="J661">
        <f>VLOOKUP(WORK[[#This Row],[User_ID]],Table3[],5,0)</f>
        <v>0.18</v>
      </c>
      <c r="K661">
        <f>VLOOKUP(WORK[[#This Row],[User_ID]],Table3[],6,0)</f>
        <v>0.87</v>
      </c>
      <c r="L661">
        <f>VLOOKUP(WORK[[#This Row],[User_ID]],Table3[],7,0)</f>
        <v>0.69</v>
      </c>
      <c r="M661">
        <f>VLOOKUP(WORK[[#This Row],[User_ID]],Table4[],4,FALSE)</f>
        <v>1700</v>
      </c>
      <c r="N661">
        <f>VLOOKUP(WORK[[#This Row],[User_ID]],Table4[],5,FALSE)</f>
        <v>16</v>
      </c>
      <c r="O661">
        <f>VLOOKUP(WORK[[#This Row],[User_ID]],Table4[],6,FALSE)</f>
        <v>1</v>
      </c>
      <c r="P661">
        <f>VLOOKUP(WORK[[#This Row],[User_ID]],Table4[],7,FALSE)</f>
        <v>69</v>
      </c>
    </row>
    <row r="662" spans="1:16" ht="12.5" x14ac:dyDescent="0.25">
      <c r="A662" s="1">
        <v>661</v>
      </c>
      <c r="B662" s="1">
        <v>9261</v>
      </c>
      <c r="C662" s="2">
        <v>44165.273611111108</v>
      </c>
      <c r="D662" s="2" t="str">
        <f>TEXT(WORK[[#This Row],[Timestamp]], "YYYY")</f>
        <v>2020</v>
      </c>
      <c r="E662" s="2" t="str">
        <f>TEXT(WORK[[#This Row],[Timestamp]],"MMM")</f>
        <v>Nov</v>
      </c>
      <c r="F662" s="6">
        <v>6</v>
      </c>
      <c r="G662" s="1" t="s">
        <v>9</v>
      </c>
      <c r="H662" s="1" t="s">
        <v>8</v>
      </c>
      <c r="I662">
        <f>VLOOKUP(WORK[[#This Row],[User_ID]],Table3[],4,0)</f>
        <v>5</v>
      </c>
      <c r="J662">
        <f>VLOOKUP(WORK[[#This Row],[User_ID]],Table3[],5,0)</f>
        <v>0.92</v>
      </c>
      <c r="K662">
        <f>VLOOKUP(WORK[[#This Row],[User_ID]],Table3[],6,0)</f>
        <v>0.19</v>
      </c>
      <c r="L662">
        <f>VLOOKUP(WORK[[#This Row],[User_ID]],Table3[],7,0)</f>
        <v>0.93</v>
      </c>
      <c r="M662">
        <f>VLOOKUP(WORK[[#This Row],[User_ID]],Table4[],4,FALSE)</f>
        <v>128</v>
      </c>
      <c r="N662">
        <f>VLOOKUP(WORK[[#This Row],[User_ID]],Table4[],5,FALSE)</f>
        <v>2</v>
      </c>
      <c r="O662">
        <f>VLOOKUP(WORK[[#This Row],[User_ID]],Table4[],6,FALSE)</f>
        <v>1</v>
      </c>
      <c r="P662">
        <f>VLOOKUP(WORK[[#This Row],[User_ID]],Table4[],7,FALSE)</f>
        <v>78</v>
      </c>
    </row>
    <row r="663" spans="1:16" ht="12.5" x14ac:dyDescent="0.25">
      <c r="A663" s="1">
        <v>662</v>
      </c>
      <c r="B663" s="1">
        <v>6429</v>
      </c>
      <c r="C663" s="2">
        <v>45069.049733796295</v>
      </c>
      <c r="D663" s="2" t="str">
        <f>TEXT(WORK[[#This Row],[Timestamp]], "YYYY")</f>
        <v>2023</v>
      </c>
      <c r="E663" s="2" t="str">
        <f>TEXT(WORK[[#This Row],[Timestamp]],"MMM")</f>
        <v>May</v>
      </c>
      <c r="F663" s="6">
        <v>1</v>
      </c>
      <c r="G663" s="1" t="s">
        <v>7</v>
      </c>
      <c r="H663" s="1" t="s">
        <v>13</v>
      </c>
      <c r="I663">
        <f>VLOOKUP(WORK[[#This Row],[User_ID]],Table3[],4,0)</f>
        <v>5</v>
      </c>
      <c r="J663">
        <f>VLOOKUP(WORK[[#This Row],[User_ID]],Table3[],5,0)</f>
        <v>0.22</v>
      </c>
      <c r="K663">
        <f>VLOOKUP(WORK[[#This Row],[User_ID]],Table3[],6,0)</f>
        <v>0.35</v>
      </c>
      <c r="L663">
        <f>VLOOKUP(WORK[[#This Row],[User_ID]],Table3[],7,0)</f>
        <v>0.55000000000000004</v>
      </c>
      <c r="M663">
        <f>VLOOKUP(WORK[[#This Row],[User_ID]],Table4[],4,FALSE)</f>
        <v>404</v>
      </c>
      <c r="N663">
        <f>VLOOKUP(WORK[[#This Row],[User_ID]],Table4[],5,FALSE)</f>
        <v>10</v>
      </c>
      <c r="O663">
        <f>VLOOKUP(WORK[[#This Row],[User_ID]],Table4[],6,FALSE)</f>
        <v>3</v>
      </c>
      <c r="P663">
        <f>VLOOKUP(WORK[[#This Row],[User_ID]],Table4[],7,FALSE)</f>
        <v>2</v>
      </c>
    </row>
    <row r="664" spans="1:16" ht="12.5" x14ac:dyDescent="0.25">
      <c r="A664" s="1">
        <v>663</v>
      </c>
      <c r="B664" s="1">
        <v>2604</v>
      </c>
      <c r="C664" s="2">
        <v>43940.705717592595</v>
      </c>
      <c r="D664" s="2" t="str">
        <f>TEXT(WORK[[#This Row],[Timestamp]], "YYYY")</f>
        <v>2020</v>
      </c>
      <c r="E664" s="2" t="str">
        <f>TEXT(WORK[[#This Row],[Timestamp]],"MMM")</f>
        <v>Apr</v>
      </c>
      <c r="F664" s="6">
        <v>16</v>
      </c>
      <c r="G664" s="1" t="s">
        <v>7</v>
      </c>
      <c r="H664" s="1" t="s">
        <v>12</v>
      </c>
      <c r="I664">
        <f>VLOOKUP(WORK[[#This Row],[User_ID]],Table3[],4,0)</f>
        <v>9</v>
      </c>
      <c r="J664">
        <f>VLOOKUP(WORK[[#This Row],[User_ID]],Table3[],5,0)</f>
        <v>0.61</v>
      </c>
      <c r="K664">
        <f>VLOOKUP(WORK[[#This Row],[User_ID]],Table3[],6,0)</f>
        <v>0.62</v>
      </c>
      <c r="L664">
        <f>VLOOKUP(WORK[[#This Row],[User_ID]],Table3[],7,0)</f>
        <v>0.39</v>
      </c>
      <c r="M664">
        <f>VLOOKUP(WORK[[#This Row],[User_ID]],Table4[],4,FALSE)</f>
        <v>868</v>
      </c>
      <c r="N664">
        <f>VLOOKUP(WORK[[#This Row],[User_ID]],Table4[],5,FALSE)</f>
        <v>17</v>
      </c>
      <c r="O664">
        <f>VLOOKUP(WORK[[#This Row],[User_ID]],Table4[],6,FALSE)</f>
        <v>4</v>
      </c>
      <c r="P664">
        <f>VLOOKUP(WORK[[#This Row],[User_ID]],Table4[],7,FALSE)</f>
        <v>57</v>
      </c>
    </row>
    <row r="665" spans="1:16" ht="12.5" x14ac:dyDescent="0.25">
      <c r="A665" s="1">
        <v>664</v>
      </c>
      <c r="B665" s="1">
        <v>7420</v>
      </c>
      <c r="C665" s="2">
        <v>44481.292291666665</v>
      </c>
      <c r="D665" s="2" t="str">
        <f>TEXT(WORK[[#This Row],[Timestamp]], "YYYY")</f>
        <v>2021</v>
      </c>
      <c r="E665" s="2" t="str">
        <f>TEXT(WORK[[#This Row],[Timestamp]],"MMM")</f>
        <v>Oct</v>
      </c>
      <c r="F665" s="6">
        <v>7</v>
      </c>
      <c r="G665" s="1" t="s">
        <v>5</v>
      </c>
      <c r="H665" s="1" t="s">
        <v>14</v>
      </c>
      <c r="I665">
        <f>VLOOKUP(WORK[[#This Row],[User_ID]],Table3[],4,0)</f>
        <v>9</v>
      </c>
      <c r="J665">
        <f>VLOOKUP(WORK[[#This Row],[User_ID]],Table3[],5,0)</f>
        <v>0.44</v>
      </c>
      <c r="K665">
        <f>VLOOKUP(WORK[[#This Row],[User_ID]],Table3[],6,0)</f>
        <v>0.9</v>
      </c>
      <c r="L665">
        <f>VLOOKUP(WORK[[#This Row],[User_ID]],Table3[],7,0)</f>
        <v>0.32</v>
      </c>
      <c r="M665">
        <f>VLOOKUP(WORK[[#This Row],[User_ID]],Table4[],4,FALSE)</f>
        <v>1742</v>
      </c>
      <c r="N665">
        <f>VLOOKUP(WORK[[#This Row],[User_ID]],Table4[],5,FALSE)</f>
        <v>5</v>
      </c>
      <c r="O665">
        <f>VLOOKUP(WORK[[#This Row],[User_ID]],Table4[],6,FALSE)</f>
        <v>3</v>
      </c>
      <c r="P665">
        <f>VLOOKUP(WORK[[#This Row],[User_ID]],Table4[],7,FALSE)</f>
        <v>28</v>
      </c>
    </row>
    <row r="666" spans="1:16" ht="12.5" x14ac:dyDescent="0.25">
      <c r="A666" s="1">
        <v>665</v>
      </c>
      <c r="B666" s="1">
        <v>5406</v>
      </c>
      <c r="C666" s="2">
        <v>44973.835833333331</v>
      </c>
      <c r="D666" s="2" t="str">
        <f>TEXT(WORK[[#This Row],[Timestamp]], "YYYY")</f>
        <v>2023</v>
      </c>
      <c r="E666" s="2" t="str">
        <f>TEXT(WORK[[#This Row],[Timestamp]],"MMM")</f>
        <v>Feb</v>
      </c>
      <c r="F666" s="6">
        <v>20</v>
      </c>
      <c r="G666" s="1" t="s">
        <v>9</v>
      </c>
      <c r="H666" s="1" t="s">
        <v>8</v>
      </c>
      <c r="I666">
        <f>VLOOKUP(WORK[[#This Row],[User_ID]],Table3[],4,0)</f>
        <v>4</v>
      </c>
      <c r="J666">
        <f>VLOOKUP(WORK[[#This Row],[User_ID]],Table3[],5,0)</f>
        <v>0.94</v>
      </c>
      <c r="K666">
        <f>VLOOKUP(WORK[[#This Row],[User_ID]],Table3[],6,0)</f>
        <v>0.28000000000000003</v>
      </c>
      <c r="L666">
        <f>VLOOKUP(WORK[[#This Row],[User_ID]],Table3[],7,0)</f>
        <v>0.11</v>
      </c>
      <c r="M666">
        <f>VLOOKUP(WORK[[#This Row],[User_ID]],Table4[],4,FALSE)</f>
        <v>1261</v>
      </c>
      <c r="N666">
        <f>VLOOKUP(WORK[[#This Row],[User_ID]],Table4[],5,FALSE)</f>
        <v>5</v>
      </c>
      <c r="O666">
        <f>VLOOKUP(WORK[[#This Row],[User_ID]],Table4[],6,FALSE)</f>
        <v>1</v>
      </c>
      <c r="P666">
        <f>VLOOKUP(WORK[[#This Row],[User_ID]],Table4[],7,FALSE)</f>
        <v>97</v>
      </c>
    </row>
    <row r="667" spans="1:16" ht="12.5" x14ac:dyDescent="0.25">
      <c r="A667" s="1">
        <v>666</v>
      </c>
      <c r="B667" s="1">
        <v>8965</v>
      </c>
      <c r="C667" s="2">
        <v>44545.674039351848</v>
      </c>
      <c r="D667" s="2" t="str">
        <f>TEXT(WORK[[#This Row],[Timestamp]], "YYYY")</f>
        <v>2021</v>
      </c>
      <c r="E667" s="2" t="str">
        <f>TEXT(WORK[[#This Row],[Timestamp]],"MMM")</f>
        <v>Dec</v>
      </c>
      <c r="F667" s="6">
        <v>16</v>
      </c>
      <c r="G667" s="1" t="s">
        <v>5</v>
      </c>
      <c r="H667" s="1" t="s">
        <v>8</v>
      </c>
      <c r="I667">
        <f>VLOOKUP(WORK[[#This Row],[User_ID]],Table3[],4,0)</f>
        <v>9</v>
      </c>
      <c r="J667">
        <f>VLOOKUP(WORK[[#This Row],[User_ID]],Table3[],5,0)</f>
        <v>0.13</v>
      </c>
      <c r="K667">
        <f>VLOOKUP(WORK[[#This Row],[User_ID]],Table3[],6,0)</f>
        <v>0.73</v>
      </c>
      <c r="L667">
        <f>VLOOKUP(WORK[[#This Row],[User_ID]],Table3[],7,0)</f>
        <v>0.11</v>
      </c>
      <c r="M667">
        <f>VLOOKUP(WORK[[#This Row],[User_ID]],Table4[],4,FALSE)</f>
        <v>1150</v>
      </c>
      <c r="N667">
        <f>VLOOKUP(WORK[[#This Row],[User_ID]],Table4[],5,FALSE)</f>
        <v>3</v>
      </c>
      <c r="O667">
        <f>VLOOKUP(WORK[[#This Row],[User_ID]],Table4[],6,FALSE)</f>
        <v>2</v>
      </c>
      <c r="P667">
        <f>VLOOKUP(WORK[[#This Row],[User_ID]],Table4[],7,FALSE)</f>
        <v>50</v>
      </c>
    </row>
    <row r="668" spans="1:16" ht="12.5" x14ac:dyDescent="0.25">
      <c r="A668" s="1">
        <v>667</v>
      </c>
      <c r="B668" s="1">
        <v>6854</v>
      </c>
      <c r="C668" s="2">
        <v>44671.925162037034</v>
      </c>
      <c r="D668" s="2" t="str">
        <f>TEXT(WORK[[#This Row],[Timestamp]], "YYYY")</f>
        <v>2022</v>
      </c>
      <c r="E668" s="2" t="str">
        <f>TEXT(WORK[[#This Row],[Timestamp]],"MMM")</f>
        <v>Apr</v>
      </c>
      <c r="F668" s="6">
        <v>22</v>
      </c>
      <c r="G668" s="1" t="s">
        <v>5</v>
      </c>
      <c r="H668" s="1" t="s">
        <v>12</v>
      </c>
      <c r="I668">
        <f>VLOOKUP(WORK[[#This Row],[User_ID]],Table3[],4,0)</f>
        <v>3</v>
      </c>
      <c r="J668">
        <f>VLOOKUP(WORK[[#This Row],[User_ID]],Table3[],5,0)</f>
        <v>0.43</v>
      </c>
      <c r="K668">
        <f>VLOOKUP(WORK[[#This Row],[User_ID]],Table3[],6,0)</f>
        <v>0.83</v>
      </c>
      <c r="L668">
        <f>VLOOKUP(WORK[[#This Row],[User_ID]],Table3[],7,0)</f>
        <v>0.69</v>
      </c>
      <c r="M668">
        <f>VLOOKUP(WORK[[#This Row],[User_ID]],Table4[],4,FALSE)</f>
        <v>1510</v>
      </c>
      <c r="N668">
        <f>VLOOKUP(WORK[[#This Row],[User_ID]],Table4[],5,FALSE)</f>
        <v>4</v>
      </c>
      <c r="O668">
        <f>VLOOKUP(WORK[[#This Row],[User_ID]],Table4[],6,FALSE)</f>
        <v>1</v>
      </c>
      <c r="P668">
        <f>VLOOKUP(WORK[[#This Row],[User_ID]],Table4[],7,FALSE)</f>
        <v>49</v>
      </c>
    </row>
    <row r="669" spans="1:16" ht="12.5" x14ac:dyDescent="0.25">
      <c r="A669" s="1">
        <v>668</v>
      </c>
      <c r="B669" s="1">
        <v>5852</v>
      </c>
      <c r="C669" s="2">
        <v>43947.356342592589</v>
      </c>
      <c r="D669" s="2" t="str">
        <f>TEXT(WORK[[#This Row],[Timestamp]], "YYYY")</f>
        <v>2020</v>
      </c>
      <c r="E669" s="2" t="str">
        <f>TEXT(WORK[[#This Row],[Timestamp]],"MMM")</f>
        <v>Apr</v>
      </c>
      <c r="F669" s="6">
        <v>8</v>
      </c>
      <c r="G669" s="1" t="s">
        <v>5</v>
      </c>
      <c r="H669" s="1" t="s">
        <v>11</v>
      </c>
      <c r="I669">
        <f>VLOOKUP(WORK[[#This Row],[User_ID]],Table3[],4,0)</f>
        <v>4</v>
      </c>
      <c r="J669">
        <f>VLOOKUP(WORK[[#This Row],[User_ID]],Table3[],5,0)</f>
        <v>0.73</v>
      </c>
      <c r="K669">
        <f>VLOOKUP(WORK[[#This Row],[User_ID]],Table3[],6,0)</f>
        <v>0.86</v>
      </c>
      <c r="L669">
        <f>VLOOKUP(WORK[[#This Row],[User_ID]],Table3[],7,0)</f>
        <v>0.82</v>
      </c>
      <c r="M669">
        <f>VLOOKUP(WORK[[#This Row],[User_ID]],Table4[],4,FALSE)</f>
        <v>1734</v>
      </c>
      <c r="N669">
        <f>VLOOKUP(WORK[[#This Row],[User_ID]],Table4[],5,FALSE)</f>
        <v>10</v>
      </c>
      <c r="O669">
        <f>VLOOKUP(WORK[[#This Row],[User_ID]],Table4[],6,FALSE)</f>
        <v>2</v>
      </c>
      <c r="P669">
        <f>VLOOKUP(WORK[[#This Row],[User_ID]],Table4[],7,FALSE)</f>
        <v>70</v>
      </c>
    </row>
    <row r="670" spans="1:16" ht="12.5" x14ac:dyDescent="0.25">
      <c r="A670" s="1">
        <v>669</v>
      </c>
      <c r="B670" s="1">
        <v>4540</v>
      </c>
      <c r="C670" s="2">
        <v>45188.761493055557</v>
      </c>
      <c r="D670" s="2" t="str">
        <f>TEXT(WORK[[#This Row],[Timestamp]], "YYYY")</f>
        <v>2023</v>
      </c>
      <c r="E670" s="2" t="str">
        <f>TEXT(WORK[[#This Row],[Timestamp]],"MMM")</f>
        <v>Sep</v>
      </c>
      <c r="F670" s="6">
        <v>18</v>
      </c>
      <c r="G670" s="1" t="s">
        <v>7</v>
      </c>
      <c r="H670" s="1" t="s">
        <v>10</v>
      </c>
      <c r="I670">
        <f>VLOOKUP(WORK[[#This Row],[User_ID]],Table3[],4,0)</f>
        <v>2</v>
      </c>
      <c r="J670">
        <f>VLOOKUP(WORK[[#This Row],[User_ID]],Table3[],5,0)</f>
        <v>0.76</v>
      </c>
      <c r="K670">
        <f>VLOOKUP(WORK[[#This Row],[User_ID]],Table3[],6,0)</f>
        <v>0.36</v>
      </c>
      <c r="L670">
        <f>VLOOKUP(WORK[[#This Row],[User_ID]],Table3[],7,0)</f>
        <v>0.69</v>
      </c>
      <c r="M670">
        <f>VLOOKUP(WORK[[#This Row],[User_ID]],Table4[],4,FALSE)</f>
        <v>591</v>
      </c>
      <c r="N670">
        <f>VLOOKUP(WORK[[#This Row],[User_ID]],Table4[],5,FALSE)</f>
        <v>10</v>
      </c>
      <c r="O670">
        <f>VLOOKUP(WORK[[#This Row],[User_ID]],Table4[],6,FALSE)</f>
        <v>2</v>
      </c>
      <c r="P670">
        <f>VLOOKUP(WORK[[#This Row],[User_ID]],Table4[],7,FALSE)</f>
        <v>61</v>
      </c>
    </row>
    <row r="671" spans="1:16" ht="12.5" x14ac:dyDescent="0.25">
      <c r="A671" s="1">
        <v>670</v>
      </c>
      <c r="B671" s="1">
        <v>3269</v>
      </c>
      <c r="C671" s="2">
        <v>44125.602743055555</v>
      </c>
      <c r="D671" s="2" t="str">
        <f>TEXT(WORK[[#This Row],[Timestamp]], "YYYY")</f>
        <v>2020</v>
      </c>
      <c r="E671" s="2" t="str">
        <f>TEXT(WORK[[#This Row],[Timestamp]],"MMM")</f>
        <v>Oct</v>
      </c>
      <c r="F671" s="6">
        <v>14</v>
      </c>
      <c r="G671" s="1" t="s">
        <v>5</v>
      </c>
      <c r="H671" s="1" t="s">
        <v>12</v>
      </c>
      <c r="I671">
        <f>VLOOKUP(WORK[[#This Row],[User_ID]],Table3[],4,0)</f>
        <v>4</v>
      </c>
      <c r="J671">
        <f>VLOOKUP(WORK[[#This Row],[User_ID]],Table3[],5,0)</f>
        <v>0.97</v>
      </c>
      <c r="K671">
        <f>VLOOKUP(WORK[[#This Row],[User_ID]],Table3[],6,0)</f>
        <v>0.62</v>
      </c>
      <c r="L671">
        <f>VLOOKUP(WORK[[#This Row],[User_ID]],Table3[],7,0)</f>
        <v>0.97</v>
      </c>
      <c r="M671">
        <f>VLOOKUP(WORK[[#This Row],[User_ID]],Table4[],4,FALSE)</f>
        <v>996</v>
      </c>
      <c r="N671">
        <f>VLOOKUP(WORK[[#This Row],[User_ID]],Table4[],5,FALSE)</f>
        <v>1</v>
      </c>
      <c r="O671">
        <f>VLOOKUP(WORK[[#This Row],[User_ID]],Table4[],6,FALSE)</f>
        <v>0</v>
      </c>
      <c r="P671">
        <f>VLOOKUP(WORK[[#This Row],[User_ID]],Table4[],7,FALSE)</f>
        <v>81</v>
      </c>
    </row>
    <row r="672" spans="1:16" ht="12.5" x14ac:dyDescent="0.25">
      <c r="A672" s="1">
        <v>671</v>
      </c>
      <c r="B672" s="1">
        <v>1277</v>
      </c>
      <c r="C672" s="2">
        <v>44597.471886574072</v>
      </c>
      <c r="D672" s="2" t="str">
        <f>TEXT(WORK[[#This Row],[Timestamp]], "YYYY")</f>
        <v>2022</v>
      </c>
      <c r="E672" s="2" t="str">
        <f>TEXT(WORK[[#This Row],[Timestamp]],"MMM")</f>
        <v>Feb</v>
      </c>
      <c r="F672" s="6">
        <v>11</v>
      </c>
      <c r="G672" s="1" t="s">
        <v>5</v>
      </c>
      <c r="H672" s="1" t="s">
        <v>14</v>
      </c>
      <c r="I672">
        <f>VLOOKUP(WORK[[#This Row],[User_ID]],Table3[],4,0)</f>
        <v>10</v>
      </c>
      <c r="J672">
        <f>VLOOKUP(WORK[[#This Row],[User_ID]],Table3[],5,0)</f>
        <v>0.04</v>
      </c>
      <c r="K672">
        <f>VLOOKUP(WORK[[#This Row],[User_ID]],Table3[],6,0)</f>
        <v>0.24</v>
      </c>
      <c r="L672">
        <f>VLOOKUP(WORK[[#This Row],[User_ID]],Table3[],7,0)</f>
        <v>0.5</v>
      </c>
      <c r="M672">
        <f>VLOOKUP(WORK[[#This Row],[User_ID]],Table4[],4,FALSE)</f>
        <v>1382</v>
      </c>
      <c r="N672">
        <f>VLOOKUP(WORK[[#This Row],[User_ID]],Table4[],5,FALSE)</f>
        <v>13</v>
      </c>
      <c r="O672">
        <f>VLOOKUP(WORK[[#This Row],[User_ID]],Table4[],6,FALSE)</f>
        <v>5</v>
      </c>
      <c r="P672">
        <f>VLOOKUP(WORK[[#This Row],[User_ID]],Table4[],7,FALSE)</f>
        <v>44</v>
      </c>
    </row>
    <row r="673" spans="1:16" ht="12.5" x14ac:dyDescent="0.25">
      <c r="A673" s="1">
        <v>672</v>
      </c>
      <c r="B673" s="1">
        <v>2647</v>
      </c>
      <c r="C673" s="2">
        <v>44197.722025462965</v>
      </c>
      <c r="D673" s="2" t="str">
        <f>TEXT(WORK[[#This Row],[Timestamp]], "YYYY")</f>
        <v>2021</v>
      </c>
      <c r="E673" s="2" t="str">
        <f>TEXT(WORK[[#This Row],[Timestamp]],"MMM")</f>
        <v>Jan</v>
      </c>
      <c r="F673" s="6">
        <v>17</v>
      </c>
      <c r="G673" s="1" t="s">
        <v>9</v>
      </c>
      <c r="H673" s="1" t="s">
        <v>12</v>
      </c>
      <c r="I673">
        <f>VLOOKUP(WORK[[#This Row],[User_ID]],Table3[],4,0)</f>
        <v>5</v>
      </c>
      <c r="J673">
        <f>VLOOKUP(WORK[[#This Row],[User_ID]],Table3[],5,0)</f>
        <v>0.39</v>
      </c>
      <c r="K673">
        <f>VLOOKUP(WORK[[#This Row],[User_ID]],Table3[],6,0)</f>
        <v>0.24</v>
      </c>
      <c r="L673">
        <f>VLOOKUP(WORK[[#This Row],[User_ID]],Table3[],7,0)</f>
        <v>0.39</v>
      </c>
      <c r="M673">
        <f>VLOOKUP(WORK[[#This Row],[User_ID]],Table4[],4,FALSE)</f>
        <v>1467</v>
      </c>
      <c r="N673">
        <f>VLOOKUP(WORK[[#This Row],[User_ID]],Table4[],5,FALSE)</f>
        <v>8</v>
      </c>
      <c r="O673">
        <f>VLOOKUP(WORK[[#This Row],[User_ID]],Table4[],6,FALSE)</f>
        <v>0</v>
      </c>
      <c r="P673">
        <f>VLOOKUP(WORK[[#This Row],[User_ID]],Table4[],7,FALSE)</f>
        <v>61</v>
      </c>
    </row>
    <row r="674" spans="1:16" ht="12.5" x14ac:dyDescent="0.25">
      <c r="A674" s="1">
        <v>673</v>
      </c>
      <c r="B674" s="1">
        <v>5680</v>
      </c>
      <c r="C674" s="2">
        <v>44254.920590277776</v>
      </c>
      <c r="D674" s="2" t="str">
        <f>TEXT(WORK[[#This Row],[Timestamp]], "YYYY")</f>
        <v>2021</v>
      </c>
      <c r="E674" s="2" t="str">
        <f>TEXT(WORK[[#This Row],[Timestamp]],"MMM")</f>
        <v>Feb</v>
      </c>
      <c r="F674" s="6">
        <v>22</v>
      </c>
      <c r="G674" s="1" t="s">
        <v>9</v>
      </c>
      <c r="H674" s="1" t="s">
        <v>11</v>
      </c>
      <c r="I674">
        <f>VLOOKUP(WORK[[#This Row],[User_ID]],Table3[],4,0)</f>
        <v>2</v>
      </c>
      <c r="J674">
        <f>VLOOKUP(WORK[[#This Row],[User_ID]],Table3[],5,0)</f>
        <v>0.63</v>
      </c>
      <c r="K674">
        <f>VLOOKUP(WORK[[#This Row],[User_ID]],Table3[],6,0)</f>
        <v>0.73</v>
      </c>
      <c r="L674">
        <f>VLOOKUP(WORK[[#This Row],[User_ID]],Table3[],7,0)</f>
        <v>0.28000000000000003</v>
      </c>
      <c r="M674">
        <f>VLOOKUP(WORK[[#This Row],[User_ID]],Table4[],4,FALSE)</f>
        <v>979</v>
      </c>
      <c r="N674">
        <f>VLOOKUP(WORK[[#This Row],[User_ID]],Table4[],5,FALSE)</f>
        <v>1</v>
      </c>
      <c r="O674">
        <f>VLOOKUP(WORK[[#This Row],[User_ID]],Table4[],6,FALSE)</f>
        <v>3</v>
      </c>
      <c r="P674">
        <f>VLOOKUP(WORK[[#This Row],[User_ID]],Table4[],7,FALSE)</f>
        <v>12</v>
      </c>
    </row>
    <row r="675" spans="1:16" ht="12.5" x14ac:dyDescent="0.25">
      <c r="A675" s="1">
        <v>674</v>
      </c>
      <c r="B675" s="1">
        <v>1508</v>
      </c>
      <c r="C675" s="2">
        <v>44955.015763888892</v>
      </c>
      <c r="D675" s="2" t="str">
        <f>TEXT(WORK[[#This Row],[Timestamp]], "YYYY")</f>
        <v>2023</v>
      </c>
      <c r="E675" s="2" t="str">
        <f>TEXT(WORK[[#This Row],[Timestamp]],"MMM")</f>
        <v>Jan</v>
      </c>
      <c r="F675" s="6">
        <v>0</v>
      </c>
      <c r="G675" s="1" t="s">
        <v>7</v>
      </c>
      <c r="H675" s="1" t="s">
        <v>10</v>
      </c>
      <c r="I675">
        <f>VLOOKUP(WORK[[#This Row],[User_ID]],Table3[],4,0)</f>
        <v>2</v>
      </c>
      <c r="J675">
        <f>VLOOKUP(WORK[[#This Row],[User_ID]],Table3[],5,0)</f>
        <v>0.69</v>
      </c>
      <c r="K675">
        <f>VLOOKUP(WORK[[#This Row],[User_ID]],Table3[],6,0)</f>
        <v>0.25</v>
      </c>
      <c r="L675">
        <f>VLOOKUP(WORK[[#This Row],[User_ID]],Table3[],7,0)</f>
        <v>0.12</v>
      </c>
      <c r="M675">
        <f>VLOOKUP(WORK[[#This Row],[User_ID]],Table4[],4,FALSE)</f>
        <v>1488</v>
      </c>
      <c r="N675">
        <f>VLOOKUP(WORK[[#This Row],[User_ID]],Table4[],5,FALSE)</f>
        <v>18</v>
      </c>
      <c r="O675">
        <f>VLOOKUP(WORK[[#This Row],[User_ID]],Table4[],6,FALSE)</f>
        <v>3</v>
      </c>
      <c r="P675">
        <f>VLOOKUP(WORK[[#This Row],[User_ID]],Table4[],7,FALSE)</f>
        <v>56</v>
      </c>
    </row>
    <row r="676" spans="1:16" ht="12.5" x14ac:dyDescent="0.25">
      <c r="A676" s="1">
        <v>675</v>
      </c>
      <c r="B676" s="1">
        <v>6253</v>
      </c>
      <c r="C676" s="2">
        <v>45048.022777777776</v>
      </c>
      <c r="D676" s="2" t="str">
        <f>TEXT(WORK[[#This Row],[Timestamp]], "YYYY")</f>
        <v>2023</v>
      </c>
      <c r="E676" s="2" t="str">
        <f>TEXT(WORK[[#This Row],[Timestamp]],"MMM")</f>
        <v>May</v>
      </c>
      <c r="F676" s="6">
        <v>0</v>
      </c>
      <c r="G676" s="1" t="s">
        <v>9</v>
      </c>
      <c r="H676" s="1" t="s">
        <v>12</v>
      </c>
      <c r="I676">
        <f>VLOOKUP(WORK[[#This Row],[User_ID]],Table3[],4,0)</f>
        <v>6</v>
      </c>
      <c r="J676">
        <f>VLOOKUP(WORK[[#This Row],[User_ID]],Table3[],5,0)</f>
        <v>0.15</v>
      </c>
      <c r="K676">
        <f>VLOOKUP(WORK[[#This Row],[User_ID]],Table3[],6,0)</f>
        <v>0.97</v>
      </c>
      <c r="L676">
        <f>VLOOKUP(WORK[[#This Row],[User_ID]],Table3[],7,0)</f>
        <v>0.15</v>
      </c>
      <c r="M676">
        <f>VLOOKUP(WORK[[#This Row],[User_ID]],Table4[],4,FALSE)</f>
        <v>1709</v>
      </c>
      <c r="N676">
        <f>VLOOKUP(WORK[[#This Row],[User_ID]],Table4[],5,FALSE)</f>
        <v>13</v>
      </c>
      <c r="O676">
        <f>VLOOKUP(WORK[[#This Row],[User_ID]],Table4[],6,FALSE)</f>
        <v>3</v>
      </c>
      <c r="P676">
        <f>VLOOKUP(WORK[[#This Row],[User_ID]],Table4[],7,FALSE)</f>
        <v>59</v>
      </c>
    </row>
    <row r="677" spans="1:16" ht="12.5" x14ac:dyDescent="0.25">
      <c r="A677" s="1">
        <v>676</v>
      </c>
      <c r="B677" s="1">
        <v>1588</v>
      </c>
      <c r="C677" s="2">
        <v>43991.736574074072</v>
      </c>
      <c r="D677" s="2" t="str">
        <f>TEXT(WORK[[#This Row],[Timestamp]], "YYYY")</f>
        <v>2020</v>
      </c>
      <c r="E677" s="2" t="str">
        <f>TEXT(WORK[[#This Row],[Timestamp]],"MMM")</f>
        <v>Jun</v>
      </c>
      <c r="F677" s="6">
        <v>17</v>
      </c>
      <c r="G677" s="1" t="s">
        <v>7</v>
      </c>
      <c r="H677" s="1" t="s">
        <v>8</v>
      </c>
      <c r="I677">
        <f>VLOOKUP(WORK[[#This Row],[User_ID]],Table3[],4,0)</f>
        <v>1</v>
      </c>
      <c r="J677">
        <f>VLOOKUP(WORK[[#This Row],[User_ID]],Table3[],5,0)</f>
        <v>0.79</v>
      </c>
      <c r="K677">
        <f>VLOOKUP(WORK[[#This Row],[User_ID]],Table3[],6,0)</f>
        <v>0.23</v>
      </c>
      <c r="L677">
        <f>VLOOKUP(WORK[[#This Row],[User_ID]],Table3[],7,0)</f>
        <v>0.96</v>
      </c>
      <c r="M677">
        <f>VLOOKUP(WORK[[#This Row],[User_ID]],Table4[],4,FALSE)</f>
        <v>1787</v>
      </c>
      <c r="N677">
        <f>VLOOKUP(WORK[[#This Row],[User_ID]],Table4[],5,FALSE)</f>
        <v>9</v>
      </c>
      <c r="O677">
        <f>VLOOKUP(WORK[[#This Row],[User_ID]],Table4[],6,FALSE)</f>
        <v>4</v>
      </c>
      <c r="P677">
        <f>VLOOKUP(WORK[[#This Row],[User_ID]],Table4[],7,FALSE)</f>
        <v>44</v>
      </c>
    </row>
    <row r="678" spans="1:16" ht="12.5" x14ac:dyDescent="0.25">
      <c r="A678" s="1">
        <v>677</v>
      </c>
      <c r="B678" s="1">
        <v>7649</v>
      </c>
      <c r="C678" s="2">
        <v>45180.495625000003</v>
      </c>
      <c r="D678" s="2" t="str">
        <f>TEXT(WORK[[#This Row],[Timestamp]], "YYYY")</f>
        <v>2023</v>
      </c>
      <c r="E678" s="2" t="str">
        <f>TEXT(WORK[[#This Row],[Timestamp]],"MMM")</f>
        <v>Sep</v>
      </c>
      <c r="F678" s="6">
        <v>11</v>
      </c>
      <c r="G678" s="1" t="s">
        <v>5</v>
      </c>
      <c r="H678" s="1" t="s">
        <v>6</v>
      </c>
      <c r="I678">
        <f>VLOOKUP(WORK[[#This Row],[User_ID]],Table3[],4,0)</f>
        <v>3</v>
      </c>
      <c r="J678">
        <f>VLOOKUP(WORK[[#This Row],[User_ID]],Table3[],5,0)</f>
        <v>0.59</v>
      </c>
      <c r="K678">
        <f>VLOOKUP(WORK[[#This Row],[User_ID]],Table3[],6,0)</f>
        <v>0.34</v>
      </c>
      <c r="L678">
        <f>VLOOKUP(WORK[[#This Row],[User_ID]],Table3[],7,0)</f>
        <v>0.27</v>
      </c>
      <c r="M678">
        <f>VLOOKUP(WORK[[#This Row],[User_ID]],Table4[],4,FALSE)</f>
        <v>321</v>
      </c>
      <c r="N678">
        <f>VLOOKUP(WORK[[#This Row],[User_ID]],Table4[],5,FALSE)</f>
        <v>11</v>
      </c>
      <c r="O678">
        <f>VLOOKUP(WORK[[#This Row],[User_ID]],Table4[],6,FALSE)</f>
        <v>1</v>
      </c>
      <c r="P678">
        <f>VLOOKUP(WORK[[#This Row],[User_ID]],Table4[],7,FALSE)</f>
        <v>92</v>
      </c>
    </row>
    <row r="679" spans="1:16" ht="12.5" x14ac:dyDescent="0.25">
      <c r="A679" s="1">
        <v>678</v>
      </c>
      <c r="B679" s="1">
        <v>9005</v>
      </c>
      <c r="C679" s="2">
        <v>44734.054398148146</v>
      </c>
      <c r="D679" s="2" t="str">
        <f>TEXT(WORK[[#This Row],[Timestamp]], "YYYY")</f>
        <v>2022</v>
      </c>
      <c r="E679" s="2" t="str">
        <f>TEXT(WORK[[#This Row],[Timestamp]],"MMM")</f>
        <v>Jun</v>
      </c>
      <c r="F679" s="6">
        <v>1</v>
      </c>
      <c r="G679" s="1" t="s">
        <v>7</v>
      </c>
      <c r="H679" s="1" t="s">
        <v>15</v>
      </c>
      <c r="I679">
        <f>VLOOKUP(WORK[[#This Row],[User_ID]],Table3[],4,0)</f>
        <v>8</v>
      </c>
      <c r="J679">
        <f>VLOOKUP(WORK[[#This Row],[User_ID]],Table3[],5,0)</f>
        <v>0.92</v>
      </c>
      <c r="K679">
        <f>VLOOKUP(WORK[[#This Row],[User_ID]],Table3[],6,0)</f>
        <v>0.95</v>
      </c>
      <c r="L679">
        <f>VLOOKUP(WORK[[#This Row],[User_ID]],Table3[],7,0)</f>
        <v>1</v>
      </c>
      <c r="M679">
        <f>VLOOKUP(WORK[[#This Row],[User_ID]],Table4[],4,FALSE)</f>
        <v>77</v>
      </c>
      <c r="N679">
        <f>VLOOKUP(WORK[[#This Row],[User_ID]],Table4[],5,FALSE)</f>
        <v>10</v>
      </c>
      <c r="O679">
        <f>VLOOKUP(WORK[[#This Row],[User_ID]],Table4[],6,FALSE)</f>
        <v>2</v>
      </c>
      <c r="P679">
        <f>VLOOKUP(WORK[[#This Row],[User_ID]],Table4[],7,FALSE)</f>
        <v>76</v>
      </c>
    </row>
    <row r="680" spans="1:16" ht="12.5" x14ac:dyDescent="0.25">
      <c r="A680" s="1">
        <v>679</v>
      </c>
      <c r="B680" s="1">
        <v>9415</v>
      </c>
      <c r="C680" s="2">
        <v>44440.862812500003</v>
      </c>
      <c r="D680" s="2" t="str">
        <f>TEXT(WORK[[#This Row],[Timestamp]], "YYYY")</f>
        <v>2021</v>
      </c>
      <c r="E680" s="2" t="str">
        <f>TEXT(WORK[[#This Row],[Timestamp]],"MMM")</f>
        <v>Sep</v>
      </c>
      <c r="F680" s="6">
        <v>20</v>
      </c>
      <c r="G680" s="1" t="s">
        <v>7</v>
      </c>
      <c r="H680" s="1" t="s">
        <v>8</v>
      </c>
      <c r="I680">
        <f>VLOOKUP(WORK[[#This Row],[User_ID]],Table3[],4,0)</f>
        <v>8</v>
      </c>
      <c r="J680">
        <f>VLOOKUP(WORK[[#This Row],[User_ID]],Table3[],5,0)</f>
        <v>0.41</v>
      </c>
      <c r="K680">
        <f>VLOOKUP(WORK[[#This Row],[User_ID]],Table3[],6,0)</f>
        <v>0.42</v>
      </c>
      <c r="L680">
        <f>VLOOKUP(WORK[[#This Row],[User_ID]],Table3[],7,0)</f>
        <v>0.25</v>
      </c>
      <c r="M680">
        <f>VLOOKUP(WORK[[#This Row],[User_ID]],Table4[],4,FALSE)</f>
        <v>1533</v>
      </c>
      <c r="N680">
        <f>VLOOKUP(WORK[[#This Row],[User_ID]],Table4[],5,FALSE)</f>
        <v>17</v>
      </c>
      <c r="O680">
        <f>VLOOKUP(WORK[[#This Row],[User_ID]],Table4[],6,FALSE)</f>
        <v>0</v>
      </c>
      <c r="P680">
        <f>VLOOKUP(WORK[[#This Row],[User_ID]],Table4[],7,FALSE)</f>
        <v>84</v>
      </c>
    </row>
    <row r="681" spans="1:16" ht="12.5" x14ac:dyDescent="0.25">
      <c r="A681" s="1">
        <v>680</v>
      </c>
      <c r="B681" s="1">
        <v>3392</v>
      </c>
      <c r="C681" s="2">
        <v>44501.223182870373</v>
      </c>
      <c r="D681" s="2" t="str">
        <f>TEXT(WORK[[#This Row],[Timestamp]], "YYYY")</f>
        <v>2021</v>
      </c>
      <c r="E681" s="2" t="str">
        <f>TEXT(WORK[[#This Row],[Timestamp]],"MMM")</f>
        <v>Nov</v>
      </c>
      <c r="F681" s="6">
        <v>5</v>
      </c>
      <c r="G681" s="1" t="s">
        <v>9</v>
      </c>
      <c r="H681" s="1" t="s">
        <v>13</v>
      </c>
      <c r="I681">
        <f>VLOOKUP(WORK[[#This Row],[User_ID]],Table3[],4,0)</f>
        <v>10</v>
      </c>
      <c r="J681">
        <f>VLOOKUP(WORK[[#This Row],[User_ID]],Table3[],5,0)</f>
        <v>0.35</v>
      </c>
      <c r="K681">
        <f>VLOOKUP(WORK[[#This Row],[User_ID]],Table3[],6,0)</f>
        <v>0.95</v>
      </c>
      <c r="L681">
        <f>VLOOKUP(WORK[[#This Row],[User_ID]],Table3[],7,0)</f>
        <v>0.61</v>
      </c>
      <c r="M681">
        <f>VLOOKUP(WORK[[#This Row],[User_ID]],Table4[],4,FALSE)</f>
        <v>634</v>
      </c>
      <c r="N681">
        <f>VLOOKUP(WORK[[#This Row],[User_ID]],Table4[],5,FALSE)</f>
        <v>13</v>
      </c>
      <c r="O681">
        <f>VLOOKUP(WORK[[#This Row],[User_ID]],Table4[],6,FALSE)</f>
        <v>2</v>
      </c>
      <c r="P681">
        <f>VLOOKUP(WORK[[#This Row],[User_ID]],Table4[],7,FALSE)</f>
        <v>81</v>
      </c>
    </row>
    <row r="682" spans="1:16" ht="12.5" x14ac:dyDescent="0.25">
      <c r="A682" s="1">
        <v>681</v>
      </c>
      <c r="B682" s="1">
        <v>5607</v>
      </c>
      <c r="C682" s="2">
        <v>44029.550138888888</v>
      </c>
      <c r="D682" s="2" t="str">
        <f>TEXT(WORK[[#This Row],[Timestamp]], "YYYY")</f>
        <v>2020</v>
      </c>
      <c r="E682" s="2" t="str">
        <f>TEXT(WORK[[#This Row],[Timestamp]],"MMM")</f>
        <v>Jul</v>
      </c>
      <c r="F682" s="6">
        <v>13</v>
      </c>
      <c r="G682" s="1" t="s">
        <v>9</v>
      </c>
      <c r="H682" s="1" t="s">
        <v>14</v>
      </c>
      <c r="I682">
        <f>VLOOKUP(WORK[[#This Row],[User_ID]],Table3[],4,0)</f>
        <v>1</v>
      </c>
      <c r="J682">
        <f>VLOOKUP(WORK[[#This Row],[User_ID]],Table3[],5,0)</f>
        <v>0.62</v>
      </c>
      <c r="K682">
        <f>VLOOKUP(WORK[[#This Row],[User_ID]],Table3[],6,0)</f>
        <v>0.32</v>
      </c>
      <c r="L682">
        <f>VLOOKUP(WORK[[#This Row],[User_ID]],Table3[],7,0)</f>
        <v>0.45</v>
      </c>
      <c r="M682">
        <f>VLOOKUP(WORK[[#This Row],[User_ID]],Table4[],4,FALSE)</f>
        <v>440</v>
      </c>
      <c r="N682">
        <f>VLOOKUP(WORK[[#This Row],[User_ID]],Table4[],5,FALSE)</f>
        <v>9</v>
      </c>
      <c r="O682">
        <f>VLOOKUP(WORK[[#This Row],[User_ID]],Table4[],6,FALSE)</f>
        <v>2</v>
      </c>
      <c r="P682">
        <f>VLOOKUP(WORK[[#This Row],[User_ID]],Table4[],7,FALSE)</f>
        <v>57</v>
      </c>
    </row>
    <row r="683" spans="1:16" ht="12.5" x14ac:dyDescent="0.25">
      <c r="A683" s="1">
        <v>682</v>
      </c>
      <c r="B683" s="1">
        <v>1881</v>
      </c>
      <c r="C683" s="2">
        <v>45109.194247685184</v>
      </c>
      <c r="D683" s="2" t="str">
        <f>TEXT(WORK[[#This Row],[Timestamp]], "YYYY")</f>
        <v>2023</v>
      </c>
      <c r="E683" s="2" t="str">
        <f>TEXT(WORK[[#This Row],[Timestamp]],"MMM")</f>
        <v>Jul</v>
      </c>
      <c r="F683" s="6">
        <v>4</v>
      </c>
      <c r="G683" s="1" t="s">
        <v>9</v>
      </c>
      <c r="H683" s="1" t="s">
        <v>6</v>
      </c>
      <c r="I683">
        <f>VLOOKUP(WORK[[#This Row],[User_ID]],Table3[],4,0)</f>
        <v>3</v>
      </c>
      <c r="J683">
        <f>VLOOKUP(WORK[[#This Row],[User_ID]],Table3[],5,0)</f>
        <v>0.1</v>
      </c>
      <c r="K683">
        <f>VLOOKUP(WORK[[#This Row],[User_ID]],Table3[],6,0)</f>
        <v>0.74</v>
      </c>
      <c r="L683">
        <f>VLOOKUP(WORK[[#This Row],[User_ID]],Table3[],7,0)</f>
        <v>0.43</v>
      </c>
      <c r="M683">
        <f>VLOOKUP(WORK[[#This Row],[User_ID]],Table4[],4,FALSE)</f>
        <v>748</v>
      </c>
      <c r="N683">
        <f>VLOOKUP(WORK[[#This Row],[User_ID]],Table4[],5,FALSE)</f>
        <v>5</v>
      </c>
      <c r="O683">
        <f>VLOOKUP(WORK[[#This Row],[User_ID]],Table4[],6,FALSE)</f>
        <v>1</v>
      </c>
      <c r="P683">
        <f>VLOOKUP(WORK[[#This Row],[User_ID]],Table4[],7,FALSE)</f>
        <v>98</v>
      </c>
    </row>
    <row r="684" spans="1:16" ht="12.5" x14ac:dyDescent="0.25">
      <c r="A684" s="1">
        <v>683</v>
      </c>
      <c r="B684" s="1">
        <v>7183</v>
      </c>
      <c r="C684" s="2">
        <v>44575.736157407409</v>
      </c>
      <c r="D684" s="2" t="str">
        <f>TEXT(WORK[[#This Row],[Timestamp]], "YYYY")</f>
        <v>2022</v>
      </c>
      <c r="E684" s="2" t="str">
        <f>TEXT(WORK[[#This Row],[Timestamp]],"MMM")</f>
        <v>Jan</v>
      </c>
      <c r="F684" s="6">
        <v>17</v>
      </c>
      <c r="G684" s="1" t="s">
        <v>5</v>
      </c>
      <c r="H684" s="1" t="s">
        <v>10</v>
      </c>
      <c r="I684">
        <f>VLOOKUP(WORK[[#This Row],[User_ID]],Table3[],4,0)</f>
        <v>7</v>
      </c>
      <c r="J684">
        <f>VLOOKUP(WORK[[#This Row],[User_ID]],Table3[],5,0)</f>
        <v>0.69</v>
      </c>
      <c r="K684">
        <f>VLOOKUP(WORK[[#This Row],[User_ID]],Table3[],6,0)</f>
        <v>0.44</v>
      </c>
      <c r="L684">
        <f>VLOOKUP(WORK[[#This Row],[User_ID]],Table3[],7,0)</f>
        <v>0.81</v>
      </c>
      <c r="M684">
        <f>VLOOKUP(WORK[[#This Row],[User_ID]],Table4[],4,FALSE)</f>
        <v>846</v>
      </c>
      <c r="N684">
        <f>VLOOKUP(WORK[[#This Row],[User_ID]],Table4[],5,FALSE)</f>
        <v>6</v>
      </c>
      <c r="O684">
        <f>VLOOKUP(WORK[[#This Row],[User_ID]],Table4[],6,FALSE)</f>
        <v>0</v>
      </c>
      <c r="P684">
        <f>VLOOKUP(WORK[[#This Row],[User_ID]],Table4[],7,FALSE)</f>
        <v>69</v>
      </c>
    </row>
    <row r="685" spans="1:16" ht="12.5" x14ac:dyDescent="0.25">
      <c r="A685" s="1">
        <v>684</v>
      </c>
      <c r="B685" s="1">
        <v>5748</v>
      </c>
      <c r="C685" s="2">
        <v>44295.399270833332</v>
      </c>
      <c r="D685" s="2" t="str">
        <f>TEXT(WORK[[#This Row],[Timestamp]], "YYYY")</f>
        <v>2021</v>
      </c>
      <c r="E685" s="2" t="str">
        <f>TEXT(WORK[[#This Row],[Timestamp]],"MMM")</f>
        <v>Apr</v>
      </c>
      <c r="F685" s="6">
        <v>9</v>
      </c>
      <c r="G685" s="1" t="s">
        <v>5</v>
      </c>
      <c r="H685" s="1" t="s">
        <v>14</v>
      </c>
      <c r="I685">
        <f>VLOOKUP(WORK[[#This Row],[User_ID]],Table3[],4,0)</f>
        <v>3</v>
      </c>
      <c r="J685">
        <f>VLOOKUP(WORK[[#This Row],[User_ID]],Table3[],5,0)</f>
        <v>0.47</v>
      </c>
      <c r="K685">
        <f>VLOOKUP(WORK[[#This Row],[User_ID]],Table3[],6,0)</f>
        <v>0.75</v>
      </c>
      <c r="L685">
        <f>VLOOKUP(WORK[[#This Row],[User_ID]],Table3[],7,0)</f>
        <v>0.03</v>
      </c>
      <c r="M685">
        <f>VLOOKUP(WORK[[#This Row],[User_ID]],Table4[],4,FALSE)</f>
        <v>1185</v>
      </c>
      <c r="N685">
        <f>VLOOKUP(WORK[[#This Row],[User_ID]],Table4[],5,FALSE)</f>
        <v>3</v>
      </c>
      <c r="O685">
        <f>VLOOKUP(WORK[[#This Row],[User_ID]],Table4[],6,FALSE)</f>
        <v>0</v>
      </c>
      <c r="P685">
        <f>VLOOKUP(WORK[[#This Row],[User_ID]],Table4[],7,FALSE)</f>
        <v>45</v>
      </c>
    </row>
    <row r="686" spans="1:16" ht="12.5" x14ac:dyDescent="0.25">
      <c r="A686" s="1">
        <v>685</v>
      </c>
      <c r="B686" s="1">
        <v>5849</v>
      </c>
      <c r="C686" s="2">
        <v>44659.661932870367</v>
      </c>
      <c r="D686" s="2" t="str">
        <f>TEXT(WORK[[#This Row],[Timestamp]], "YYYY")</f>
        <v>2022</v>
      </c>
      <c r="E686" s="2" t="str">
        <f>TEXT(WORK[[#This Row],[Timestamp]],"MMM")</f>
        <v>Apr</v>
      </c>
      <c r="F686" s="6">
        <v>15</v>
      </c>
      <c r="G686" s="1" t="s">
        <v>7</v>
      </c>
      <c r="H686" s="1" t="s">
        <v>13</v>
      </c>
      <c r="I686">
        <f>VLOOKUP(WORK[[#This Row],[User_ID]],Table3[],4,0)</f>
        <v>6</v>
      </c>
      <c r="J686">
        <f>VLOOKUP(WORK[[#This Row],[User_ID]],Table3[],5,0)</f>
        <v>0.86</v>
      </c>
      <c r="K686">
        <f>VLOOKUP(WORK[[#This Row],[User_ID]],Table3[],6,0)</f>
        <v>0.81</v>
      </c>
      <c r="L686">
        <f>VLOOKUP(WORK[[#This Row],[User_ID]],Table3[],7,0)</f>
        <v>0.86</v>
      </c>
      <c r="M686">
        <f>VLOOKUP(WORK[[#This Row],[User_ID]],Table4[],4,FALSE)</f>
        <v>70</v>
      </c>
      <c r="N686">
        <f>VLOOKUP(WORK[[#This Row],[User_ID]],Table4[],5,FALSE)</f>
        <v>18</v>
      </c>
      <c r="O686">
        <f>VLOOKUP(WORK[[#This Row],[User_ID]],Table4[],6,FALSE)</f>
        <v>5</v>
      </c>
      <c r="P686">
        <f>VLOOKUP(WORK[[#This Row],[User_ID]],Table4[],7,FALSE)</f>
        <v>11</v>
      </c>
    </row>
    <row r="687" spans="1:16" ht="12.5" x14ac:dyDescent="0.25">
      <c r="A687" s="1">
        <v>686</v>
      </c>
      <c r="B687" s="1">
        <v>9094</v>
      </c>
      <c r="C687" s="2">
        <v>44145.824155092596</v>
      </c>
      <c r="D687" s="2" t="str">
        <f>TEXT(WORK[[#This Row],[Timestamp]], "YYYY")</f>
        <v>2020</v>
      </c>
      <c r="E687" s="2" t="str">
        <f>TEXT(WORK[[#This Row],[Timestamp]],"MMM")</f>
        <v>Nov</v>
      </c>
      <c r="F687" s="6">
        <v>19</v>
      </c>
      <c r="G687" s="1" t="s">
        <v>5</v>
      </c>
      <c r="H687" s="1" t="s">
        <v>14</v>
      </c>
      <c r="I687">
        <f>VLOOKUP(WORK[[#This Row],[User_ID]],Table3[],4,0)</f>
        <v>4</v>
      </c>
      <c r="J687">
        <f>VLOOKUP(WORK[[#This Row],[User_ID]],Table3[],5,0)</f>
        <v>0.77</v>
      </c>
      <c r="K687">
        <f>VLOOKUP(WORK[[#This Row],[User_ID]],Table3[],6,0)</f>
        <v>0.61</v>
      </c>
      <c r="L687">
        <f>VLOOKUP(WORK[[#This Row],[User_ID]],Table3[],7,0)</f>
        <v>0.28000000000000003</v>
      </c>
      <c r="M687">
        <f>VLOOKUP(WORK[[#This Row],[User_ID]],Table4[],4,FALSE)</f>
        <v>1436</v>
      </c>
      <c r="N687">
        <f>VLOOKUP(WORK[[#This Row],[User_ID]],Table4[],5,FALSE)</f>
        <v>10</v>
      </c>
      <c r="O687">
        <f>VLOOKUP(WORK[[#This Row],[User_ID]],Table4[],6,FALSE)</f>
        <v>2</v>
      </c>
      <c r="P687">
        <f>VLOOKUP(WORK[[#This Row],[User_ID]],Table4[],7,FALSE)</f>
        <v>85</v>
      </c>
    </row>
    <row r="688" spans="1:16" ht="12.5" x14ac:dyDescent="0.25">
      <c r="A688" s="1">
        <v>687</v>
      </c>
      <c r="B688" s="1">
        <v>3733</v>
      </c>
      <c r="C688" s="2">
        <v>44392.467106481483</v>
      </c>
      <c r="D688" s="2" t="str">
        <f>TEXT(WORK[[#This Row],[Timestamp]], "YYYY")</f>
        <v>2021</v>
      </c>
      <c r="E688" s="2" t="str">
        <f>TEXT(WORK[[#This Row],[Timestamp]],"MMM")</f>
        <v>Jul</v>
      </c>
      <c r="F688" s="6">
        <v>11</v>
      </c>
      <c r="G688" s="1" t="s">
        <v>5</v>
      </c>
      <c r="H688" s="1" t="s">
        <v>14</v>
      </c>
      <c r="I688">
        <f>VLOOKUP(WORK[[#This Row],[User_ID]],Table3[],4,0)</f>
        <v>5</v>
      </c>
      <c r="J688">
        <f>VLOOKUP(WORK[[#This Row],[User_ID]],Table3[],5,0)</f>
        <v>0.18</v>
      </c>
      <c r="K688">
        <f>VLOOKUP(WORK[[#This Row],[User_ID]],Table3[],6,0)</f>
        <v>0.86</v>
      </c>
      <c r="L688">
        <f>VLOOKUP(WORK[[#This Row],[User_ID]],Table3[],7,0)</f>
        <v>0.28000000000000003</v>
      </c>
      <c r="M688">
        <f>VLOOKUP(WORK[[#This Row],[User_ID]],Table4[],4,FALSE)</f>
        <v>1328</v>
      </c>
      <c r="N688">
        <f>VLOOKUP(WORK[[#This Row],[User_ID]],Table4[],5,FALSE)</f>
        <v>11</v>
      </c>
      <c r="O688">
        <f>VLOOKUP(WORK[[#This Row],[User_ID]],Table4[],6,FALSE)</f>
        <v>5</v>
      </c>
      <c r="P688">
        <f>VLOOKUP(WORK[[#This Row],[User_ID]],Table4[],7,FALSE)</f>
        <v>11</v>
      </c>
    </row>
    <row r="689" spans="1:16" ht="12.5" x14ac:dyDescent="0.25">
      <c r="A689" s="1">
        <v>688</v>
      </c>
      <c r="B689" s="1">
        <v>4345</v>
      </c>
      <c r="C689" s="2">
        <v>44542.851435185185</v>
      </c>
      <c r="D689" s="2" t="str">
        <f>TEXT(WORK[[#This Row],[Timestamp]], "YYYY")</f>
        <v>2021</v>
      </c>
      <c r="E689" s="2" t="str">
        <f>TEXT(WORK[[#This Row],[Timestamp]],"MMM")</f>
        <v>Dec</v>
      </c>
      <c r="F689" s="6">
        <v>20</v>
      </c>
      <c r="G689" s="1" t="s">
        <v>9</v>
      </c>
      <c r="H689" s="1" t="s">
        <v>13</v>
      </c>
      <c r="I689">
        <f>VLOOKUP(WORK[[#This Row],[User_ID]],Table3[],4,0)</f>
        <v>2</v>
      </c>
      <c r="J689">
        <f>VLOOKUP(WORK[[#This Row],[User_ID]],Table3[],5,0)</f>
        <v>0.06</v>
      </c>
      <c r="K689">
        <f>VLOOKUP(WORK[[#This Row],[User_ID]],Table3[],6,0)</f>
        <v>0.8</v>
      </c>
      <c r="L689">
        <f>VLOOKUP(WORK[[#This Row],[User_ID]],Table3[],7,0)</f>
        <v>0.83</v>
      </c>
      <c r="M689">
        <f>VLOOKUP(WORK[[#This Row],[User_ID]],Table4[],4,FALSE)</f>
        <v>1426</v>
      </c>
      <c r="N689">
        <f>VLOOKUP(WORK[[#This Row],[User_ID]],Table4[],5,FALSE)</f>
        <v>10</v>
      </c>
      <c r="O689">
        <f>VLOOKUP(WORK[[#This Row],[User_ID]],Table4[],6,FALSE)</f>
        <v>5</v>
      </c>
      <c r="P689">
        <f>VLOOKUP(WORK[[#This Row],[User_ID]],Table4[],7,FALSE)</f>
        <v>54</v>
      </c>
    </row>
    <row r="690" spans="1:16" ht="12.5" x14ac:dyDescent="0.25">
      <c r="A690" s="1">
        <v>689</v>
      </c>
      <c r="B690" s="1">
        <v>2425</v>
      </c>
      <c r="C690" s="2">
        <v>45133.87164351852</v>
      </c>
      <c r="D690" s="2" t="str">
        <f>TEXT(WORK[[#This Row],[Timestamp]], "YYYY")</f>
        <v>2023</v>
      </c>
      <c r="E690" s="2" t="str">
        <f>TEXT(WORK[[#This Row],[Timestamp]],"MMM")</f>
        <v>Jul</v>
      </c>
      <c r="F690" s="6">
        <v>20</v>
      </c>
      <c r="G690" s="1" t="s">
        <v>5</v>
      </c>
      <c r="H690" s="1" t="s">
        <v>6</v>
      </c>
      <c r="I690">
        <f>VLOOKUP(WORK[[#This Row],[User_ID]],Table3[],4,0)</f>
        <v>2</v>
      </c>
      <c r="J690">
        <f>VLOOKUP(WORK[[#This Row],[User_ID]],Table3[],5,0)</f>
        <v>0.2</v>
      </c>
      <c r="K690">
        <f>VLOOKUP(WORK[[#This Row],[User_ID]],Table3[],6,0)</f>
        <v>0.44</v>
      </c>
      <c r="L690">
        <f>VLOOKUP(WORK[[#This Row],[User_ID]],Table3[],7,0)</f>
        <v>0.59</v>
      </c>
      <c r="M690">
        <f>VLOOKUP(WORK[[#This Row],[User_ID]],Table4[],4,FALSE)</f>
        <v>1749</v>
      </c>
      <c r="N690">
        <f>VLOOKUP(WORK[[#This Row],[User_ID]],Table4[],5,FALSE)</f>
        <v>13</v>
      </c>
      <c r="O690">
        <f>VLOOKUP(WORK[[#This Row],[User_ID]],Table4[],6,FALSE)</f>
        <v>4</v>
      </c>
      <c r="P690">
        <f>VLOOKUP(WORK[[#This Row],[User_ID]],Table4[],7,FALSE)</f>
        <v>84</v>
      </c>
    </row>
    <row r="691" spans="1:16" ht="12.5" x14ac:dyDescent="0.25">
      <c r="A691" s="1">
        <v>690</v>
      </c>
      <c r="B691" s="1">
        <v>1549</v>
      </c>
      <c r="C691" s="2">
        <v>43951.334016203706</v>
      </c>
      <c r="D691" s="2" t="str">
        <f>TEXT(WORK[[#This Row],[Timestamp]], "YYYY")</f>
        <v>2020</v>
      </c>
      <c r="E691" s="2" t="str">
        <f>TEXT(WORK[[#This Row],[Timestamp]],"MMM")</f>
        <v>Apr</v>
      </c>
      <c r="F691" s="6">
        <v>8</v>
      </c>
      <c r="G691" s="1" t="s">
        <v>7</v>
      </c>
      <c r="H691" s="1" t="s">
        <v>8</v>
      </c>
      <c r="I691">
        <f>VLOOKUP(WORK[[#This Row],[User_ID]],Table3[],4,0)</f>
        <v>7</v>
      </c>
      <c r="J691">
        <f>VLOOKUP(WORK[[#This Row],[User_ID]],Table3[],5,0)</f>
        <v>0.59</v>
      </c>
      <c r="K691">
        <f>VLOOKUP(WORK[[#This Row],[User_ID]],Table3[],6,0)</f>
        <v>0.66</v>
      </c>
      <c r="L691">
        <f>VLOOKUP(WORK[[#This Row],[User_ID]],Table3[],7,0)</f>
        <v>0.63</v>
      </c>
      <c r="M691">
        <f>VLOOKUP(WORK[[#This Row],[User_ID]],Table4[],4,FALSE)</f>
        <v>1006</v>
      </c>
      <c r="N691">
        <f>VLOOKUP(WORK[[#This Row],[User_ID]],Table4[],5,FALSE)</f>
        <v>12</v>
      </c>
      <c r="O691">
        <f>VLOOKUP(WORK[[#This Row],[User_ID]],Table4[],6,FALSE)</f>
        <v>5</v>
      </c>
      <c r="P691">
        <f>VLOOKUP(WORK[[#This Row],[User_ID]],Table4[],7,FALSE)</f>
        <v>24</v>
      </c>
    </row>
    <row r="692" spans="1:16" ht="12.5" x14ac:dyDescent="0.25">
      <c r="A692" s="1">
        <v>691</v>
      </c>
      <c r="B692" s="1">
        <v>2548</v>
      </c>
      <c r="C692" s="2">
        <v>44071.260682870372</v>
      </c>
      <c r="D692" s="2" t="str">
        <f>TEXT(WORK[[#This Row],[Timestamp]], "YYYY")</f>
        <v>2020</v>
      </c>
      <c r="E692" s="2" t="str">
        <f>TEXT(WORK[[#This Row],[Timestamp]],"MMM")</f>
        <v>Aug</v>
      </c>
      <c r="F692" s="6">
        <v>6</v>
      </c>
      <c r="G692" s="1" t="s">
        <v>9</v>
      </c>
      <c r="H692" s="1" t="s">
        <v>12</v>
      </c>
      <c r="I692">
        <f>VLOOKUP(WORK[[#This Row],[User_ID]],Table3[],4,0)</f>
        <v>2</v>
      </c>
      <c r="J692">
        <f>VLOOKUP(WORK[[#This Row],[User_ID]],Table3[],5,0)</f>
        <v>0.68</v>
      </c>
      <c r="K692">
        <f>VLOOKUP(WORK[[#This Row],[User_ID]],Table3[],6,0)</f>
        <v>0.43</v>
      </c>
      <c r="L692">
        <f>VLOOKUP(WORK[[#This Row],[User_ID]],Table3[],7,0)</f>
        <v>0.9</v>
      </c>
      <c r="M692">
        <f>VLOOKUP(WORK[[#This Row],[User_ID]],Table4[],4,FALSE)</f>
        <v>1135</v>
      </c>
      <c r="N692">
        <f>VLOOKUP(WORK[[#This Row],[User_ID]],Table4[],5,FALSE)</f>
        <v>11</v>
      </c>
      <c r="O692">
        <f>VLOOKUP(WORK[[#This Row],[User_ID]],Table4[],6,FALSE)</f>
        <v>0</v>
      </c>
      <c r="P692">
        <f>VLOOKUP(WORK[[#This Row],[User_ID]],Table4[],7,FALSE)</f>
        <v>0</v>
      </c>
    </row>
    <row r="693" spans="1:16" ht="12.5" x14ac:dyDescent="0.25">
      <c r="A693" s="1">
        <v>692</v>
      </c>
      <c r="B693" s="1">
        <v>6913</v>
      </c>
      <c r="C693" s="2">
        <v>44249.085810185185</v>
      </c>
      <c r="D693" s="2" t="str">
        <f>TEXT(WORK[[#This Row],[Timestamp]], "YYYY")</f>
        <v>2021</v>
      </c>
      <c r="E693" s="2" t="str">
        <f>TEXT(WORK[[#This Row],[Timestamp]],"MMM")</f>
        <v>Feb</v>
      </c>
      <c r="F693" s="6">
        <v>2</v>
      </c>
      <c r="G693" s="1" t="s">
        <v>7</v>
      </c>
      <c r="H693" s="1" t="s">
        <v>17</v>
      </c>
      <c r="I693">
        <f>VLOOKUP(WORK[[#This Row],[User_ID]],Table3[],4,0)</f>
        <v>1</v>
      </c>
      <c r="J693">
        <f>VLOOKUP(WORK[[#This Row],[User_ID]],Table3[],5,0)</f>
        <v>0.59</v>
      </c>
      <c r="K693">
        <f>VLOOKUP(WORK[[#This Row],[User_ID]],Table3[],6,0)</f>
        <v>0.11</v>
      </c>
      <c r="L693">
        <f>VLOOKUP(WORK[[#This Row],[User_ID]],Table3[],7,0)</f>
        <v>0.5</v>
      </c>
      <c r="M693">
        <f>VLOOKUP(WORK[[#This Row],[User_ID]],Table4[],4,FALSE)</f>
        <v>984</v>
      </c>
      <c r="N693">
        <f>VLOOKUP(WORK[[#This Row],[User_ID]],Table4[],5,FALSE)</f>
        <v>9</v>
      </c>
      <c r="O693">
        <f>VLOOKUP(WORK[[#This Row],[User_ID]],Table4[],6,FALSE)</f>
        <v>1</v>
      </c>
      <c r="P693">
        <f>VLOOKUP(WORK[[#This Row],[User_ID]],Table4[],7,FALSE)</f>
        <v>98</v>
      </c>
    </row>
    <row r="694" spans="1:16" ht="12.5" x14ac:dyDescent="0.25">
      <c r="A694" s="1">
        <v>693</v>
      </c>
      <c r="B694" s="1">
        <v>2043</v>
      </c>
      <c r="C694" s="2">
        <v>44091.39943287037</v>
      </c>
      <c r="D694" s="2" t="str">
        <f>TEXT(WORK[[#This Row],[Timestamp]], "YYYY")</f>
        <v>2020</v>
      </c>
      <c r="E694" s="2" t="str">
        <f>TEXT(WORK[[#This Row],[Timestamp]],"MMM")</f>
        <v>Sep</v>
      </c>
      <c r="F694" s="6">
        <v>9</v>
      </c>
      <c r="G694" s="1" t="s">
        <v>5</v>
      </c>
      <c r="H694" s="1" t="s">
        <v>6</v>
      </c>
      <c r="I694">
        <f>VLOOKUP(WORK[[#This Row],[User_ID]],Table3[],4,0)</f>
        <v>2</v>
      </c>
      <c r="J694">
        <f>VLOOKUP(WORK[[#This Row],[User_ID]],Table3[],5,0)</f>
        <v>0.87</v>
      </c>
      <c r="K694">
        <f>VLOOKUP(WORK[[#This Row],[User_ID]],Table3[],6,0)</f>
        <v>0.78</v>
      </c>
      <c r="L694">
        <f>VLOOKUP(WORK[[#This Row],[User_ID]],Table3[],7,0)</f>
        <v>0.43</v>
      </c>
      <c r="M694">
        <f>VLOOKUP(WORK[[#This Row],[User_ID]],Table4[],4,FALSE)</f>
        <v>907</v>
      </c>
      <c r="N694">
        <f>VLOOKUP(WORK[[#This Row],[User_ID]],Table4[],5,FALSE)</f>
        <v>19</v>
      </c>
      <c r="O694">
        <f>VLOOKUP(WORK[[#This Row],[User_ID]],Table4[],6,FALSE)</f>
        <v>3</v>
      </c>
      <c r="P694">
        <f>VLOOKUP(WORK[[#This Row],[User_ID]],Table4[],7,FALSE)</f>
        <v>56</v>
      </c>
    </row>
    <row r="695" spans="1:16" ht="12.5" x14ac:dyDescent="0.25">
      <c r="A695" s="1">
        <v>694</v>
      </c>
      <c r="B695" s="1">
        <v>3882</v>
      </c>
      <c r="C695" s="2">
        <v>43986.530960648146</v>
      </c>
      <c r="D695" s="2" t="str">
        <f>TEXT(WORK[[#This Row],[Timestamp]], "YYYY")</f>
        <v>2020</v>
      </c>
      <c r="E695" s="2" t="str">
        <f>TEXT(WORK[[#This Row],[Timestamp]],"MMM")</f>
        <v>Jun</v>
      </c>
      <c r="F695" s="6">
        <v>12</v>
      </c>
      <c r="G695" s="1" t="s">
        <v>5</v>
      </c>
      <c r="H695" s="1" t="s">
        <v>6</v>
      </c>
      <c r="I695">
        <f>VLOOKUP(WORK[[#This Row],[User_ID]],Table3[],4,0)</f>
        <v>9</v>
      </c>
      <c r="J695">
        <f>VLOOKUP(WORK[[#This Row],[User_ID]],Table3[],5,0)</f>
        <v>0.04</v>
      </c>
      <c r="K695">
        <f>VLOOKUP(WORK[[#This Row],[User_ID]],Table3[],6,0)</f>
        <v>0.39</v>
      </c>
      <c r="L695">
        <f>VLOOKUP(WORK[[#This Row],[User_ID]],Table3[],7,0)</f>
        <v>0.88</v>
      </c>
      <c r="M695">
        <f>VLOOKUP(WORK[[#This Row],[User_ID]],Table4[],4,FALSE)</f>
        <v>1005</v>
      </c>
      <c r="N695">
        <f>VLOOKUP(WORK[[#This Row],[User_ID]],Table4[],5,FALSE)</f>
        <v>12</v>
      </c>
      <c r="O695">
        <f>VLOOKUP(WORK[[#This Row],[User_ID]],Table4[],6,FALSE)</f>
        <v>4</v>
      </c>
      <c r="P695">
        <f>VLOOKUP(WORK[[#This Row],[User_ID]],Table4[],7,FALSE)</f>
        <v>18</v>
      </c>
    </row>
    <row r="696" spans="1:16" ht="12.5" x14ac:dyDescent="0.25">
      <c r="A696" s="1">
        <v>695</v>
      </c>
      <c r="B696" s="1">
        <v>5823</v>
      </c>
      <c r="C696" s="2">
        <v>44351.693414351852</v>
      </c>
      <c r="D696" s="2" t="str">
        <f>TEXT(WORK[[#This Row],[Timestamp]], "YYYY")</f>
        <v>2021</v>
      </c>
      <c r="E696" s="2" t="str">
        <f>TEXT(WORK[[#This Row],[Timestamp]],"MMM")</f>
        <v>Jun</v>
      </c>
      <c r="F696" s="6">
        <v>16</v>
      </c>
      <c r="G696" s="1" t="s">
        <v>9</v>
      </c>
      <c r="H696" s="1" t="s">
        <v>12</v>
      </c>
      <c r="I696">
        <f>VLOOKUP(WORK[[#This Row],[User_ID]],Table3[],4,0)</f>
        <v>7</v>
      </c>
      <c r="J696">
        <f>VLOOKUP(WORK[[#This Row],[User_ID]],Table3[],5,0)</f>
        <v>0.05</v>
      </c>
      <c r="K696">
        <f>VLOOKUP(WORK[[#This Row],[User_ID]],Table3[],6,0)</f>
        <v>0.61</v>
      </c>
      <c r="L696">
        <f>VLOOKUP(WORK[[#This Row],[User_ID]],Table3[],7,0)</f>
        <v>0.52</v>
      </c>
      <c r="M696">
        <f>VLOOKUP(WORK[[#This Row],[User_ID]],Table4[],4,FALSE)</f>
        <v>1693</v>
      </c>
      <c r="N696">
        <f>VLOOKUP(WORK[[#This Row],[User_ID]],Table4[],5,FALSE)</f>
        <v>20</v>
      </c>
      <c r="O696">
        <f>VLOOKUP(WORK[[#This Row],[User_ID]],Table4[],6,FALSE)</f>
        <v>5</v>
      </c>
      <c r="P696">
        <f>VLOOKUP(WORK[[#This Row],[User_ID]],Table4[],7,FALSE)</f>
        <v>11</v>
      </c>
    </row>
    <row r="697" spans="1:16" ht="12.5" x14ac:dyDescent="0.25">
      <c r="A697" s="1">
        <v>696</v>
      </c>
      <c r="B697" s="1">
        <v>3761</v>
      </c>
      <c r="C697" s="2">
        <v>44475.29011574074</v>
      </c>
      <c r="D697" s="2" t="str">
        <f>TEXT(WORK[[#This Row],[Timestamp]], "YYYY")</f>
        <v>2021</v>
      </c>
      <c r="E697" s="2" t="str">
        <f>TEXT(WORK[[#This Row],[Timestamp]],"MMM")</f>
        <v>Oct</v>
      </c>
      <c r="F697" s="6">
        <v>6</v>
      </c>
      <c r="G697" s="1" t="s">
        <v>9</v>
      </c>
      <c r="H697" s="1" t="s">
        <v>16</v>
      </c>
      <c r="I697">
        <f>VLOOKUP(WORK[[#This Row],[User_ID]],Table3[],4,0)</f>
        <v>9</v>
      </c>
      <c r="J697">
        <f>VLOOKUP(WORK[[#This Row],[User_ID]],Table3[],5,0)</f>
        <v>0.56000000000000005</v>
      </c>
      <c r="K697">
        <f>VLOOKUP(WORK[[#This Row],[User_ID]],Table3[],6,0)</f>
        <v>0.86</v>
      </c>
      <c r="L697">
        <f>VLOOKUP(WORK[[#This Row],[User_ID]],Table3[],7,0)</f>
        <v>0.26</v>
      </c>
      <c r="M697">
        <f>VLOOKUP(WORK[[#This Row],[User_ID]],Table4[],4,FALSE)</f>
        <v>865</v>
      </c>
      <c r="N697">
        <f>VLOOKUP(WORK[[#This Row],[User_ID]],Table4[],5,FALSE)</f>
        <v>2</v>
      </c>
      <c r="O697">
        <f>VLOOKUP(WORK[[#This Row],[User_ID]],Table4[],6,FALSE)</f>
        <v>5</v>
      </c>
      <c r="P697">
        <f>VLOOKUP(WORK[[#This Row],[User_ID]],Table4[],7,FALSE)</f>
        <v>36</v>
      </c>
    </row>
    <row r="698" spans="1:16" ht="12.5" x14ac:dyDescent="0.25">
      <c r="A698" s="1">
        <v>697</v>
      </c>
      <c r="B698" s="1">
        <v>1490</v>
      </c>
      <c r="C698" s="2">
        <v>44233.431759259256</v>
      </c>
      <c r="D698" s="2" t="str">
        <f>TEXT(WORK[[#This Row],[Timestamp]], "YYYY")</f>
        <v>2021</v>
      </c>
      <c r="E698" s="2" t="str">
        <f>TEXT(WORK[[#This Row],[Timestamp]],"MMM")</f>
        <v>Feb</v>
      </c>
      <c r="F698" s="6">
        <v>10</v>
      </c>
      <c r="G698" s="1" t="s">
        <v>5</v>
      </c>
      <c r="H698" s="1" t="s">
        <v>10</v>
      </c>
      <c r="I698">
        <f>VLOOKUP(WORK[[#This Row],[User_ID]],Table3[],4,0)</f>
        <v>1</v>
      </c>
      <c r="J698">
        <f>VLOOKUP(WORK[[#This Row],[User_ID]],Table3[],5,0)</f>
        <v>0.64</v>
      </c>
      <c r="K698">
        <f>VLOOKUP(WORK[[#This Row],[User_ID]],Table3[],6,0)</f>
        <v>0.95</v>
      </c>
      <c r="L698">
        <f>VLOOKUP(WORK[[#This Row],[User_ID]],Table3[],7,0)</f>
        <v>0.5</v>
      </c>
      <c r="M698">
        <f>VLOOKUP(WORK[[#This Row],[User_ID]],Table4[],4,FALSE)</f>
        <v>611</v>
      </c>
      <c r="N698">
        <f>VLOOKUP(WORK[[#This Row],[User_ID]],Table4[],5,FALSE)</f>
        <v>4</v>
      </c>
      <c r="O698">
        <f>VLOOKUP(WORK[[#This Row],[User_ID]],Table4[],6,FALSE)</f>
        <v>2</v>
      </c>
      <c r="P698">
        <f>VLOOKUP(WORK[[#This Row],[User_ID]],Table4[],7,FALSE)</f>
        <v>81</v>
      </c>
    </row>
    <row r="699" spans="1:16" ht="12.5" x14ac:dyDescent="0.25">
      <c r="A699" s="1">
        <v>698</v>
      </c>
      <c r="B699" s="1">
        <v>4419</v>
      </c>
      <c r="C699" s="2">
        <v>44961.183576388888</v>
      </c>
      <c r="D699" s="2" t="str">
        <f>TEXT(WORK[[#This Row],[Timestamp]], "YYYY")</f>
        <v>2023</v>
      </c>
      <c r="E699" s="2" t="str">
        <f>TEXT(WORK[[#This Row],[Timestamp]],"MMM")</f>
        <v>Feb</v>
      </c>
      <c r="F699" s="6">
        <v>4</v>
      </c>
      <c r="G699" s="1" t="s">
        <v>5</v>
      </c>
      <c r="H699" s="1" t="s">
        <v>8</v>
      </c>
      <c r="I699">
        <f>VLOOKUP(WORK[[#This Row],[User_ID]],Table3[],4,0)</f>
        <v>5</v>
      </c>
      <c r="J699">
        <f>VLOOKUP(WORK[[#This Row],[User_ID]],Table3[],5,0)</f>
        <v>0.94</v>
      </c>
      <c r="K699">
        <f>VLOOKUP(WORK[[#This Row],[User_ID]],Table3[],6,0)</f>
        <v>0.94</v>
      </c>
      <c r="L699">
        <f>VLOOKUP(WORK[[#This Row],[User_ID]],Table3[],7,0)</f>
        <v>0.85</v>
      </c>
      <c r="M699">
        <f>VLOOKUP(WORK[[#This Row],[User_ID]],Table4[],4,FALSE)</f>
        <v>1720</v>
      </c>
      <c r="N699">
        <f>VLOOKUP(WORK[[#This Row],[User_ID]],Table4[],5,FALSE)</f>
        <v>2</v>
      </c>
      <c r="O699">
        <f>VLOOKUP(WORK[[#This Row],[User_ID]],Table4[],6,FALSE)</f>
        <v>3</v>
      </c>
      <c r="P699">
        <f>VLOOKUP(WORK[[#This Row],[User_ID]],Table4[],7,FALSE)</f>
        <v>28</v>
      </c>
    </row>
    <row r="700" spans="1:16" ht="12.5" x14ac:dyDescent="0.25">
      <c r="A700" s="1">
        <v>699</v>
      </c>
      <c r="B700" s="1">
        <v>1695</v>
      </c>
      <c r="C700" s="2">
        <v>45061.003854166665</v>
      </c>
      <c r="D700" s="2" t="str">
        <f>TEXT(WORK[[#This Row],[Timestamp]], "YYYY")</f>
        <v>2023</v>
      </c>
      <c r="E700" s="2" t="str">
        <f>TEXT(WORK[[#This Row],[Timestamp]],"MMM")</f>
        <v>May</v>
      </c>
      <c r="F700" s="6">
        <v>0</v>
      </c>
      <c r="G700" s="1" t="s">
        <v>7</v>
      </c>
      <c r="H700" s="1" t="s">
        <v>14</v>
      </c>
      <c r="I700">
        <f>VLOOKUP(WORK[[#This Row],[User_ID]],Table3[],4,0)</f>
        <v>3</v>
      </c>
      <c r="J700">
        <f>VLOOKUP(WORK[[#This Row],[User_ID]],Table3[],5,0)</f>
        <v>0.46</v>
      </c>
      <c r="K700">
        <f>VLOOKUP(WORK[[#This Row],[User_ID]],Table3[],6,0)</f>
        <v>0.1</v>
      </c>
      <c r="L700">
        <f>VLOOKUP(WORK[[#This Row],[User_ID]],Table3[],7,0)</f>
        <v>0.23</v>
      </c>
      <c r="M700">
        <f>VLOOKUP(WORK[[#This Row],[User_ID]],Table4[],4,FALSE)</f>
        <v>1387</v>
      </c>
      <c r="N700">
        <f>VLOOKUP(WORK[[#This Row],[User_ID]],Table4[],5,FALSE)</f>
        <v>14</v>
      </c>
      <c r="O700">
        <f>VLOOKUP(WORK[[#This Row],[User_ID]],Table4[],6,FALSE)</f>
        <v>4</v>
      </c>
      <c r="P700">
        <f>VLOOKUP(WORK[[#This Row],[User_ID]],Table4[],7,FALSE)</f>
        <v>50</v>
      </c>
    </row>
    <row r="701" spans="1:16" ht="12.5" x14ac:dyDescent="0.25">
      <c r="A701" s="1">
        <v>700</v>
      </c>
      <c r="B701" s="1">
        <v>1478</v>
      </c>
      <c r="C701" s="2">
        <v>44948.3205787037</v>
      </c>
      <c r="D701" s="2" t="str">
        <f>TEXT(WORK[[#This Row],[Timestamp]], "YYYY")</f>
        <v>2023</v>
      </c>
      <c r="E701" s="2" t="str">
        <f>TEXT(WORK[[#This Row],[Timestamp]],"MMM")</f>
        <v>Jan</v>
      </c>
      <c r="F701" s="6">
        <v>7</v>
      </c>
      <c r="G701" s="1" t="s">
        <v>9</v>
      </c>
      <c r="H701" s="1" t="s">
        <v>11</v>
      </c>
      <c r="I701">
        <f>VLOOKUP(WORK[[#This Row],[User_ID]],Table3[],4,0)</f>
        <v>5</v>
      </c>
      <c r="J701">
        <f>VLOOKUP(WORK[[#This Row],[User_ID]],Table3[],5,0)</f>
        <v>0.44</v>
      </c>
      <c r="K701">
        <f>VLOOKUP(WORK[[#This Row],[User_ID]],Table3[],6,0)</f>
        <v>0.75</v>
      </c>
      <c r="L701">
        <f>VLOOKUP(WORK[[#This Row],[User_ID]],Table3[],7,0)</f>
        <v>0.05</v>
      </c>
      <c r="M701">
        <f>VLOOKUP(WORK[[#This Row],[User_ID]],Table4[],4,FALSE)</f>
        <v>754</v>
      </c>
      <c r="N701">
        <f>VLOOKUP(WORK[[#This Row],[User_ID]],Table4[],5,FALSE)</f>
        <v>1</v>
      </c>
      <c r="O701">
        <f>VLOOKUP(WORK[[#This Row],[User_ID]],Table4[],6,FALSE)</f>
        <v>1</v>
      </c>
      <c r="P701">
        <f>VLOOKUP(WORK[[#This Row],[User_ID]],Table4[],7,FALSE)</f>
        <v>37</v>
      </c>
    </row>
    <row r="702" spans="1:16" ht="12.5" x14ac:dyDescent="0.25">
      <c r="A702" s="1">
        <v>701</v>
      </c>
      <c r="B702" s="1">
        <v>6685</v>
      </c>
      <c r="C702" s="2">
        <v>44080.370787037034</v>
      </c>
      <c r="D702" s="2" t="str">
        <f>TEXT(WORK[[#This Row],[Timestamp]], "YYYY")</f>
        <v>2020</v>
      </c>
      <c r="E702" s="2" t="str">
        <f>TEXT(WORK[[#This Row],[Timestamp]],"MMM")</f>
        <v>Sep</v>
      </c>
      <c r="F702" s="6">
        <v>8</v>
      </c>
      <c r="G702" s="1" t="s">
        <v>5</v>
      </c>
      <c r="H702" s="1" t="s">
        <v>10</v>
      </c>
      <c r="I702">
        <f>VLOOKUP(WORK[[#This Row],[User_ID]],Table3[],4,0)</f>
        <v>4</v>
      </c>
      <c r="J702">
        <f>VLOOKUP(WORK[[#This Row],[User_ID]],Table3[],5,0)</f>
        <v>0.17</v>
      </c>
      <c r="K702">
        <f>VLOOKUP(WORK[[#This Row],[User_ID]],Table3[],6,0)</f>
        <v>0.38</v>
      </c>
      <c r="L702">
        <f>VLOOKUP(WORK[[#This Row],[User_ID]],Table3[],7,0)</f>
        <v>0.02</v>
      </c>
      <c r="M702">
        <f>VLOOKUP(WORK[[#This Row],[User_ID]],Table4[],4,FALSE)</f>
        <v>1171</v>
      </c>
      <c r="N702">
        <f>VLOOKUP(WORK[[#This Row],[User_ID]],Table4[],5,FALSE)</f>
        <v>6</v>
      </c>
      <c r="O702">
        <f>VLOOKUP(WORK[[#This Row],[User_ID]],Table4[],6,FALSE)</f>
        <v>1</v>
      </c>
      <c r="P702">
        <f>VLOOKUP(WORK[[#This Row],[User_ID]],Table4[],7,FALSE)</f>
        <v>53</v>
      </c>
    </row>
    <row r="703" spans="1:16" ht="12.5" x14ac:dyDescent="0.25">
      <c r="A703" s="1">
        <v>702</v>
      </c>
      <c r="B703" s="1">
        <v>8458</v>
      </c>
      <c r="C703" s="2">
        <v>44699.48946759259</v>
      </c>
      <c r="D703" s="2" t="str">
        <f>TEXT(WORK[[#This Row],[Timestamp]], "YYYY")</f>
        <v>2022</v>
      </c>
      <c r="E703" s="2" t="str">
        <f>TEXT(WORK[[#This Row],[Timestamp]],"MMM")</f>
        <v>May</v>
      </c>
      <c r="F703" s="6">
        <v>11</v>
      </c>
      <c r="G703" s="1" t="s">
        <v>7</v>
      </c>
      <c r="H703" s="1" t="s">
        <v>16</v>
      </c>
      <c r="I703">
        <f>VLOOKUP(WORK[[#This Row],[User_ID]],Table3[],4,0)</f>
        <v>1</v>
      </c>
      <c r="J703">
        <f>VLOOKUP(WORK[[#This Row],[User_ID]],Table3[],5,0)</f>
        <v>0.74</v>
      </c>
      <c r="K703">
        <f>VLOOKUP(WORK[[#This Row],[User_ID]],Table3[],6,0)</f>
        <v>0.46</v>
      </c>
      <c r="L703">
        <f>VLOOKUP(WORK[[#This Row],[User_ID]],Table3[],7,0)</f>
        <v>0.48</v>
      </c>
      <c r="M703">
        <f>VLOOKUP(WORK[[#This Row],[User_ID]],Table4[],4,FALSE)</f>
        <v>1518</v>
      </c>
      <c r="N703">
        <f>VLOOKUP(WORK[[#This Row],[User_ID]],Table4[],5,FALSE)</f>
        <v>6</v>
      </c>
      <c r="O703">
        <f>VLOOKUP(WORK[[#This Row],[User_ID]],Table4[],6,FALSE)</f>
        <v>4</v>
      </c>
      <c r="P703">
        <f>VLOOKUP(WORK[[#This Row],[User_ID]],Table4[],7,FALSE)</f>
        <v>21</v>
      </c>
    </row>
    <row r="704" spans="1:16" ht="12.5" x14ac:dyDescent="0.25">
      <c r="A704" s="1">
        <v>703</v>
      </c>
      <c r="B704" s="1">
        <v>5983</v>
      </c>
      <c r="C704" s="2">
        <v>44951.536712962959</v>
      </c>
      <c r="D704" s="2" t="str">
        <f>TEXT(WORK[[#This Row],[Timestamp]], "YYYY")</f>
        <v>2023</v>
      </c>
      <c r="E704" s="2" t="str">
        <f>TEXT(WORK[[#This Row],[Timestamp]],"MMM")</f>
        <v>Jan</v>
      </c>
      <c r="F704" s="6">
        <v>12</v>
      </c>
      <c r="G704" s="1" t="s">
        <v>9</v>
      </c>
      <c r="H704" s="1" t="s">
        <v>10</v>
      </c>
      <c r="I704">
        <f>VLOOKUP(WORK[[#This Row],[User_ID]],Table3[],4,0)</f>
        <v>10</v>
      </c>
      <c r="J704">
        <f>VLOOKUP(WORK[[#This Row],[User_ID]],Table3[],5,0)</f>
        <v>0.36</v>
      </c>
      <c r="K704">
        <f>VLOOKUP(WORK[[#This Row],[User_ID]],Table3[],6,0)</f>
        <v>0.17</v>
      </c>
      <c r="L704">
        <f>VLOOKUP(WORK[[#This Row],[User_ID]],Table3[],7,0)</f>
        <v>0.27</v>
      </c>
      <c r="M704">
        <f>VLOOKUP(WORK[[#This Row],[User_ID]],Table4[],4,FALSE)</f>
        <v>40</v>
      </c>
      <c r="N704">
        <f>VLOOKUP(WORK[[#This Row],[User_ID]],Table4[],5,FALSE)</f>
        <v>16</v>
      </c>
      <c r="O704">
        <f>VLOOKUP(WORK[[#This Row],[User_ID]],Table4[],6,FALSE)</f>
        <v>1</v>
      </c>
      <c r="P704">
        <f>VLOOKUP(WORK[[#This Row],[User_ID]],Table4[],7,FALSE)</f>
        <v>1</v>
      </c>
    </row>
    <row r="705" spans="1:16" ht="12.5" x14ac:dyDescent="0.25">
      <c r="A705" s="1">
        <v>704</v>
      </c>
      <c r="B705" s="1">
        <v>9529</v>
      </c>
      <c r="C705" s="2">
        <v>44752.461724537039</v>
      </c>
      <c r="D705" s="2" t="str">
        <f>TEXT(WORK[[#This Row],[Timestamp]], "YYYY")</f>
        <v>2022</v>
      </c>
      <c r="E705" s="2" t="str">
        <f>TEXT(WORK[[#This Row],[Timestamp]],"MMM")</f>
        <v>Jul</v>
      </c>
      <c r="F705" s="6">
        <v>11</v>
      </c>
      <c r="G705" s="1" t="s">
        <v>9</v>
      </c>
      <c r="H705" s="1" t="s">
        <v>16</v>
      </c>
      <c r="I705">
        <f>VLOOKUP(WORK[[#This Row],[User_ID]],Table3[],4,0)</f>
        <v>5</v>
      </c>
      <c r="J705">
        <f>VLOOKUP(WORK[[#This Row],[User_ID]],Table3[],5,0)</f>
        <v>0.04</v>
      </c>
      <c r="K705">
        <f>VLOOKUP(WORK[[#This Row],[User_ID]],Table3[],6,0)</f>
        <v>0.79</v>
      </c>
      <c r="L705">
        <f>VLOOKUP(WORK[[#This Row],[User_ID]],Table3[],7,0)</f>
        <v>0.81</v>
      </c>
      <c r="M705">
        <f>VLOOKUP(WORK[[#This Row],[User_ID]],Table4[],4,FALSE)</f>
        <v>1624</v>
      </c>
      <c r="N705">
        <f>VLOOKUP(WORK[[#This Row],[User_ID]],Table4[],5,FALSE)</f>
        <v>15</v>
      </c>
      <c r="O705">
        <f>VLOOKUP(WORK[[#This Row],[User_ID]],Table4[],6,FALSE)</f>
        <v>5</v>
      </c>
      <c r="P705">
        <f>VLOOKUP(WORK[[#This Row],[User_ID]],Table4[],7,FALSE)</f>
        <v>54</v>
      </c>
    </row>
    <row r="706" spans="1:16" ht="12.5" x14ac:dyDescent="0.25">
      <c r="A706" s="1">
        <v>705</v>
      </c>
      <c r="B706" s="1">
        <v>4683</v>
      </c>
      <c r="C706" s="2">
        <v>44445.166342592594</v>
      </c>
      <c r="D706" s="2" t="str">
        <f>TEXT(WORK[[#This Row],[Timestamp]], "YYYY")</f>
        <v>2021</v>
      </c>
      <c r="E706" s="2" t="str">
        <f>TEXT(WORK[[#This Row],[Timestamp]],"MMM")</f>
        <v>Sep</v>
      </c>
      <c r="F706" s="6">
        <v>3</v>
      </c>
      <c r="G706" s="1" t="s">
        <v>7</v>
      </c>
      <c r="H706" s="1" t="s">
        <v>14</v>
      </c>
      <c r="I706">
        <f>VLOOKUP(WORK[[#This Row],[User_ID]],Table3[],4,0)</f>
        <v>6</v>
      </c>
      <c r="J706">
        <f>VLOOKUP(WORK[[#This Row],[User_ID]],Table3[],5,0)</f>
        <v>0.7</v>
      </c>
      <c r="K706">
        <f>VLOOKUP(WORK[[#This Row],[User_ID]],Table3[],6,0)</f>
        <v>0.21</v>
      </c>
      <c r="L706">
        <f>VLOOKUP(WORK[[#This Row],[User_ID]],Table3[],7,0)</f>
        <v>0.35</v>
      </c>
      <c r="M706">
        <f>VLOOKUP(WORK[[#This Row],[User_ID]],Table4[],4,FALSE)</f>
        <v>775</v>
      </c>
      <c r="N706">
        <f>VLOOKUP(WORK[[#This Row],[User_ID]],Table4[],5,FALSE)</f>
        <v>19</v>
      </c>
      <c r="O706">
        <f>VLOOKUP(WORK[[#This Row],[User_ID]],Table4[],6,FALSE)</f>
        <v>3</v>
      </c>
      <c r="P706">
        <f>VLOOKUP(WORK[[#This Row],[User_ID]],Table4[],7,FALSE)</f>
        <v>48</v>
      </c>
    </row>
    <row r="707" spans="1:16" ht="12.5" x14ac:dyDescent="0.25">
      <c r="A707" s="1">
        <v>706</v>
      </c>
      <c r="B707" s="1">
        <v>6445</v>
      </c>
      <c r="C707" s="2">
        <v>44557.332708333335</v>
      </c>
      <c r="D707" s="2" t="str">
        <f>TEXT(WORK[[#This Row],[Timestamp]], "YYYY")</f>
        <v>2021</v>
      </c>
      <c r="E707" s="2" t="str">
        <f>TEXT(WORK[[#This Row],[Timestamp]],"MMM")</f>
        <v>Dec</v>
      </c>
      <c r="F707" s="6">
        <v>7</v>
      </c>
      <c r="G707" s="1" t="s">
        <v>7</v>
      </c>
      <c r="H707" s="1" t="s">
        <v>6</v>
      </c>
      <c r="I707">
        <f>VLOOKUP(WORK[[#This Row],[User_ID]],Table3[],4,0)</f>
        <v>10</v>
      </c>
      <c r="J707">
        <f>VLOOKUP(WORK[[#This Row],[User_ID]],Table3[],5,0)</f>
        <v>0.49</v>
      </c>
      <c r="K707">
        <f>VLOOKUP(WORK[[#This Row],[User_ID]],Table3[],6,0)</f>
        <v>0.56999999999999995</v>
      </c>
      <c r="L707">
        <f>VLOOKUP(WORK[[#This Row],[User_ID]],Table3[],7,0)</f>
        <v>0.91</v>
      </c>
      <c r="M707">
        <f>VLOOKUP(WORK[[#This Row],[User_ID]],Table4[],4,FALSE)</f>
        <v>1601</v>
      </c>
      <c r="N707">
        <f>VLOOKUP(WORK[[#This Row],[User_ID]],Table4[],5,FALSE)</f>
        <v>4</v>
      </c>
      <c r="O707">
        <f>VLOOKUP(WORK[[#This Row],[User_ID]],Table4[],6,FALSE)</f>
        <v>1</v>
      </c>
      <c r="P707">
        <f>VLOOKUP(WORK[[#This Row],[User_ID]],Table4[],7,FALSE)</f>
        <v>74</v>
      </c>
    </row>
    <row r="708" spans="1:16" ht="12.5" x14ac:dyDescent="0.25">
      <c r="A708" s="1">
        <v>707</v>
      </c>
      <c r="B708" s="1">
        <v>9135</v>
      </c>
      <c r="C708" s="2">
        <v>44142.081261574072</v>
      </c>
      <c r="D708" s="2" t="str">
        <f>TEXT(WORK[[#This Row],[Timestamp]], "YYYY")</f>
        <v>2020</v>
      </c>
      <c r="E708" s="2" t="str">
        <f>TEXT(WORK[[#This Row],[Timestamp]],"MMM")</f>
        <v>Nov</v>
      </c>
      <c r="F708" s="6">
        <v>1</v>
      </c>
      <c r="G708" s="1" t="s">
        <v>7</v>
      </c>
      <c r="H708" s="1" t="s">
        <v>13</v>
      </c>
      <c r="I708">
        <f>VLOOKUP(WORK[[#This Row],[User_ID]],Table3[],4,0)</f>
        <v>2</v>
      </c>
      <c r="J708">
        <f>VLOOKUP(WORK[[#This Row],[User_ID]],Table3[],5,0)</f>
        <v>0.67</v>
      </c>
      <c r="K708">
        <f>VLOOKUP(WORK[[#This Row],[User_ID]],Table3[],6,0)</f>
        <v>0.94</v>
      </c>
      <c r="L708">
        <f>VLOOKUP(WORK[[#This Row],[User_ID]],Table3[],7,0)</f>
        <v>0.66</v>
      </c>
      <c r="M708">
        <f>VLOOKUP(WORK[[#This Row],[User_ID]],Table4[],4,FALSE)</f>
        <v>747</v>
      </c>
      <c r="N708">
        <f>VLOOKUP(WORK[[#This Row],[User_ID]],Table4[],5,FALSE)</f>
        <v>12</v>
      </c>
      <c r="O708">
        <f>VLOOKUP(WORK[[#This Row],[User_ID]],Table4[],6,FALSE)</f>
        <v>0</v>
      </c>
      <c r="P708">
        <f>VLOOKUP(WORK[[#This Row],[User_ID]],Table4[],7,FALSE)</f>
        <v>89</v>
      </c>
    </row>
    <row r="709" spans="1:16" ht="12.5" x14ac:dyDescent="0.25">
      <c r="A709" s="1">
        <v>708</v>
      </c>
      <c r="B709" s="1">
        <v>2202</v>
      </c>
      <c r="C709" s="2">
        <v>44480.915451388886</v>
      </c>
      <c r="D709" s="2" t="str">
        <f>TEXT(WORK[[#This Row],[Timestamp]], "YYYY")</f>
        <v>2021</v>
      </c>
      <c r="E709" s="2" t="str">
        <f>TEXT(WORK[[#This Row],[Timestamp]],"MMM")</f>
        <v>Oct</v>
      </c>
      <c r="F709" s="6">
        <v>21</v>
      </c>
      <c r="G709" s="1" t="s">
        <v>9</v>
      </c>
      <c r="H709" s="1" t="s">
        <v>8</v>
      </c>
      <c r="I709">
        <f>VLOOKUP(WORK[[#This Row],[User_ID]],Table3[],4,0)</f>
        <v>5</v>
      </c>
      <c r="J709">
        <f>VLOOKUP(WORK[[#This Row],[User_ID]],Table3[],5,0)</f>
        <v>0.96</v>
      </c>
      <c r="K709">
        <f>VLOOKUP(WORK[[#This Row],[User_ID]],Table3[],6,0)</f>
        <v>0.72</v>
      </c>
      <c r="L709">
        <f>VLOOKUP(WORK[[#This Row],[User_ID]],Table3[],7,0)</f>
        <v>0.33</v>
      </c>
      <c r="M709">
        <f>VLOOKUP(WORK[[#This Row],[User_ID]],Table4[],4,FALSE)</f>
        <v>310</v>
      </c>
      <c r="N709">
        <f>VLOOKUP(WORK[[#This Row],[User_ID]],Table4[],5,FALSE)</f>
        <v>2</v>
      </c>
      <c r="O709">
        <f>VLOOKUP(WORK[[#This Row],[User_ID]],Table4[],6,FALSE)</f>
        <v>1</v>
      </c>
      <c r="P709">
        <f>VLOOKUP(WORK[[#This Row],[User_ID]],Table4[],7,FALSE)</f>
        <v>37</v>
      </c>
    </row>
    <row r="710" spans="1:16" ht="12.5" x14ac:dyDescent="0.25">
      <c r="A710" s="1">
        <v>709</v>
      </c>
      <c r="B710" s="1">
        <v>1452</v>
      </c>
      <c r="C710" s="2">
        <v>44729.443969907406</v>
      </c>
      <c r="D710" s="2" t="str">
        <f>TEXT(WORK[[#This Row],[Timestamp]], "YYYY")</f>
        <v>2022</v>
      </c>
      <c r="E710" s="2" t="str">
        <f>TEXT(WORK[[#This Row],[Timestamp]],"MMM")</f>
        <v>Jun</v>
      </c>
      <c r="F710" s="6">
        <v>10</v>
      </c>
      <c r="G710" s="1" t="s">
        <v>7</v>
      </c>
      <c r="H710" s="1" t="s">
        <v>12</v>
      </c>
      <c r="I710">
        <f>VLOOKUP(WORK[[#This Row],[User_ID]],Table3[],4,0)</f>
        <v>2</v>
      </c>
      <c r="J710">
        <f>VLOOKUP(WORK[[#This Row],[User_ID]],Table3[],5,0)</f>
        <v>0.74</v>
      </c>
      <c r="K710">
        <f>VLOOKUP(WORK[[#This Row],[User_ID]],Table3[],6,0)</f>
        <v>0.44</v>
      </c>
      <c r="L710">
        <f>VLOOKUP(WORK[[#This Row],[User_ID]],Table3[],7,0)</f>
        <v>0.88</v>
      </c>
      <c r="M710">
        <f>VLOOKUP(WORK[[#This Row],[User_ID]],Table4[],4,FALSE)</f>
        <v>1726</v>
      </c>
      <c r="N710">
        <f>VLOOKUP(WORK[[#This Row],[User_ID]],Table4[],5,FALSE)</f>
        <v>13</v>
      </c>
      <c r="O710">
        <f>VLOOKUP(WORK[[#This Row],[User_ID]],Table4[],6,FALSE)</f>
        <v>2</v>
      </c>
      <c r="P710">
        <f>VLOOKUP(WORK[[#This Row],[User_ID]],Table4[],7,FALSE)</f>
        <v>13</v>
      </c>
    </row>
    <row r="711" spans="1:16" ht="12.5" x14ac:dyDescent="0.25">
      <c r="A711" s="1">
        <v>710</v>
      </c>
      <c r="B711" s="1">
        <v>6286</v>
      </c>
      <c r="C711" s="2">
        <v>44631.189444444448</v>
      </c>
      <c r="D711" s="2" t="str">
        <f>TEXT(WORK[[#This Row],[Timestamp]], "YYYY")</f>
        <v>2022</v>
      </c>
      <c r="E711" s="2" t="str">
        <f>TEXT(WORK[[#This Row],[Timestamp]],"MMM")</f>
        <v>Mar</v>
      </c>
      <c r="F711" s="6">
        <v>4</v>
      </c>
      <c r="G711" s="1" t="s">
        <v>9</v>
      </c>
      <c r="H711" s="1" t="s">
        <v>12</v>
      </c>
      <c r="I711">
        <f>VLOOKUP(WORK[[#This Row],[User_ID]],Table3[],4,0)</f>
        <v>6</v>
      </c>
      <c r="J711">
        <f>VLOOKUP(WORK[[#This Row],[User_ID]],Table3[],5,0)</f>
        <v>0.76</v>
      </c>
      <c r="K711">
        <f>VLOOKUP(WORK[[#This Row],[User_ID]],Table3[],6,0)</f>
        <v>0.51</v>
      </c>
      <c r="L711">
        <f>VLOOKUP(WORK[[#This Row],[User_ID]],Table3[],7,0)</f>
        <v>0.08</v>
      </c>
      <c r="M711">
        <f>VLOOKUP(WORK[[#This Row],[User_ID]],Table4[],4,FALSE)</f>
        <v>1564</v>
      </c>
      <c r="N711">
        <f>VLOOKUP(WORK[[#This Row],[User_ID]],Table4[],5,FALSE)</f>
        <v>6</v>
      </c>
      <c r="O711">
        <f>VLOOKUP(WORK[[#This Row],[User_ID]],Table4[],6,FALSE)</f>
        <v>5</v>
      </c>
      <c r="P711">
        <f>VLOOKUP(WORK[[#This Row],[User_ID]],Table4[],7,FALSE)</f>
        <v>90</v>
      </c>
    </row>
    <row r="712" spans="1:16" ht="12.5" x14ac:dyDescent="0.25">
      <c r="A712" s="1">
        <v>711</v>
      </c>
      <c r="B712" s="1">
        <v>2427</v>
      </c>
      <c r="C712" s="2">
        <v>44565.297650462962</v>
      </c>
      <c r="D712" s="2" t="str">
        <f>TEXT(WORK[[#This Row],[Timestamp]], "YYYY")</f>
        <v>2022</v>
      </c>
      <c r="E712" s="2" t="str">
        <f>TEXT(WORK[[#This Row],[Timestamp]],"MMM")</f>
        <v>Jan</v>
      </c>
      <c r="F712" s="6">
        <v>7</v>
      </c>
      <c r="G712" s="1" t="s">
        <v>9</v>
      </c>
      <c r="H712" s="1" t="s">
        <v>8</v>
      </c>
      <c r="I712">
        <f>VLOOKUP(WORK[[#This Row],[User_ID]],Table3[],4,0)</f>
        <v>7</v>
      </c>
      <c r="J712">
        <f>VLOOKUP(WORK[[#This Row],[User_ID]],Table3[],5,0)</f>
        <v>0.76</v>
      </c>
      <c r="K712">
        <f>VLOOKUP(WORK[[#This Row],[User_ID]],Table3[],6,0)</f>
        <v>0.22</v>
      </c>
      <c r="L712">
        <f>VLOOKUP(WORK[[#This Row],[User_ID]],Table3[],7,0)</f>
        <v>0.81</v>
      </c>
      <c r="M712">
        <f>VLOOKUP(WORK[[#This Row],[User_ID]],Table4[],4,FALSE)</f>
        <v>1041</v>
      </c>
      <c r="N712">
        <f>VLOOKUP(WORK[[#This Row],[User_ID]],Table4[],5,FALSE)</f>
        <v>20</v>
      </c>
      <c r="O712">
        <f>VLOOKUP(WORK[[#This Row],[User_ID]],Table4[],6,FALSE)</f>
        <v>3</v>
      </c>
      <c r="P712">
        <f>VLOOKUP(WORK[[#This Row],[User_ID]],Table4[],7,FALSE)</f>
        <v>43</v>
      </c>
    </row>
    <row r="713" spans="1:16" ht="12.5" x14ac:dyDescent="0.25">
      <c r="A713" s="1">
        <v>712</v>
      </c>
      <c r="B713" s="1">
        <v>4245</v>
      </c>
      <c r="C713" s="2">
        <v>43940.52888888889</v>
      </c>
      <c r="D713" s="2" t="str">
        <f>TEXT(WORK[[#This Row],[Timestamp]], "YYYY")</f>
        <v>2020</v>
      </c>
      <c r="E713" s="2" t="str">
        <f>TEXT(WORK[[#This Row],[Timestamp]],"MMM")</f>
        <v>Apr</v>
      </c>
      <c r="F713" s="6">
        <v>12</v>
      </c>
      <c r="G713" s="1" t="s">
        <v>5</v>
      </c>
      <c r="H713" s="1" t="s">
        <v>6</v>
      </c>
      <c r="I713">
        <f>VLOOKUP(WORK[[#This Row],[User_ID]],Table3[],4,0)</f>
        <v>1</v>
      </c>
      <c r="J713">
        <f>VLOOKUP(WORK[[#This Row],[User_ID]],Table3[],5,0)</f>
        <v>0.04</v>
      </c>
      <c r="K713">
        <f>VLOOKUP(WORK[[#This Row],[User_ID]],Table3[],6,0)</f>
        <v>0.92</v>
      </c>
      <c r="L713">
        <f>VLOOKUP(WORK[[#This Row],[User_ID]],Table3[],7,0)</f>
        <v>0.81</v>
      </c>
      <c r="M713">
        <f>VLOOKUP(WORK[[#This Row],[User_ID]],Table4[],4,FALSE)</f>
        <v>1402</v>
      </c>
      <c r="N713">
        <f>VLOOKUP(WORK[[#This Row],[User_ID]],Table4[],5,FALSE)</f>
        <v>7</v>
      </c>
      <c r="O713">
        <f>VLOOKUP(WORK[[#This Row],[User_ID]],Table4[],6,FALSE)</f>
        <v>1</v>
      </c>
      <c r="P713">
        <f>VLOOKUP(WORK[[#This Row],[User_ID]],Table4[],7,FALSE)</f>
        <v>19</v>
      </c>
    </row>
    <row r="714" spans="1:16" ht="12.5" x14ac:dyDescent="0.25">
      <c r="A714" s="1">
        <v>713</v>
      </c>
      <c r="B714" s="1">
        <v>9740</v>
      </c>
      <c r="C714" s="2">
        <v>44542.689016203702</v>
      </c>
      <c r="D714" s="2" t="str">
        <f>TEXT(WORK[[#This Row],[Timestamp]], "YYYY")</f>
        <v>2021</v>
      </c>
      <c r="E714" s="2" t="str">
        <f>TEXT(WORK[[#This Row],[Timestamp]],"MMM")</f>
        <v>Dec</v>
      </c>
      <c r="F714" s="6">
        <v>16</v>
      </c>
      <c r="G714" s="1" t="s">
        <v>7</v>
      </c>
      <c r="H714" s="1" t="s">
        <v>12</v>
      </c>
      <c r="I714">
        <f>VLOOKUP(WORK[[#This Row],[User_ID]],Table3[],4,0)</f>
        <v>9</v>
      </c>
      <c r="J714">
        <f>VLOOKUP(WORK[[#This Row],[User_ID]],Table3[],5,0)</f>
        <v>0.96</v>
      </c>
      <c r="K714">
        <f>VLOOKUP(WORK[[#This Row],[User_ID]],Table3[],6,0)</f>
        <v>0.68</v>
      </c>
      <c r="L714">
        <f>VLOOKUP(WORK[[#This Row],[User_ID]],Table3[],7,0)</f>
        <v>0.62</v>
      </c>
      <c r="M714">
        <f>VLOOKUP(WORK[[#This Row],[User_ID]],Table4[],4,FALSE)</f>
        <v>1694</v>
      </c>
      <c r="N714">
        <f>VLOOKUP(WORK[[#This Row],[User_ID]],Table4[],5,FALSE)</f>
        <v>9</v>
      </c>
      <c r="O714">
        <f>VLOOKUP(WORK[[#This Row],[User_ID]],Table4[],6,FALSE)</f>
        <v>1</v>
      </c>
      <c r="P714">
        <f>VLOOKUP(WORK[[#This Row],[User_ID]],Table4[],7,FALSE)</f>
        <v>78</v>
      </c>
    </row>
    <row r="715" spans="1:16" ht="12.5" x14ac:dyDescent="0.25">
      <c r="A715" s="1">
        <v>714</v>
      </c>
      <c r="B715" s="1">
        <v>8174</v>
      </c>
      <c r="C715" s="2">
        <v>44156.828831018516</v>
      </c>
      <c r="D715" s="2" t="str">
        <f>TEXT(WORK[[#This Row],[Timestamp]], "YYYY")</f>
        <v>2020</v>
      </c>
      <c r="E715" s="2" t="str">
        <f>TEXT(WORK[[#This Row],[Timestamp]],"MMM")</f>
        <v>Nov</v>
      </c>
      <c r="F715" s="6">
        <v>19</v>
      </c>
      <c r="G715" s="1" t="s">
        <v>7</v>
      </c>
      <c r="H715" s="1" t="s">
        <v>16</v>
      </c>
      <c r="I715">
        <f>VLOOKUP(WORK[[#This Row],[User_ID]],Table3[],4,0)</f>
        <v>10</v>
      </c>
      <c r="J715">
        <f>VLOOKUP(WORK[[#This Row],[User_ID]],Table3[],5,0)</f>
        <v>0.67</v>
      </c>
      <c r="K715">
        <f>VLOOKUP(WORK[[#This Row],[User_ID]],Table3[],6,0)</f>
        <v>0.5</v>
      </c>
      <c r="L715">
        <f>VLOOKUP(WORK[[#This Row],[User_ID]],Table3[],7,0)</f>
        <v>0.88</v>
      </c>
      <c r="M715">
        <f>VLOOKUP(WORK[[#This Row],[User_ID]],Table4[],4,FALSE)</f>
        <v>865</v>
      </c>
      <c r="N715">
        <f>VLOOKUP(WORK[[#This Row],[User_ID]],Table4[],5,FALSE)</f>
        <v>16</v>
      </c>
      <c r="O715">
        <f>VLOOKUP(WORK[[#This Row],[User_ID]],Table4[],6,FALSE)</f>
        <v>0</v>
      </c>
      <c r="P715">
        <f>VLOOKUP(WORK[[#This Row],[User_ID]],Table4[],7,FALSE)</f>
        <v>79</v>
      </c>
    </row>
    <row r="716" spans="1:16" ht="12.5" x14ac:dyDescent="0.25">
      <c r="A716" s="1">
        <v>715</v>
      </c>
      <c r="B716" s="1">
        <v>2600</v>
      </c>
      <c r="C716" s="2">
        <v>45143.629594907405</v>
      </c>
      <c r="D716" s="2" t="str">
        <f>TEXT(WORK[[#This Row],[Timestamp]], "YYYY")</f>
        <v>2023</v>
      </c>
      <c r="E716" s="2" t="str">
        <f>TEXT(WORK[[#This Row],[Timestamp]],"MMM")</f>
        <v>Aug</v>
      </c>
      <c r="F716" s="6">
        <v>15</v>
      </c>
      <c r="G716" s="1" t="s">
        <v>9</v>
      </c>
      <c r="H716" s="1" t="s">
        <v>13</v>
      </c>
      <c r="I716">
        <f>VLOOKUP(WORK[[#This Row],[User_ID]],Table3[],4,0)</f>
        <v>3</v>
      </c>
      <c r="J716">
        <f>VLOOKUP(WORK[[#This Row],[User_ID]],Table3[],5,0)</f>
        <v>0.82</v>
      </c>
      <c r="K716">
        <f>VLOOKUP(WORK[[#This Row],[User_ID]],Table3[],6,0)</f>
        <v>0.18</v>
      </c>
      <c r="L716">
        <f>VLOOKUP(WORK[[#This Row],[User_ID]],Table3[],7,0)</f>
        <v>0.91</v>
      </c>
      <c r="M716">
        <f>VLOOKUP(WORK[[#This Row],[User_ID]],Table4[],4,FALSE)</f>
        <v>1785</v>
      </c>
      <c r="N716">
        <f>VLOOKUP(WORK[[#This Row],[User_ID]],Table4[],5,FALSE)</f>
        <v>9</v>
      </c>
      <c r="O716">
        <f>VLOOKUP(WORK[[#This Row],[User_ID]],Table4[],6,FALSE)</f>
        <v>0</v>
      </c>
      <c r="P716">
        <f>VLOOKUP(WORK[[#This Row],[User_ID]],Table4[],7,FALSE)</f>
        <v>99</v>
      </c>
    </row>
    <row r="717" spans="1:16" ht="12.5" x14ac:dyDescent="0.25">
      <c r="A717" s="1">
        <v>716</v>
      </c>
      <c r="B717" s="1">
        <v>3210</v>
      </c>
      <c r="C717" s="2">
        <v>45165.471331018518</v>
      </c>
      <c r="D717" s="2" t="str">
        <f>TEXT(WORK[[#This Row],[Timestamp]], "YYYY")</f>
        <v>2023</v>
      </c>
      <c r="E717" s="2" t="str">
        <f>TEXT(WORK[[#This Row],[Timestamp]],"MMM")</f>
        <v>Aug</v>
      </c>
      <c r="F717" s="6">
        <v>11</v>
      </c>
      <c r="G717" s="1" t="s">
        <v>7</v>
      </c>
      <c r="H717" s="1" t="s">
        <v>8</v>
      </c>
      <c r="I717">
        <f>VLOOKUP(WORK[[#This Row],[User_ID]],Table3[],4,0)</f>
        <v>10</v>
      </c>
      <c r="J717">
        <f>VLOOKUP(WORK[[#This Row],[User_ID]],Table3[],5,0)</f>
        <v>0.71</v>
      </c>
      <c r="K717">
        <f>VLOOKUP(WORK[[#This Row],[User_ID]],Table3[],6,0)</f>
        <v>0.18</v>
      </c>
      <c r="L717">
        <f>VLOOKUP(WORK[[#This Row],[User_ID]],Table3[],7,0)</f>
        <v>0.89</v>
      </c>
      <c r="M717">
        <f>VLOOKUP(WORK[[#This Row],[User_ID]],Table4[],4,FALSE)</f>
        <v>1472</v>
      </c>
      <c r="N717">
        <f>VLOOKUP(WORK[[#This Row],[User_ID]],Table4[],5,FALSE)</f>
        <v>2</v>
      </c>
      <c r="O717">
        <f>VLOOKUP(WORK[[#This Row],[User_ID]],Table4[],6,FALSE)</f>
        <v>4</v>
      </c>
      <c r="P717">
        <f>VLOOKUP(WORK[[#This Row],[User_ID]],Table4[],7,FALSE)</f>
        <v>96</v>
      </c>
    </row>
    <row r="718" spans="1:16" ht="12.5" x14ac:dyDescent="0.25">
      <c r="A718" s="1">
        <v>717</v>
      </c>
      <c r="B718" s="1">
        <v>8387</v>
      </c>
      <c r="C718" s="2">
        <v>43998.03125</v>
      </c>
      <c r="D718" s="2" t="str">
        <f>TEXT(WORK[[#This Row],[Timestamp]], "YYYY")</f>
        <v>2020</v>
      </c>
      <c r="E718" s="2" t="str">
        <f>TEXT(WORK[[#This Row],[Timestamp]],"MMM")</f>
        <v>Jun</v>
      </c>
      <c r="F718" s="6">
        <v>0</v>
      </c>
      <c r="G718" s="1" t="s">
        <v>7</v>
      </c>
      <c r="H718" s="1" t="s">
        <v>13</v>
      </c>
      <c r="I718">
        <f>VLOOKUP(WORK[[#This Row],[User_ID]],Table3[],4,0)</f>
        <v>5</v>
      </c>
      <c r="J718">
        <f>VLOOKUP(WORK[[#This Row],[User_ID]],Table3[],5,0)</f>
        <v>0.43</v>
      </c>
      <c r="K718">
        <f>VLOOKUP(WORK[[#This Row],[User_ID]],Table3[],6,0)</f>
        <v>0.51</v>
      </c>
      <c r="L718">
        <f>VLOOKUP(WORK[[#This Row],[User_ID]],Table3[],7,0)</f>
        <v>0.2</v>
      </c>
      <c r="M718">
        <f>VLOOKUP(WORK[[#This Row],[User_ID]],Table4[],4,FALSE)</f>
        <v>796</v>
      </c>
      <c r="N718">
        <f>VLOOKUP(WORK[[#This Row],[User_ID]],Table4[],5,FALSE)</f>
        <v>2</v>
      </c>
      <c r="O718">
        <f>VLOOKUP(WORK[[#This Row],[User_ID]],Table4[],6,FALSE)</f>
        <v>3</v>
      </c>
      <c r="P718">
        <f>VLOOKUP(WORK[[#This Row],[User_ID]],Table4[],7,FALSE)</f>
        <v>17</v>
      </c>
    </row>
    <row r="719" spans="1:16" ht="12.5" x14ac:dyDescent="0.25">
      <c r="A719" s="1">
        <v>718</v>
      </c>
      <c r="B719" s="1">
        <v>2097</v>
      </c>
      <c r="C719" s="2">
        <v>44865.335069444445</v>
      </c>
      <c r="D719" s="2" t="str">
        <f>TEXT(WORK[[#This Row],[Timestamp]], "YYYY")</f>
        <v>2022</v>
      </c>
      <c r="E719" s="2" t="str">
        <f>TEXT(WORK[[#This Row],[Timestamp]],"MMM")</f>
        <v>Oct</v>
      </c>
      <c r="F719" s="6">
        <v>8</v>
      </c>
      <c r="G719" s="1" t="s">
        <v>7</v>
      </c>
      <c r="H719" s="1" t="s">
        <v>17</v>
      </c>
      <c r="I719">
        <f>VLOOKUP(WORK[[#This Row],[User_ID]],Table3[],4,0)</f>
        <v>3</v>
      </c>
      <c r="J719">
        <f>VLOOKUP(WORK[[#This Row],[User_ID]],Table3[],5,0)</f>
        <v>0.67</v>
      </c>
      <c r="K719">
        <f>VLOOKUP(WORK[[#This Row],[User_ID]],Table3[],6,0)</f>
        <v>0.04</v>
      </c>
      <c r="L719">
        <f>VLOOKUP(WORK[[#This Row],[User_ID]],Table3[],7,0)</f>
        <v>0.15</v>
      </c>
      <c r="M719">
        <f>VLOOKUP(WORK[[#This Row],[User_ID]],Table4[],4,FALSE)</f>
        <v>562</v>
      </c>
      <c r="N719">
        <f>VLOOKUP(WORK[[#This Row],[User_ID]],Table4[],5,FALSE)</f>
        <v>8</v>
      </c>
      <c r="O719">
        <f>VLOOKUP(WORK[[#This Row],[User_ID]],Table4[],6,FALSE)</f>
        <v>3</v>
      </c>
      <c r="P719">
        <f>VLOOKUP(WORK[[#This Row],[User_ID]],Table4[],7,FALSE)</f>
        <v>19</v>
      </c>
    </row>
    <row r="720" spans="1:16" ht="12.5" x14ac:dyDescent="0.25">
      <c r="A720" s="1">
        <v>719</v>
      </c>
      <c r="B720" s="1">
        <v>4337</v>
      </c>
      <c r="C720" s="2">
        <v>44211.453101851854</v>
      </c>
      <c r="D720" s="2" t="str">
        <f>TEXT(WORK[[#This Row],[Timestamp]], "YYYY")</f>
        <v>2021</v>
      </c>
      <c r="E720" s="2" t="str">
        <f>TEXT(WORK[[#This Row],[Timestamp]],"MMM")</f>
        <v>Jan</v>
      </c>
      <c r="F720" s="6">
        <v>10</v>
      </c>
      <c r="G720" s="1" t="s">
        <v>5</v>
      </c>
      <c r="H720" s="1" t="s">
        <v>10</v>
      </c>
      <c r="I720">
        <f>VLOOKUP(WORK[[#This Row],[User_ID]],Table3[],4,0)</f>
        <v>9</v>
      </c>
      <c r="J720">
        <f>VLOOKUP(WORK[[#This Row],[User_ID]],Table3[],5,0)</f>
        <v>0.88</v>
      </c>
      <c r="K720">
        <f>VLOOKUP(WORK[[#This Row],[User_ID]],Table3[],6,0)</f>
        <v>0.56999999999999995</v>
      </c>
      <c r="L720">
        <f>VLOOKUP(WORK[[#This Row],[User_ID]],Table3[],7,0)</f>
        <v>0.88</v>
      </c>
      <c r="M720">
        <f>VLOOKUP(WORK[[#This Row],[User_ID]],Table4[],4,FALSE)</f>
        <v>1221</v>
      </c>
      <c r="N720">
        <f>VLOOKUP(WORK[[#This Row],[User_ID]],Table4[],5,FALSE)</f>
        <v>6</v>
      </c>
      <c r="O720">
        <f>VLOOKUP(WORK[[#This Row],[User_ID]],Table4[],6,FALSE)</f>
        <v>5</v>
      </c>
      <c r="P720">
        <f>VLOOKUP(WORK[[#This Row],[User_ID]],Table4[],7,FALSE)</f>
        <v>50</v>
      </c>
    </row>
    <row r="721" spans="1:16" ht="12.5" x14ac:dyDescent="0.25">
      <c r="A721" s="1">
        <v>720</v>
      </c>
      <c r="B721" s="1">
        <v>1819</v>
      </c>
      <c r="C721" s="2">
        <v>44620.422615740739</v>
      </c>
      <c r="D721" s="2" t="str">
        <f>TEXT(WORK[[#This Row],[Timestamp]], "YYYY")</f>
        <v>2022</v>
      </c>
      <c r="E721" s="2" t="str">
        <f>TEXT(WORK[[#This Row],[Timestamp]],"MMM")</f>
        <v>Feb</v>
      </c>
      <c r="F721" s="6">
        <v>10</v>
      </c>
      <c r="G721" s="1" t="s">
        <v>5</v>
      </c>
      <c r="H721" s="1" t="s">
        <v>8</v>
      </c>
      <c r="I721">
        <f>VLOOKUP(WORK[[#This Row],[User_ID]],Table3[],4,0)</f>
        <v>2</v>
      </c>
      <c r="J721">
        <f>VLOOKUP(WORK[[#This Row],[User_ID]],Table3[],5,0)</f>
        <v>0.39</v>
      </c>
      <c r="K721">
        <f>VLOOKUP(WORK[[#This Row],[User_ID]],Table3[],6,0)</f>
        <v>0.23</v>
      </c>
      <c r="L721">
        <f>VLOOKUP(WORK[[#This Row],[User_ID]],Table3[],7,0)</f>
        <v>0.88</v>
      </c>
      <c r="M721">
        <f>VLOOKUP(WORK[[#This Row],[User_ID]],Table4[],4,FALSE)</f>
        <v>105</v>
      </c>
      <c r="N721">
        <f>VLOOKUP(WORK[[#This Row],[User_ID]],Table4[],5,FALSE)</f>
        <v>7</v>
      </c>
      <c r="O721">
        <f>VLOOKUP(WORK[[#This Row],[User_ID]],Table4[],6,FALSE)</f>
        <v>1</v>
      </c>
      <c r="P721">
        <f>VLOOKUP(WORK[[#This Row],[User_ID]],Table4[],7,FALSE)</f>
        <v>19</v>
      </c>
    </row>
    <row r="722" spans="1:16" ht="12.5" x14ac:dyDescent="0.25">
      <c r="A722" s="1">
        <v>721</v>
      </c>
      <c r="B722" s="1">
        <v>5601</v>
      </c>
      <c r="C722" s="2">
        <v>44774.877986111111</v>
      </c>
      <c r="D722" s="2" t="str">
        <f>TEXT(WORK[[#This Row],[Timestamp]], "YYYY")</f>
        <v>2022</v>
      </c>
      <c r="E722" s="2" t="str">
        <f>TEXT(WORK[[#This Row],[Timestamp]],"MMM")</f>
        <v>Aug</v>
      </c>
      <c r="F722" s="6">
        <v>21</v>
      </c>
      <c r="G722" s="1" t="s">
        <v>5</v>
      </c>
      <c r="H722" s="1" t="s">
        <v>16</v>
      </c>
      <c r="I722">
        <f>VLOOKUP(WORK[[#This Row],[User_ID]],Table3[],4,0)</f>
        <v>5</v>
      </c>
      <c r="J722">
        <f>VLOOKUP(WORK[[#This Row],[User_ID]],Table3[],5,0)</f>
        <v>0.53</v>
      </c>
      <c r="K722">
        <f>VLOOKUP(WORK[[#This Row],[User_ID]],Table3[],6,0)</f>
        <v>0.85</v>
      </c>
      <c r="L722">
        <f>VLOOKUP(WORK[[#This Row],[User_ID]],Table3[],7,0)</f>
        <v>0.57999999999999996</v>
      </c>
      <c r="M722">
        <f>VLOOKUP(WORK[[#This Row],[User_ID]],Table4[],4,FALSE)</f>
        <v>1326</v>
      </c>
      <c r="N722">
        <f>VLOOKUP(WORK[[#This Row],[User_ID]],Table4[],5,FALSE)</f>
        <v>5</v>
      </c>
      <c r="O722">
        <f>VLOOKUP(WORK[[#This Row],[User_ID]],Table4[],6,FALSE)</f>
        <v>3</v>
      </c>
      <c r="P722">
        <f>VLOOKUP(WORK[[#This Row],[User_ID]],Table4[],7,FALSE)</f>
        <v>11</v>
      </c>
    </row>
    <row r="723" spans="1:16" ht="12.5" x14ac:dyDescent="0.25">
      <c r="A723" s="1">
        <v>722</v>
      </c>
      <c r="B723" s="1">
        <v>8190</v>
      </c>
      <c r="C723" s="2">
        <v>44826.318090277775</v>
      </c>
      <c r="D723" s="2" t="str">
        <f>TEXT(WORK[[#This Row],[Timestamp]], "YYYY")</f>
        <v>2022</v>
      </c>
      <c r="E723" s="2" t="str">
        <f>TEXT(WORK[[#This Row],[Timestamp]],"MMM")</f>
        <v>Sep</v>
      </c>
      <c r="F723" s="6">
        <v>7</v>
      </c>
      <c r="G723" s="1" t="s">
        <v>7</v>
      </c>
      <c r="H723" s="1" t="s">
        <v>17</v>
      </c>
      <c r="I723">
        <f>VLOOKUP(WORK[[#This Row],[User_ID]],Table3[],4,0)</f>
        <v>3</v>
      </c>
      <c r="J723">
        <f>VLOOKUP(WORK[[#This Row],[User_ID]],Table3[],5,0)</f>
        <v>0.74</v>
      </c>
      <c r="K723">
        <f>VLOOKUP(WORK[[#This Row],[User_ID]],Table3[],6,0)</f>
        <v>0.96</v>
      </c>
      <c r="L723">
        <f>VLOOKUP(WORK[[#This Row],[User_ID]],Table3[],7,0)</f>
        <v>0.02</v>
      </c>
      <c r="M723">
        <f>VLOOKUP(WORK[[#This Row],[User_ID]],Table4[],4,FALSE)</f>
        <v>1548</v>
      </c>
      <c r="N723">
        <f>VLOOKUP(WORK[[#This Row],[User_ID]],Table4[],5,FALSE)</f>
        <v>13</v>
      </c>
      <c r="O723">
        <f>VLOOKUP(WORK[[#This Row],[User_ID]],Table4[],6,FALSE)</f>
        <v>2</v>
      </c>
      <c r="P723">
        <f>VLOOKUP(WORK[[#This Row],[User_ID]],Table4[],7,FALSE)</f>
        <v>77</v>
      </c>
    </row>
    <row r="724" spans="1:16" ht="12.5" x14ac:dyDescent="0.25">
      <c r="A724" s="1">
        <v>723</v>
      </c>
      <c r="B724" s="1">
        <v>3796</v>
      </c>
      <c r="C724" s="2">
        <v>44848.697615740741</v>
      </c>
      <c r="D724" s="2" t="str">
        <f>TEXT(WORK[[#This Row],[Timestamp]], "YYYY")</f>
        <v>2022</v>
      </c>
      <c r="E724" s="2" t="str">
        <f>TEXT(WORK[[#This Row],[Timestamp]],"MMM")</f>
        <v>Oct</v>
      </c>
      <c r="F724" s="6">
        <v>16</v>
      </c>
      <c r="G724" s="1" t="s">
        <v>5</v>
      </c>
      <c r="H724" s="1" t="s">
        <v>14</v>
      </c>
      <c r="I724">
        <f>VLOOKUP(WORK[[#This Row],[User_ID]],Table3[],4,0)</f>
        <v>7</v>
      </c>
      <c r="J724">
        <f>VLOOKUP(WORK[[#This Row],[User_ID]],Table3[],5,0)</f>
        <v>0.87</v>
      </c>
      <c r="K724">
        <f>VLOOKUP(WORK[[#This Row],[User_ID]],Table3[],6,0)</f>
        <v>0.76</v>
      </c>
      <c r="L724">
        <f>VLOOKUP(WORK[[#This Row],[User_ID]],Table3[],7,0)</f>
        <v>0.4</v>
      </c>
      <c r="M724">
        <f>VLOOKUP(WORK[[#This Row],[User_ID]],Table4[],4,FALSE)</f>
        <v>1065</v>
      </c>
      <c r="N724">
        <f>VLOOKUP(WORK[[#This Row],[User_ID]],Table4[],5,FALSE)</f>
        <v>5</v>
      </c>
      <c r="O724">
        <f>VLOOKUP(WORK[[#This Row],[User_ID]],Table4[],6,FALSE)</f>
        <v>3</v>
      </c>
      <c r="P724">
        <f>VLOOKUP(WORK[[#This Row],[User_ID]],Table4[],7,FALSE)</f>
        <v>56</v>
      </c>
    </row>
    <row r="725" spans="1:16" ht="12.5" x14ac:dyDescent="0.25">
      <c r="A725" s="1">
        <v>724</v>
      </c>
      <c r="B725" s="1">
        <v>1325</v>
      </c>
      <c r="C725" s="2">
        <v>44507.138854166667</v>
      </c>
      <c r="D725" s="2" t="str">
        <f>TEXT(WORK[[#This Row],[Timestamp]], "YYYY")</f>
        <v>2021</v>
      </c>
      <c r="E725" s="2" t="str">
        <f>TEXT(WORK[[#This Row],[Timestamp]],"MMM")</f>
        <v>Nov</v>
      </c>
      <c r="F725" s="6">
        <v>3</v>
      </c>
      <c r="G725" s="1" t="s">
        <v>7</v>
      </c>
      <c r="H725" s="1" t="s">
        <v>8</v>
      </c>
      <c r="I725">
        <f>VLOOKUP(WORK[[#This Row],[User_ID]],Table3[],4,0)</f>
        <v>6</v>
      </c>
      <c r="J725">
        <f>VLOOKUP(WORK[[#This Row],[User_ID]],Table3[],5,0)</f>
        <v>0.69</v>
      </c>
      <c r="K725">
        <f>VLOOKUP(WORK[[#This Row],[User_ID]],Table3[],6,0)</f>
        <v>0.51</v>
      </c>
      <c r="L725">
        <f>VLOOKUP(WORK[[#This Row],[User_ID]],Table3[],7,0)</f>
        <v>0.64</v>
      </c>
      <c r="M725">
        <f>VLOOKUP(WORK[[#This Row],[User_ID]],Table4[],4,FALSE)</f>
        <v>973</v>
      </c>
      <c r="N725">
        <f>VLOOKUP(WORK[[#This Row],[User_ID]],Table4[],5,FALSE)</f>
        <v>1</v>
      </c>
      <c r="O725">
        <f>VLOOKUP(WORK[[#This Row],[User_ID]],Table4[],6,FALSE)</f>
        <v>0</v>
      </c>
      <c r="P725">
        <f>VLOOKUP(WORK[[#This Row],[User_ID]],Table4[],7,FALSE)</f>
        <v>2</v>
      </c>
    </row>
    <row r="726" spans="1:16" ht="12.5" x14ac:dyDescent="0.25">
      <c r="A726" s="1">
        <v>725</v>
      </c>
      <c r="B726" s="1">
        <v>5054</v>
      </c>
      <c r="C726" s="2">
        <v>43878.187418981484</v>
      </c>
      <c r="D726" s="2" t="str">
        <f>TEXT(WORK[[#This Row],[Timestamp]], "YYYY")</f>
        <v>2020</v>
      </c>
      <c r="E726" s="2" t="str">
        <f>TEXT(WORK[[#This Row],[Timestamp]],"MMM")</f>
        <v>Feb</v>
      </c>
      <c r="F726" s="6">
        <v>4</v>
      </c>
      <c r="G726" s="1" t="s">
        <v>7</v>
      </c>
      <c r="H726" s="1" t="s">
        <v>6</v>
      </c>
      <c r="I726">
        <f>VLOOKUP(WORK[[#This Row],[User_ID]],Table3[],4,0)</f>
        <v>2</v>
      </c>
      <c r="J726">
        <f>VLOOKUP(WORK[[#This Row],[User_ID]],Table3[],5,0)</f>
        <v>0.19</v>
      </c>
      <c r="K726">
        <f>VLOOKUP(WORK[[#This Row],[User_ID]],Table3[],6,0)</f>
        <v>0.88</v>
      </c>
      <c r="L726">
        <f>VLOOKUP(WORK[[#This Row],[User_ID]],Table3[],7,0)</f>
        <v>0.53</v>
      </c>
      <c r="M726">
        <f>VLOOKUP(WORK[[#This Row],[User_ID]],Table4[],4,FALSE)</f>
        <v>1753</v>
      </c>
      <c r="N726">
        <f>VLOOKUP(WORK[[#This Row],[User_ID]],Table4[],5,FALSE)</f>
        <v>7</v>
      </c>
      <c r="O726">
        <f>VLOOKUP(WORK[[#This Row],[User_ID]],Table4[],6,FALSE)</f>
        <v>4</v>
      </c>
      <c r="P726">
        <f>VLOOKUP(WORK[[#This Row],[User_ID]],Table4[],7,FALSE)</f>
        <v>30</v>
      </c>
    </row>
    <row r="727" spans="1:16" ht="12.5" x14ac:dyDescent="0.25">
      <c r="A727" s="1">
        <v>726</v>
      </c>
      <c r="B727" s="1">
        <v>9703</v>
      </c>
      <c r="C727" s="2">
        <v>44356.907638888886</v>
      </c>
      <c r="D727" s="2" t="str">
        <f>TEXT(WORK[[#This Row],[Timestamp]], "YYYY")</f>
        <v>2021</v>
      </c>
      <c r="E727" s="2" t="str">
        <f>TEXT(WORK[[#This Row],[Timestamp]],"MMM")</f>
        <v>Jun</v>
      </c>
      <c r="F727" s="6">
        <v>21</v>
      </c>
      <c r="G727" s="1" t="s">
        <v>7</v>
      </c>
      <c r="H727" s="1" t="s">
        <v>14</v>
      </c>
      <c r="I727">
        <f>VLOOKUP(WORK[[#This Row],[User_ID]],Table3[],4,0)</f>
        <v>7</v>
      </c>
      <c r="J727">
        <f>VLOOKUP(WORK[[#This Row],[User_ID]],Table3[],5,0)</f>
        <v>0.03</v>
      </c>
      <c r="K727">
        <f>VLOOKUP(WORK[[#This Row],[User_ID]],Table3[],6,0)</f>
        <v>0.76</v>
      </c>
      <c r="L727">
        <f>VLOOKUP(WORK[[#This Row],[User_ID]],Table3[],7,0)</f>
        <v>0.31</v>
      </c>
      <c r="M727">
        <f>VLOOKUP(WORK[[#This Row],[User_ID]],Table4[],4,FALSE)</f>
        <v>1070</v>
      </c>
      <c r="N727">
        <f>VLOOKUP(WORK[[#This Row],[User_ID]],Table4[],5,FALSE)</f>
        <v>20</v>
      </c>
      <c r="O727">
        <f>VLOOKUP(WORK[[#This Row],[User_ID]],Table4[],6,FALSE)</f>
        <v>1</v>
      </c>
      <c r="P727">
        <f>VLOOKUP(WORK[[#This Row],[User_ID]],Table4[],7,FALSE)</f>
        <v>89</v>
      </c>
    </row>
    <row r="728" spans="1:16" ht="12.5" x14ac:dyDescent="0.25">
      <c r="A728" s="1">
        <v>727</v>
      </c>
      <c r="B728" s="1">
        <v>9517</v>
      </c>
      <c r="C728" s="2">
        <v>45006.983958333331</v>
      </c>
      <c r="D728" s="2" t="str">
        <f>TEXT(WORK[[#This Row],[Timestamp]], "YYYY")</f>
        <v>2023</v>
      </c>
      <c r="E728" s="2" t="str">
        <f>TEXT(WORK[[#This Row],[Timestamp]],"MMM")</f>
        <v>Mar</v>
      </c>
      <c r="F728" s="6">
        <v>23</v>
      </c>
      <c r="G728" s="1" t="s">
        <v>5</v>
      </c>
      <c r="H728" s="1" t="s">
        <v>12</v>
      </c>
      <c r="I728">
        <f>VLOOKUP(WORK[[#This Row],[User_ID]],Table3[],4,0)</f>
        <v>1</v>
      </c>
      <c r="J728">
        <f>VLOOKUP(WORK[[#This Row],[User_ID]],Table3[],5,0)</f>
        <v>0.68</v>
      </c>
      <c r="K728">
        <f>VLOOKUP(WORK[[#This Row],[User_ID]],Table3[],6,0)</f>
        <v>0.27</v>
      </c>
      <c r="L728">
        <f>VLOOKUP(WORK[[#This Row],[User_ID]],Table3[],7,0)</f>
        <v>0.98</v>
      </c>
      <c r="M728">
        <f>VLOOKUP(WORK[[#This Row],[User_ID]],Table4[],4,FALSE)</f>
        <v>1200</v>
      </c>
      <c r="N728">
        <f>VLOOKUP(WORK[[#This Row],[User_ID]],Table4[],5,FALSE)</f>
        <v>1</v>
      </c>
      <c r="O728">
        <f>VLOOKUP(WORK[[#This Row],[User_ID]],Table4[],6,FALSE)</f>
        <v>3</v>
      </c>
      <c r="P728">
        <f>VLOOKUP(WORK[[#This Row],[User_ID]],Table4[],7,FALSE)</f>
        <v>46</v>
      </c>
    </row>
    <row r="729" spans="1:16" ht="12.5" x14ac:dyDescent="0.25">
      <c r="A729" s="1">
        <v>728</v>
      </c>
      <c r="B729" s="1">
        <v>6306</v>
      </c>
      <c r="C729" s="2">
        <v>44426.689074074071</v>
      </c>
      <c r="D729" s="2" t="str">
        <f>TEXT(WORK[[#This Row],[Timestamp]], "YYYY")</f>
        <v>2021</v>
      </c>
      <c r="E729" s="2" t="str">
        <f>TEXT(WORK[[#This Row],[Timestamp]],"MMM")</f>
        <v>Aug</v>
      </c>
      <c r="F729" s="6">
        <v>16</v>
      </c>
      <c r="G729" s="1" t="s">
        <v>7</v>
      </c>
      <c r="H729" s="1" t="s">
        <v>13</v>
      </c>
      <c r="I729">
        <f>VLOOKUP(WORK[[#This Row],[User_ID]],Table3[],4,0)</f>
        <v>8</v>
      </c>
      <c r="J729">
        <f>VLOOKUP(WORK[[#This Row],[User_ID]],Table3[],5,0)</f>
        <v>0.15</v>
      </c>
      <c r="K729">
        <f>VLOOKUP(WORK[[#This Row],[User_ID]],Table3[],6,0)</f>
        <v>0.89</v>
      </c>
      <c r="L729">
        <f>VLOOKUP(WORK[[#This Row],[User_ID]],Table3[],7,0)</f>
        <v>0.15</v>
      </c>
      <c r="M729">
        <f>VLOOKUP(WORK[[#This Row],[User_ID]],Table4[],4,FALSE)</f>
        <v>796</v>
      </c>
      <c r="N729">
        <f>VLOOKUP(WORK[[#This Row],[User_ID]],Table4[],5,FALSE)</f>
        <v>16</v>
      </c>
      <c r="O729">
        <f>VLOOKUP(WORK[[#This Row],[User_ID]],Table4[],6,FALSE)</f>
        <v>4</v>
      </c>
      <c r="P729">
        <f>VLOOKUP(WORK[[#This Row],[User_ID]],Table4[],7,FALSE)</f>
        <v>63</v>
      </c>
    </row>
    <row r="730" spans="1:16" ht="12.5" x14ac:dyDescent="0.25">
      <c r="A730" s="1">
        <v>729</v>
      </c>
      <c r="B730" s="1">
        <v>9283</v>
      </c>
      <c r="C730" s="2">
        <v>44232.76525462963</v>
      </c>
      <c r="D730" s="2" t="str">
        <f>TEXT(WORK[[#This Row],[Timestamp]], "YYYY")</f>
        <v>2021</v>
      </c>
      <c r="E730" s="2" t="str">
        <f>TEXT(WORK[[#This Row],[Timestamp]],"MMM")</f>
        <v>Feb</v>
      </c>
      <c r="F730" s="6">
        <v>18</v>
      </c>
      <c r="G730" s="1" t="s">
        <v>9</v>
      </c>
      <c r="H730" s="1" t="s">
        <v>10</v>
      </c>
      <c r="I730">
        <f>VLOOKUP(WORK[[#This Row],[User_ID]],Table3[],4,0)</f>
        <v>9</v>
      </c>
      <c r="J730">
        <f>VLOOKUP(WORK[[#This Row],[User_ID]],Table3[],5,0)</f>
        <v>0.13</v>
      </c>
      <c r="K730">
        <f>VLOOKUP(WORK[[#This Row],[User_ID]],Table3[],6,0)</f>
        <v>0.84</v>
      </c>
      <c r="L730">
        <f>VLOOKUP(WORK[[#This Row],[User_ID]],Table3[],7,0)</f>
        <v>0.93</v>
      </c>
      <c r="M730">
        <f>VLOOKUP(WORK[[#This Row],[User_ID]],Table4[],4,FALSE)</f>
        <v>909</v>
      </c>
      <c r="N730">
        <f>VLOOKUP(WORK[[#This Row],[User_ID]],Table4[],5,FALSE)</f>
        <v>7</v>
      </c>
      <c r="O730">
        <f>VLOOKUP(WORK[[#This Row],[User_ID]],Table4[],6,FALSE)</f>
        <v>2</v>
      </c>
      <c r="P730">
        <f>VLOOKUP(WORK[[#This Row],[User_ID]],Table4[],7,FALSE)</f>
        <v>83</v>
      </c>
    </row>
    <row r="731" spans="1:16" ht="12.5" x14ac:dyDescent="0.25">
      <c r="A731" s="1">
        <v>730</v>
      </c>
      <c r="B731" s="1">
        <v>1391</v>
      </c>
      <c r="C731" s="2">
        <v>44963.39167824074</v>
      </c>
      <c r="D731" s="2" t="str">
        <f>TEXT(WORK[[#This Row],[Timestamp]], "YYYY")</f>
        <v>2023</v>
      </c>
      <c r="E731" s="2" t="str">
        <f>TEXT(WORK[[#This Row],[Timestamp]],"MMM")</f>
        <v>Feb</v>
      </c>
      <c r="F731" s="6">
        <v>9</v>
      </c>
      <c r="G731" s="1" t="s">
        <v>7</v>
      </c>
      <c r="H731" s="1" t="s">
        <v>8</v>
      </c>
      <c r="I731">
        <f>VLOOKUP(WORK[[#This Row],[User_ID]],Table3[],4,0)</f>
        <v>4</v>
      </c>
      <c r="J731">
        <f>VLOOKUP(WORK[[#This Row],[User_ID]],Table3[],5,0)</f>
        <v>0.96</v>
      </c>
      <c r="K731">
        <f>VLOOKUP(WORK[[#This Row],[User_ID]],Table3[],6,0)</f>
        <v>0.32</v>
      </c>
      <c r="L731">
        <f>VLOOKUP(WORK[[#This Row],[User_ID]],Table3[],7,0)</f>
        <v>0.28999999999999998</v>
      </c>
      <c r="M731">
        <f>VLOOKUP(WORK[[#This Row],[User_ID]],Table4[],4,FALSE)</f>
        <v>535</v>
      </c>
      <c r="N731">
        <f>VLOOKUP(WORK[[#This Row],[User_ID]],Table4[],5,FALSE)</f>
        <v>4</v>
      </c>
      <c r="O731">
        <f>VLOOKUP(WORK[[#This Row],[User_ID]],Table4[],6,FALSE)</f>
        <v>5</v>
      </c>
      <c r="P731">
        <f>VLOOKUP(WORK[[#This Row],[User_ID]],Table4[],7,FALSE)</f>
        <v>55</v>
      </c>
    </row>
    <row r="732" spans="1:16" ht="12.5" x14ac:dyDescent="0.25">
      <c r="A732" s="1">
        <v>731</v>
      </c>
      <c r="B732" s="1">
        <v>3732</v>
      </c>
      <c r="C732" s="2">
        <v>45181.358912037038</v>
      </c>
      <c r="D732" s="2" t="str">
        <f>TEXT(WORK[[#This Row],[Timestamp]], "YYYY")</f>
        <v>2023</v>
      </c>
      <c r="E732" s="2" t="str">
        <f>TEXT(WORK[[#This Row],[Timestamp]],"MMM")</f>
        <v>Sep</v>
      </c>
      <c r="F732" s="6">
        <v>8</v>
      </c>
      <c r="G732" s="1" t="s">
        <v>5</v>
      </c>
      <c r="H732" s="1" t="s">
        <v>6</v>
      </c>
      <c r="I732">
        <f>VLOOKUP(WORK[[#This Row],[User_ID]],Table3[],4,0)</f>
        <v>7</v>
      </c>
      <c r="J732">
        <f>VLOOKUP(WORK[[#This Row],[User_ID]],Table3[],5,0)</f>
        <v>0.46</v>
      </c>
      <c r="K732">
        <f>VLOOKUP(WORK[[#This Row],[User_ID]],Table3[],6,0)</f>
        <v>0.4</v>
      </c>
      <c r="L732">
        <f>VLOOKUP(WORK[[#This Row],[User_ID]],Table3[],7,0)</f>
        <v>0.99</v>
      </c>
      <c r="M732">
        <f>VLOOKUP(WORK[[#This Row],[User_ID]],Table4[],4,FALSE)</f>
        <v>1047</v>
      </c>
      <c r="N732">
        <f>VLOOKUP(WORK[[#This Row],[User_ID]],Table4[],5,FALSE)</f>
        <v>4</v>
      </c>
      <c r="O732">
        <f>VLOOKUP(WORK[[#This Row],[User_ID]],Table4[],6,FALSE)</f>
        <v>0</v>
      </c>
      <c r="P732">
        <f>VLOOKUP(WORK[[#This Row],[User_ID]],Table4[],7,FALSE)</f>
        <v>12</v>
      </c>
    </row>
    <row r="733" spans="1:16" ht="12.5" x14ac:dyDescent="0.25">
      <c r="A733" s="1">
        <v>732</v>
      </c>
      <c r="B733" s="1">
        <v>2179</v>
      </c>
      <c r="C733" s="2">
        <v>44569.535416666666</v>
      </c>
      <c r="D733" s="2" t="str">
        <f>TEXT(WORK[[#This Row],[Timestamp]], "YYYY")</f>
        <v>2022</v>
      </c>
      <c r="E733" s="2" t="str">
        <f>TEXT(WORK[[#This Row],[Timestamp]],"MMM")</f>
        <v>Jan</v>
      </c>
      <c r="F733" s="6">
        <v>12</v>
      </c>
      <c r="G733" s="1" t="s">
        <v>5</v>
      </c>
      <c r="H733" s="1" t="s">
        <v>16</v>
      </c>
      <c r="I733">
        <f>VLOOKUP(WORK[[#This Row],[User_ID]],Table3[],4,0)</f>
        <v>9</v>
      </c>
      <c r="J733">
        <f>VLOOKUP(WORK[[#This Row],[User_ID]],Table3[],5,0)</f>
        <v>0.47</v>
      </c>
      <c r="K733">
        <f>VLOOKUP(WORK[[#This Row],[User_ID]],Table3[],6,0)</f>
        <v>0.21</v>
      </c>
      <c r="L733">
        <f>VLOOKUP(WORK[[#This Row],[User_ID]],Table3[],7,0)</f>
        <v>0.19</v>
      </c>
      <c r="M733">
        <f>VLOOKUP(WORK[[#This Row],[User_ID]],Table4[],4,FALSE)</f>
        <v>888</v>
      </c>
      <c r="N733">
        <f>VLOOKUP(WORK[[#This Row],[User_ID]],Table4[],5,FALSE)</f>
        <v>12</v>
      </c>
      <c r="O733">
        <f>VLOOKUP(WORK[[#This Row],[User_ID]],Table4[],6,FALSE)</f>
        <v>5</v>
      </c>
      <c r="P733">
        <f>VLOOKUP(WORK[[#This Row],[User_ID]],Table4[],7,FALSE)</f>
        <v>0</v>
      </c>
    </row>
    <row r="734" spans="1:16" ht="12.5" x14ac:dyDescent="0.25">
      <c r="A734" s="1">
        <v>733</v>
      </c>
      <c r="B734" s="1">
        <v>5262</v>
      </c>
      <c r="C734" s="2">
        <v>44842.931331018517</v>
      </c>
      <c r="D734" s="2" t="str">
        <f>TEXT(WORK[[#This Row],[Timestamp]], "YYYY")</f>
        <v>2022</v>
      </c>
      <c r="E734" s="2" t="str">
        <f>TEXT(WORK[[#This Row],[Timestamp]],"MMM")</f>
        <v>Oct</v>
      </c>
      <c r="F734" s="6">
        <v>22</v>
      </c>
      <c r="G734" s="1" t="s">
        <v>5</v>
      </c>
      <c r="H734" s="1" t="s">
        <v>10</v>
      </c>
      <c r="I734">
        <f>VLOOKUP(WORK[[#This Row],[User_ID]],Table3[],4,0)</f>
        <v>6</v>
      </c>
      <c r="J734">
        <f>VLOOKUP(WORK[[#This Row],[User_ID]],Table3[],5,0)</f>
        <v>0.09</v>
      </c>
      <c r="K734">
        <f>VLOOKUP(WORK[[#This Row],[User_ID]],Table3[],6,0)</f>
        <v>7.0000000000000007E-2</v>
      </c>
      <c r="L734">
        <f>VLOOKUP(WORK[[#This Row],[User_ID]],Table3[],7,0)</f>
        <v>0.7</v>
      </c>
      <c r="M734">
        <f>VLOOKUP(WORK[[#This Row],[User_ID]],Table4[],4,FALSE)</f>
        <v>160</v>
      </c>
      <c r="N734">
        <f>VLOOKUP(WORK[[#This Row],[User_ID]],Table4[],5,FALSE)</f>
        <v>19</v>
      </c>
      <c r="O734">
        <f>VLOOKUP(WORK[[#This Row],[User_ID]],Table4[],6,FALSE)</f>
        <v>1</v>
      </c>
      <c r="P734">
        <f>VLOOKUP(WORK[[#This Row],[User_ID]],Table4[],7,FALSE)</f>
        <v>54</v>
      </c>
    </row>
    <row r="735" spans="1:16" ht="12.5" x14ac:dyDescent="0.25">
      <c r="A735" s="1">
        <v>734</v>
      </c>
      <c r="B735" s="1">
        <v>7727</v>
      </c>
      <c r="C735" s="2">
        <v>44761.394629629627</v>
      </c>
      <c r="D735" s="2" t="str">
        <f>TEXT(WORK[[#This Row],[Timestamp]], "YYYY")</f>
        <v>2022</v>
      </c>
      <c r="E735" s="2" t="str">
        <f>TEXT(WORK[[#This Row],[Timestamp]],"MMM")</f>
        <v>Jul</v>
      </c>
      <c r="F735" s="6">
        <v>9</v>
      </c>
      <c r="G735" s="1" t="s">
        <v>9</v>
      </c>
      <c r="H735" s="1" t="s">
        <v>6</v>
      </c>
      <c r="I735">
        <f>VLOOKUP(WORK[[#This Row],[User_ID]],Table3[],4,0)</f>
        <v>7</v>
      </c>
      <c r="J735">
        <f>VLOOKUP(WORK[[#This Row],[User_ID]],Table3[],5,0)</f>
        <v>0.2</v>
      </c>
      <c r="K735">
        <f>VLOOKUP(WORK[[#This Row],[User_ID]],Table3[],6,0)</f>
        <v>0.18</v>
      </c>
      <c r="L735">
        <f>VLOOKUP(WORK[[#This Row],[User_ID]],Table3[],7,0)</f>
        <v>0.55000000000000004</v>
      </c>
      <c r="M735">
        <f>VLOOKUP(WORK[[#This Row],[User_ID]],Table4[],4,FALSE)</f>
        <v>347</v>
      </c>
      <c r="N735">
        <f>VLOOKUP(WORK[[#This Row],[User_ID]],Table4[],5,FALSE)</f>
        <v>11</v>
      </c>
      <c r="O735">
        <f>VLOOKUP(WORK[[#This Row],[User_ID]],Table4[],6,FALSE)</f>
        <v>1</v>
      </c>
      <c r="P735">
        <f>VLOOKUP(WORK[[#This Row],[User_ID]],Table4[],7,FALSE)</f>
        <v>76</v>
      </c>
    </row>
    <row r="736" spans="1:16" ht="12.5" x14ac:dyDescent="0.25">
      <c r="A736" s="1">
        <v>735</v>
      </c>
      <c r="B736" s="1">
        <v>8414</v>
      </c>
      <c r="C736" s="2">
        <v>45178.80091435185</v>
      </c>
      <c r="D736" s="2" t="str">
        <f>TEXT(WORK[[#This Row],[Timestamp]], "YYYY")</f>
        <v>2023</v>
      </c>
      <c r="E736" s="2" t="str">
        <f>TEXT(WORK[[#This Row],[Timestamp]],"MMM")</f>
        <v>Sep</v>
      </c>
      <c r="F736" s="6">
        <v>19</v>
      </c>
      <c r="G736" s="1" t="s">
        <v>9</v>
      </c>
      <c r="H736" s="1" t="s">
        <v>8</v>
      </c>
      <c r="I736">
        <f>VLOOKUP(WORK[[#This Row],[User_ID]],Table3[],4,0)</f>
        <v>6</v>
      </c>
      <c r="J736">
        <f>VLOOKUP(WORK[[#This Row],[User_ID]],Table3[],5,0)</f>
        <v>0.22</v>
      </c>
      <c r="K736">
        <f>VLOOKUP(WORK[[#This Row],[User_ID]],Table3[],6,0)</f>
        <v>0.16</v>
      </c>
      <c r="L736">
        <f>VLOOKUP(WORK[[#This Row],[User_ID]],Table3[],7,0)</f>
        <v>0.8</v>
      </c>
      <c r="M736">
        <f>VLOOKUP(WORK[[#This Row],[User_ID]],Table4[],4,FALSE)</f>
        <v>1478</v>
      </c>
      <c r="N736">
        <f>VLOOKUP(WORK[[#This Row],[User_ID]],Table4[],5,FALSE)</f>
        <v>17</v>
      </c>
      <c r="O736">
        <f>VLOOKUP(WORK[[#This Row],[User_ID]],Table4[],6,FALSE)</f>
        <v>4</v>
      </c>
      <c r="P736">
        <f>VLOOKUP(WORK[[#This Row],[User_ID]],Table4[],7,FALSE)</f>
        <v>65</v>
      </c>
    </row>
    <row r="737" spans="1:16" ht="12.5" x14ac:dyDescent="0.25">
      <c r="A737" s="1">
        <v>736</v>
      </c>
      <c r="B737" s="1">
        <v>5913</v>
      </c>
      <c r="C737" s="2">
        <v>45075.44394675926</v>
      </c>
      <c r="D737" s="2" t="str">
        <f>TEXT(WORK[[#This Row],[Timestamp]], "YYYY")</f>
        <v>2023</v>
      </c>
      <c r="E737" s="2" t="str">
        <f>TEXT(WORK[[#This Row],[Timestamp]],"MMM")</f>
        <v>May</v>
      </c>
      <c r="F737" s="6">
        <v>10</v>
      </c>
      <c r="G737" s="1" t="s">
        <v>5</v>
      </c>
      <c r="H737" s="1" t="s">
        <v>16</v>
      </c>
      <c r="I737">
        <f>VLOOKUP(WORK[[#This Row],[User_ID]],Table3[],4,0)</f>
        <v>7</v>
      </c>
      <c r="J737">
        <f>VLOOKUP(WORK[[#This Row],[User_ID]],Table3[],5,0)</f>
        <v>0.03</v>
      </c>
      <c r="K737">
        <f>VLOOKUP(WORK[[#This Row],[User_ID]],Table3[],6,0)</f>
        <v>0.71</v>
      </c>
      <c r="L737">
        <f>VLOOKUP(WORK[[#This Row],[User_ID]],Table3[],7,0)</f>
        <v>0.76</v>
      </c>
      <c r="M737">
        <f>VLOOKUP(WORK[[#This Row],[User_ID]],Table4[],4,FALSE)</f>
        <v>1188</v>
      </c>
      <c r="N737">
        <f>VLOOKUP(WORK[[#This Row],[User_ID]],Table4[],5,FALSE)</f>
        <v>8</v>
      </c>
      <c r="O737">
        <f>VLOOKUP(WORK[[#This Row],[User_ID]],Table4[],6,FALSE)</f>
        <v>1</v>
      </c>
      <c r="P737">
        <f>VLOOKUP(WORK[[#This Row],[User_ID]],Table4[],7,FALSE)</f>
        <v>54</v>
      </c>
    </row>
    <row r="738" spans="1:16" ht="12.5" x14ac:dyDescent="0.25">
      <c r="A738" s="1">
        <v>737</v>
      </c>
      <c r="B738" s="1">
        <v>3466</v>
      </c>
      <c r="C738" s="2">
        <v>44840.470451388886</v>
      </c>
      <c r="D738" s="2" t="str">
        <f>TEXT(WORK[[#This Row],[Timestamp]], "YYYY")</f>
        <v>2022</v>
      </c>
      <c r="E738" s="2" t="str">
        <f>TEXT(WORK[[#This Row],[Timestamp]],"MMM")</f>
        <v>Oct</v>
      </c>
      <c r="F738" s="6">
        <v>11</v>
      </c>
      <c r="G738" s="1" t="s">
        <v>7</v>
      </c>
      <c r="H738" s="1" t="s">
        <v>14</v>
      </c>
      <c r="I738">
        <f>VLOOKUP(WORK[[#This Row],[User_ID]],Table3[],4,0)</f>
        <v>5</v>
      </c>
      <c r="J738">
        <f>VLOOKUP(WORK[[#This Row],[User_ID]],Table3[],5,0)</f>
        <v>0.77</v>
      </c>
      <c r="K738">
        <f>VLOOKUP(WORK[[#This Row],[User_ID]],Table3[],6,0)</f>
        <v>0.61</v>
      </c>
      <c r="L738">
        <f>VLOOKUP(WORK[[#This Row],[User_ID]],Table3[],7,0)</f>
        <v>0.89</v>
      </c>
      <c r="M738">
        <f>VLOOKUP(WORK[[#This Row],[User_ID]],Table4[],4,FALSE)</f>
        <v>736</v>
      </c>
      <c r="N738">
        <f>VLOOKUP(WORK[[#This Row],[User_ID]],Table4[],5,FALSE)</f>
        <v>20</v>
      </c>
      <c r="O738">
        <f>VLOOKUP(WORK[[#This Row],[User_ID]],Table4[],6,FALSE)</f>
        <v>0</v>
      </c>
      <c r="P738">
        <f>VLOOKUP(WORK[[#This Row],[User_ID]],Table4[],7,FALSE)</f>
        <v>86</v>
      </c>
    </row>
    <row r="739" spans="1:16" ht="12.5" x14ac:dyDescent="0.25">
      <c r="A739" s="1">
        <v>738</v>
      </c>
      <c r="B739" s="1">
        <v>7611</v>
      </c>
      <c r="C739" s="2">
        <v>44950.356921296298</v>
      </c>
      <c r="D739" s="2" t="str">
        <f>TEXT(WORK[[#This Row],[Timestamp]], "YYYY")</f>
        <v>2023</v>
      </c>
      <c r="E739" s="2" t="str">
        <f>TEXT(WORK[[#This Row],[Timestamp]],"MMM")</f>
        <v>Jan</v>
      </c>
      <c r="F739" s="6">
        <v>8</v>
      </c>
      <c r="G739" s="1" t="s">
        <v>5</v>
      </c>
      <c r="H739" s="1" t="s">
        <v>8</v>
      </c>
      <c r="I739">
        <f>VLOOKUP(WORK[[#This Row],[User_ID]],Table3[],4,0)</f>
        <v>6</v>
      </c>
      <c r="J739">
        <f>VLOOKUP(WORK[[#This Row],[User_ID]],Table3[],5,0)</f>
        <v>0.23</v>
      </c>
      <c r="K739">
        <f>VLOOKUP(WORK[[#This Row],[User_ID]],Table3[],6,0)</f>
        <v>0.49</v>
      </c>
      <c r="L739">
        <f>VLOOKUP(WORK[[#This Row],[User_ID]],Table3[],7,0)</f>
        <v>0.45</v>
      </c>
      <c r="M739">
        <f>VLOOKUP(WORK[[#This Row],[User_ID]],Table4[],4,FALSE)</f>
        <v>299</v>
      </c>
      <c r="N739">
        <f>VLOOKUP(WORK[[#This Row],[User_ID]],Table4[],5,FALSE)</f>
        <v>10</v>
      </c>
      <c r="O739">
        <f>VLOOKUP(WORK[[#This Row],[User_ID]],Table4[],6,FALSE)</f>
        <v>0</v>
      </c>
      <c r="P739">
        <f>VLOOKUP(WORK[[#This Row],[User_ID]],Table4[],7,FALSE)</f>
        <v>31</v>
      </c>
    </row>
    <row r="740" spans="1:16" ht="12.5" x14ac:dyDescent="0.25">
      <c r="A740" s="1">
        <v>739</v>
      </c>
      <c r="B740" s="1">
        <v>4918</v>
      </c>
      <c r="C740" s="2">
        <v>44941.776689814818</v>
      </c>
      <c r="D740" s="2" t="str">
        <f>TEXT(WORK[[#This Row],[Timestamp]], "YYYY")</f>
        <v>2023</v>
      </c>
      <c r="E740" s="2" t="str">
        <f>TEXT(WORK[[#This Row],[Timestamp]],"MMM")</f>
        <v>Jan</v>
      </c>
      <c r="F740" s="6">
        <v>18</v>
      </c>
      <c r="G740" s="1" t="s">
        <v>9</v>
      </c>
      <c r="H740" s="1" t="s">
        <v>12</v>
      </c>
      <c r="I740">
        <f>VLOOKUP(WORK[[#This Row],[User_ID]],Table3[],4,0)</f>
        <v>8</v>
      </c>
      <c r="J740">
        <f>VLOOKUP(WORK[[#This Row],[User_ID]],Table3[],5,0)</f>
        <v>0.09</v>
      </c>
      <c r="K740">
        <f>VLOOKUP(WORK[[#This Row],[User_ID]],Table3[],6,0)</f>
        <v>0.88</v>
      </c>
      <c r="L740">
        <f>VLOOKUP(WORK[[#This Row],[User_ID]],Table3[],7,0)</f>
        <v>0.67</v>
      </c>
      <c r="M740">
        <f>VLOOKUP(WORK[[#This Row],[User_ID]],Table4[],4,FALSE)</f>
        <v>1396</v>
      </c>
      <c r="N740">
        <f>VLOOKUP(WORK[[#This Row],[User_ID]],Table4[],5,FALSE)</f>
        <v>7</v>
      </c>
      <c r="O740">
        <f>VLOOKUP(WORK[[#This Row],[User_ID]],Table4[],6,FALSE)</f>
        <v>2</v>
      </c>
      <c r="P740">
        <f>VLOOKUP(WORK[[#This Row],[User_ID]],Table4[],7,FALSE)</f>
        <v>9</v>
      </c>
    </row>
    <row r="741" spans="1:16" ht="12.5" x14ac:dyDescent="0.25">
      <c r="A741" s="1">
        <v>740</v>
      </c>
      <c r="B741" s="1">
        <v>8177</v>
      </c>
      <c r="C741" s="2">
        <v>44131.221226851849</v>
      </c>
      <c r="D741" s="2" t="str">
        <f>TEXT(WORK[[#This Row],[Timestamp]], "YYYY")</f>
        <v>2020</v>
      </c>
      <c r="E741" s="2" t="str">
        <f>TEXT(WORK[[#This Row],[Timestamp]],"MMM")</f>
        <v>Oct</v>
      </c>
      <c r="F741" s="6">
        <v>5</v>
      </c>
      <c r="G741" s="1" t="s">
        <v>5</v>
      </c>
      <c r="H741" s="1" t="s">
        <v>6</v>
      </c>
      <c r="I741">
        <f>VLOOKUP(WORK[[#This Row],[User_ID]],Table3[],4,0)</f>
        <v>8</v>
      </c>
      <c r="J741">
        <f>VLOOKUP(WORK[[#This Row],[User_ID]],Table3[],5,0)</f>
        <v>0.77</v>
      </c>
      <c r="K741">
        <f>VLOOKUP(WORK[[#This Row],[User_ID]],Table3[],6,0)</f>
        <v>0.45</v>
      </c>
      <c r="L741">
        <f>VLOOKUP(WORK[[#This Row],[User_ID]],Table3[],7,0)</f>
        <v>0.23</v>
      </c>
      <c r="M741">
        <f>VLOOKUP(WORK[[#This Row],[User_ID]],Table4[],4,FALSE)</f>
        <v>238</v>
      </c>
      <c r="N741">
        <f>VLOOKUP(WORK[[#This Row],[User_ID]],Table4[],5,FALSE)</f>
        <v>14</v>
      </c>
      <c r="O741">
        <f>VLOOKUP(WORK[[#This Row],[User_ID]],Table4[],6,FALSE)</f>
        <v>4</v>
      </c>
      <c r="P741">
        <f>VLOOKUP(WORK[[#This Row],[User_ID]],Table4[],7,FALSE)</f>
        <v>38</v>
      </c>
    </row>
    <row r="742" spans="1:16" ht="12.5" x14ac:dyDescent="0.25">
      <c r="A742" s="1">
        <v>741</v>
      </c>
      <c r="B742" s="1">
        <v>6567</v>
      </c>
      <c r="C742" s="2">
        <v>43932.59988425926</v>
      </c>
      <c r="D742" s="2" t="str">
        <f>TEXT(WORK[[#This Row],[Timestamp]], "YYYY")</f>
        <v>2020</v>
      </c>
      <c r="E742" s="2" t="str">
        <f>TEXT(WORK[[#This Row],[Timestamp]],"MMM")</f>
        <v>Apr</v>
      </c>
      <c r="F742" s="6">
        <v>14</v>
      </c>
      <c r="G742" s="1" t="s">
        <v>5</v>
      </c>
      <c r="H742" s="1" t="s">
        <v>16</v>
      </c>
      <c r="I742">
        <f>VLOOKUP(WORK[[#This Row],[User_ID]],Table3[],4,0)</f>
        <v>1</v>
      </c>
      <c r="J742">
        <f>VLOOKUP(WORK[[#This Row],[User_ID]],Table3[],5,0)</f>
        <v>0.71</v>
      </c>
      <c r="K742">
        <f>VLOOKUP(WORK[[#This Row],[User_ID]],Table3[],6,0)</f>
        <v>0.13</v>
      </c>
      <c r="L742">
        <f>VLOOKUP(WORK[[#This Row],[User_ID]],Table3[],7,0)</f>
        <v>0.93</v>
      </c>
      <c r="M742">
        <f>VLOOKUP(WORK[[#This Row],[User_ID]],Table4[],4,FALSE)</f>
        <v>820</v>
      </c>
      <c r="N742">
        <f>VLOOKUP(WORK[[#This Row],[User_ID]],Table4[],5,FALSE)</f>
        <v>4</v>
      </c>
      <c r="O742">
        <f>VLOOKUP(WORK[[#This Row],[User_ID]],Table4[],6,FALSE)</f>
        <v>0</v>
      </c>
      <c r="P742">
        <f>VLOOKUP(WORK[[#This Row],[User_ID]],Table4[],7,FALSE)</f>
        <v>47</v>
      </c>
    </row>
    <row r="743" spans="1:16" ht="12.5" x14ac:dyDescent="0.25">
      <c r="A743" s="1">
        <v>742</v>
      </c>
      <c r="B743" s="1">
        <v>1313</v>
      </c>
      <c r="C743" s="2">
        <v>45050.751631944448</v>
      </c>
      <c r="D743" s="2" t="str">
        <f>TEXT(WORK[[#This Row],[Timestamp]], "YYYY")</f>
        <v>2023</v>
      </c>
      <c r="E743" s="2" t="str">
        <f>TEXT(WORK[[#This Row],[Timestamp]],"MMM")</f>
        <v>May</v>
      </c>
      <c r="F743" s="6">
        <v>18</v>
      </c>
      <c r="G743" s="1" t="s">
        <v>9</v>
      </c>
      <c r="H743" s="1" t="s">
        <v>10</v>
      </c>
      <c r="I743">
        <f>VLOOKUP(WORK[[#This Row],[User_ID]],Table3[],4,0)</f>
        <v>3</v>
      </c>
      <c r="J743">
        <f>VLOOKUP(WORK[[#This Row],[User_ID]],Table3[],5,0)</f>
        <v>0.95</v>
      </c>
      <c r="K743">
        <f>VLOOKUP(WORK[[#This Row],[User_ID]],Table3[],6,0)</f>
        <v>0.53</v>
      </c>
      <c r="L743">
        <f>VLOOKUP(WORK[[#This Row],[User_ID]],Table3[],7,0)</f>
        <v>0.99</v>
      </c>
      <c r="M743">
        <f>VLOOKUP(WORK[[#This Row],[User_ID]],Table4[],4,FALSE)</f>
        <v>1189</v>
      </c>
      <c r="N743">
        <f>VLOOKUP(WORK[[#This Row],[User_ID]],Table4[],5,FALSE)</f>
        <v>9</v>
      </c>
      <c r="O743">
        <f>VLOOKUP(WORK[[#This Row],[User_ID]],Table4[],6,FALSE)</f>
        <v>3</v>
      </c>
      <c r="P743">
        <f>VLOOKUP(WORK[[#This Row],[User_ID]],Table4[],7,FALSE)</f>
        <v>46</v>
      </c>
    </row>
    <row r="744" spans="1:16" ht="12.5" x14ac:dyDescent="0.25">
      <c r="A744" s="1">
        <v>743</v>
      </c>
      <c r="B744" s="1">
        <v>3622</v>
      </c>
      <c r="C744" s="2">
        <v>44579.460543981484</v>
      </c>
      <c r="D744" s="2" t="str">
        <f>TEXT(WORK[[#This Row],[Timestamp]], "YYYY")</f>
        <v>2022</v>
      </c>
      <c r="E744" s="2" t="str">
        <f>TEXT(WORK[[#This Row],[Timestamp]],"MMM")</f>
        <v>Jan</v>
      </c>
      <c r="F744" s="6">
        <v>11</v>
      </c>
      <c r="G744" s="1" t="s">
        <v>7</v>
      </c>
      <c r="H744" s="1" t="s">
        <v>11</v>
      </c>
      <c r="I744">
        <f>VLOOKUP(WORK[[#This Row],[User_ID]],Table3[],4,0)</f>
        <v>6</v>
      </c>
      <c r="J744">
        <f>VLOOKUP(WORK[[#This Row],[User_ID]],Table3[],5,0)</f>
        <v>0.22</v>
      </c>
      <c r="K744">
        <f>VLOOKUP(WORK[[#This Row],[User_ID]],Table3[],6,0)</f>
        <v>0.94</v>
      </c>
      <c r="L744">
        <f>VLOOKUP(WORK[[#This Row],[User_ID]],Table3[],7,0)</f>
        <v>0.54</v>
      </c>
      <c r="M744">
        <f>VLOOKUP(WORK[[#This Row],[User_ID]],Table4[],4,FALSE)</f>
        <v>156</v>
      </c>
      <c r="N744">
        <f>VLOOKUP(WORK[[#This Row],[User_ID]],Table4[],5,FALSE)</f>
        <v>5</v>
      </c>
      <c r="O744">
        <f>VLOOKUP(WORK[[#This Row],[User_ID]],Table4[],6,FALSE)</f>
        <v>5</v>
      </c>
      <c r="P744">
        <f>VLOOKUP(WORK[[#This Row],[User_ID]],Table4[],7,FALSE)</f>
        <v>37</v>
      </c>
    </row>
    <row r="745" spans="1:16" ht="12.5" x14ac:dyDescent="0.25">
      <c r="A745" s="1">
        <v>744</v>
      </c>
      <c r="B745" s="1">
        <v>5550</v>
      </c>
      <c r="C745" s="2">
        <v>44304.420034722221</v>
      </c>
      <c r="D745" s="2" t="str">
        <f>TEXT(WORK[[#This Row],[Timestamp]], "YYYY")</f>
        <v>2021</v>
      </c>
      <c r="E745" s="2" t="str">
        <f>TEXT(WORK[[#This Row],[Timestamp]],"MMM")</f>
        <v>Apr</v>
      </c>
      <c r="F745" s="6">
        <v>10</v>
      </c>
      <c r="G745" s="1" t="s">
        <v>7</v>
      </c>
      <c r="H745" s="1" t="s">
        <v>12</v>
      </c>
      <c r="I745">
        <f>VLOOKUP(WORK[[#This Row],[User_ID]],Table3[],4,0)</f>
        <v>3</v>
      </c>
      <c r="J745">
        <f>VLOOKUP(WORK[[#This Row],[User_ID]],Table3[],5,0)</f>
        <v>0.99</v>
      </c>
      <c r="K745">
        <f>VLOOKUP(WORK[[#This Row],[User_ID]],Table3[],6,0)</f>
        <v>0.15</v>
      </c>
      <c r="L745">
        <f>VLOOKUP(WORK[[#This Row],[User_ID]],Table3[],7,0)</f>
        <v>0.85</v>
      </c>
      <c r="M745">
        <f>VLOOKUP(WORK[[#This Row],[User_ID]],Table4[],4,FALSE)</f>
        <v>1384</v>
      </c>
      <c r="N745">
        <f>VLOOKUP(WORK[[#This Row],[User_ID]],Table4[],5,FALSE)</f>
        <v>11</v>
      </c>
      <c r="O745">
        <f>VLOOKUP(WORK[[#This Row],[User_ID]],Table4[],6,FALSE)</f>
        <v>1</v>
      </c>
      <c r="P745">
        <f>VLOOKUP(WORK[[#This Row],[User_ID]],Table4[],7,FALSE)</f>
        <v>95</v>
      </c>
    </row>
    <row r="746" spans="1:16" ht="12.5" x14ac:dyDescent="0.25">
      <c r="A746" s="1">
        <v>745</v>
      </c>
      <c r="B746" s="1">
        <v>6464</v>
      </c>
      <c r="C746" s="2">
        <v>44245.879803240743</v>
      </c>
      <c r="D746" s="2" t="str">
        <f>TEXT(WORK[[#This Row],[Timestamp]], "YYYY")</f>
        <v>2021</v>
      </c>
      <c r="E746" s="2" t="str">
        <f>TEXT(WORK[[#This Row],[Timestamp]],"MMM")</f>
        <v>Feb</v>
      </c>
      <c r="F746" s="6">
        <v>21</v>
      </c>
      <c r="G746" s="1" t="s">
        <v>5</v>
      </c>
      <c r="H746" s="1" t="s">
        <v>11</v>
      </c>
      <c r="I746">
        <f>VLOOKUP(WORK[[#This Row],[User_ID]],Table3[],4,0)</f>
        <v>5</v>
      </c>
      <c r="J746">
        <f>VLOOKUP(WORK[[#This Row],[User_ID]],Table3[],5,0)</f>
        <v>0.02</v>
      </c>
      <c r="K746">
        <f>VLOOKUP(WORK[[#This Row],[User_ID]],Table3[],6,0)</f>
        <v>1</v>
      </c>
      <c r="L746">
        <f>VLOOKUP(WORK[[#This Row],[User_ID]],Table3[],7,0)</f>
        <v>0.72</v>
      </c>
      <c r="M746">
        <f>VLOOKUP(WORK[[#This Row],[User_ID]],Table4[],4,FALSE)</f>
        <v>587</v>
      </c>
      <c r="N746">
        <f>VLOOKUP(WORK[[#This Row],[User_ID]],Table4[],5,FALSE)</f>
        <v>13</v>
      </c>
      <c r="O746">
        <f>VLOOKUP(WORK[[#This Row],[User_ID]],Table4[],6,FALSE)</f>
        <v>4</v>
      </c>
      <c r="P746">
        <f>VLOOKUP(WORK[[#This Row],[User_ID]],Table4[],7,FALSE)</f>
        <v>34</v>
      </c>
    </row>
    <row r="747" spans="1:16" ht="12.5" x14ac:dyDescent="0.25">
      <c r="A747" s="1">
        <v>746</v>
      </c>
      <c r="B747" s="1">
        <v>7670</v>
      </c>
      <c r="C747" s="2">
        <v>44097.307442129626</v>
      </c>
      <c r="D747" s="2" t="str">
        <f>TEXT(WORK[[#This Row],[Timestamp]], "YYYY")</f>
        <v>2020</v>
      </c>
      <c r="E747" s="2" t="str">
        <f>TEXT(WORK[[#This Row],[Timestamp]],"MMM")</f>
        <v>Sep</v>
      </c>
      <c r="F747" s="6">
        <v>7</v>
      </c>
      <c r="G747" s="1" t="s">
        <v>7</v>
      </c>
      <c r="H747" s="1" t="s">
        <v>10</v>
      </c>
      <c r="I747">
        <f>VLOOKUP(WORK[[#This Row],[User_ID]],Table3[],4,0)</f>
        <v>4</v>
      </c>
      <c r="J747">
        <f>VLOOKUP(WORK[[#This Row],[User_ID]],Table3[],5,0)</f>
        <v>0.67</v>
      </c>
      <c r="K747">
        <f>VLOOKUP(WORK[[#This Row],[User_ID]],Table3[],6,0)</f>
        <v>0.81</v>
      </c>
      <c r="L747">
        <f>VLOOKUP(WORK[[#This Row],[User_ID]],Table3[],7,0)</f>
        <v>0.18</v>
      </c>
      <c r="M747">
        <f>VLOOKUP(WORK[[#This Row],[User_ID]],Table4[],4,FALSE)</f>
        <v>1633</v>
      </c>
      <c r="N747">
        <f>VLOOKUP(WORK[[#This Row],[User_ID]],Table4[],5,FALSE)</f>
        <v>15</v>
      </c>
      <c r="O747">
        <f>VLOOKUP(WORK[[#This Row],[User_ID]],Table4[],6,FALSE)</f>
        <v>0</v>
      </c>
      <c r="P747">
        <f>VLOOKUP(WORK[[#This Row],[User_ID]],Table4[],7,FALSE)</f>
        <v>64</v>
      </c>
    </row>
    <row r="748" spans="1:16" ht="12.5" x14ac:dyDescent="0.25">
      <c r="A748" s="1">
        <v>747</v>
      </c>
      <c r="B748" s="1">
        <v>8424</v>
      </c>
      <c r="C748" s="2">
        <v>44695.832048611112</v>
      </c>
      <c r="D748" s="2" t="str">
        <f>TEXT(WORK[[#This Row],[Timestamp]], "YYYY")</f>
        <v>2022</v>
      </c>
      <c r="E748" s="2" t="str">
        <f>TEXT(WORK[[#This Row],[Timestamp]],"MMM")</f>
        <v>May</v>
      </c>
      <c r="F748" s="6">
        <v>19</v>
      </c>
      <c r="G748" s="1" t="s">
        <v>7</v>
      </c>
      <c r="H748" s="1" t="s">
        <v>12</v>
      </c>
      <c r="I748">
        <f>VLOOKUP(WORK[[#This Row],[User_ID]],Table3[],4,0)</f>
        <v>5</v>
      </c>
      <c r="J748">
        <f>VLOOKUP(WORK[[#This Row],[User_ID]],Table3[],5,0)</f>
        <v>0.79</v>
      </c>
      <c r="K748">
        <f>VLOOKUP(WORK[[#This Row],[User_ID]],Table3[],6,0)</f>
        <v>0.22</v>
      </c>
      <c r="L748">
        <f>VLOOKUP(WORK[[#This Row],[User_ID]],Table3[],7,0)</f>
        <v>0.85</v>
      </c>
      <c r="M748">
        <f>VLOOKUP(WORK[[#This Row],[User_ID]],Table4[],4,FALSE)</f>
        <v>95</v>
      </c>
      <c r="N748">
        <f>VLOOKUP(WORK[[#This Row],[User_ID]],Table4[],5,FALSE)</f>
        <v>6</v>
      </c>
      <c r="O748">
        <f>VLOOKUP(WORK[[#This Row],[User_ID]],Table4[],6,FALSE)</f>
        <v>3</v>
      </c>
      <c r="P748">
        <f>VLOOKUP(WORK[[#This Row],[User_ID]],Table4[],7,FALSE)</f>
        <v>28</v>
      </c>
    </row>
    <row r="749" spans="1:16" ht="12.5" x14ac:dyDescent="0.25">
      <c r="A749" s="1">
        <v>748</v>
      </c>
      <c r="B749" s="1">
        <v>6249</v>
      </c>
      <c r="C749" s="2">
        <v>44408.192627314813</v>
      </c>
      <c r="D749" s="2" t="str">
        <f>TEXT(WORK[[#This Row],[Timestamp]], "YYYY")</f>
        <v>2021</v>
      </c>
      <c r="E749" s="2" t="str">
        <f>TEXT(WORK[[#This Row],[Timestamp]],"MMM")</f>
        <v>Jul</v>
      </c>
      <c r="F749" s="6">
        <v>4</v>
      </c>
      <c r="G749" s="1" t="s">
        <v>5</v>
      </c>
      <c r="H749" s="1" t="s">
        <v>12</v>
      </c>
      <c r="I749">
        <f>VLOOKUP(WORK[[#This Row],[User_ID]],Table3[],4,0)</f>
        <v>5</v>
      </c>
      <c r="J749">
        <f>VLOOKUP(WORK[[#This Row],[User_ID]],Table3[],5,0)</f>
        <v>0.33</v>
      </c>
      <c r="K749">
        <f>VLOOKUP(WORK[[#This Row],[User_ID]],Table3[],6,0)</f>
        <v>0.93</v>
      </c>
      <c r="L749">
        <f>VLOOKUP(WORK[[#This Row],[User_ID]],Table3[],7,0)</f>
        <v>0.09</v>
      </c>
      <c r="M749">
        <f>VLOOKUP(WORK[[#This Row],[User_ID]],Table4[],4,FALSE)</f>
        <v>191</v>
      </c>
      <c r="N749">
        <f>VLOOKUP(WORK[[#This Row],[User_ID]],Table4[],5,FALSE)</f>
        <v>9</v>
      </c>
      <c r="O749">
        <f>VLOOKUP(WORK[[#This Row],[User_ID]],Table4[],6,FALSE)</f>
        <v>4</v>
      </c>
      <c r="P749">
        <f>VLOOKUP(WORK[[#This Row],[User_ID]],Table4[],7,FALSE)</f>
        <v>5</v>
      </c>
    </row>
    <row r="750" spans="1:16" ht="12.5" x14ac:dyDescent="0.25">
      <c r="A750" s="1">
        <v>749</v>
      </c>
      <c r="B750" s="1">
        <v>7663</v>
      </c>
      <c r="C750" s="2">
        <v>44175.665914351855</v>
      </c>
      <c r="D750" s="2" t="str">
        <f>TEXT(WORK[[#This Row],[Timestamp]], "YYYY")</f>
        <v>2020</v>
      </c>
      <c r="E750" s="2" t="str">
        <f>TEXT(WORK[[#This Row],[Timestamp]],"MMM")</f>
        <v>Dec</v>
      </c>
      <c r="F750" s="6">
        <v>15</v>
      </c>
      <c r="G750" s="1" t="s">
        <v>9</v>
      </c>
      <c r="H750" s="1" t="s">
        <v>17</v>
      </c>
      <c r="I750">
        <f>VLOOKUP(WORK[[#This Row],[User_ID]],Table3[],4,0)</f>
        <v>4</v>
      </c>
      <c r="J750">
        <f>VLOOKUP(WORK[[#This Row],[User_ID]],Table3[],5,0)</f>
        <v>0.35</v>
      </c>
      <c r="K750">
        <f>VLOOKUP(WORK[[#This Row],[User_ID]],Table3[],6,0)</f>
        <v>0.91</v>
      </c>
      <c r="L750">
        <f>VLOOKUP(WORK[[#This Row],[User_ID]],Table3[],7,0)</f>
        <v>0.5</v>
      </c>
      <c r="M750">
        <f>VLOOKUP(WORK[[#This Row],[User_ID]],Table4[],4,FALSE)</f>
        <v>1381</v>
      </c>
      <c r="N750">
        <f>VLOOKUP(WORK[[#This Row],[User_ID]],Table4[],5,FALSE)</f>
        <v>20</v>
      </c>
      <c r="O750">
        <f>VLOOKUP(WORK[[#This Row],[User_ID]],Table4[],6,FALSE)</f>
        <v>5</v>
      </c>
      <c r="P750">
        <f>VLOOKUP(WORK[[#This Row],[User_ID]],Table4[],7,FALSE)</f>
        <v>100</v>
      </c>
    </row>
    <row r="751" spans="1:16" ht="12.5" x14ac:dyDescent="0.25">
      <c r="A751" s="1">
        <v>750</v>
      </c>
      <c r="B751" s="1">
        <v>3662</v>
      </c>
      <c r="C751" s="2">
        <v>44754.125567129631</v>
      </c>
      <c r="D751" s="2" t="str">
        <f>TEXT(WORK[[#This Row],[Timestamp]], "YYYY")</f>
        <v>2022</v>
      </c>
      <c r="E751" s="2" t="str">
        <f>TEXT(WORK[[#This Row],[Timestamp]],"MMM")</f>
        <v>Jul</v>
      </c>
      <c r="F751" s="6">
        <v>3</v>
      </c>
      <c r="G751" s="1" t="s">
        <v>7</v>
      </c>
      <c r="H751" s="1" t="s">
        <v>14</v>
      </c>
      <c r="I751">
        <f>VLOOKUP(WORK[[#This Row],[User_ID]],Table3[],4,0)</f>
        <v>8</v>
      </c>
      <c r="J751">
        <f>VLOOKUP(WORK[[#This Row],[User_ID]],Table3[],5,0)</f>
        <v>0.09</v>
      </c>
      <c r="K751">
        <f>VLOOKUP(WORK[[#This Row],[User_ID]],Table3[],6,0)</f>
        <v>0.87</v>
      </c>
      <c r="L751">
        <f>VLOOKUP(WORK[[#This Row],[User_ID]],Table3[],7,0)</f>
        <v>0.51</v>
      </c>
      <c r="M751">
        <f>VLOOKUP(WORK[[#This Row],[User_ID]],Table4[],4,FALSE)</f>
        <v>664</v>
      </c>
      <c r="N751">
        <f>VLOOKUP(WORK[[#This Row],[User_ID]],Table4[],5,FALSE)</f>
        <v>1</v>
      </c>
      <c r="O751">
        <f>VLOOKUP(WORK[[#This Row],[User_ID]],Table4[],6,FALSE)</f>
        <v>5</v>
      </c>
      <c r="P751">
        <f>VLOOKUP(WORK[[#This Row],[User_ID]],Table4[],7,FALSE)</f>
        <v>27</v>
      </c>
    </row>
    <row r="752" spans="1:16" ht="12.5" x14ac:dyDescent="0.25">
      <c r="A752" s="1">
        <v>751</v>
      </c>
      <c r="B752" s="1">
        <v>8445</v>
      </c>
      <c r="C752" s="2">
        <v>44534.043564814812</v>
      </c>
      <c r="D752" s="2" t="str">
        <f>TEXT(WORK[[#This Row],[Timestamp]], "YYYY")</f>
        <v>2021</v>
      </c>
      <c r="E752" s="2" t="str">
        <f>TEXT(WORK[[#This Row],[Timestamp]],"MMM")</f>
        <v>Dec</v>
      </c>
      <c r="F752" s="6">
        <v>1</v>
      </c>
      <c r="G752" s="1" t="s">
        <v>9</v>
      </c>
      <c r="H752" s="1" t="s">
        <v>11</v>
      </c>
      <c r="I752">
        <f>VLOOKUP(WORK[[#This Row],[User_ID]],Table3[],4,0)</f>
        <v>5</v>
      </c>
      <c r="J752">
        <f>VLOOKUP(WORK[[#This Row],[User_ID]],Table3[],5,0)</f>
        <v>0.53</v>
      </c>
      <c r="K752">
        <f>VLOOKUP(WORK[[#This Row],[User_ID]],Table3[],6,0)</f>
        <v>0.06</v>
      </c>
      <c r="L752">
        <f>VLOOKUP(WORK[[#This Row],[User_ID]],Table3[],7,0)</f>
        <v>0.56000000000000005</v>
      </c>
      <c r="M752">
        <f>VLOOKUP(WORK[[#This Row],[User_ID]],Table4[],4,FALSE)</f>
        <v>1297</v>
      </c>
      <c r="N752">
        <f>VLOOKUP(WORK[[#This Row],[User_ID]],Table4[],5,FALSE)</f>
        <v>19</v>
      </c>
      <c r="O752">
        <f>VLOOKUP(WORK[[#This Row],[User_ID]],Table4[],6,FALSE)</f>
        <v>5</v>
      </c>
      <c r="P752">
        <f>VLOOKUP(WORK[[#This Row],[User_ID]],Table4[],7,FALSE)</f>
        <v>13</v>
      </c>
    </row>
    <row r="753" spans="1:16" ht="12.5" x14ac:dyDescent="0.25">
      <c r="A753" s="1">
        <v>752</v>
      </c>
      <c r="B753" s="1">
        <v>3538</v>
      </c>
      <c r="C753" s="2">
        <v>44602.512175925927</v>
      </c>
      <c r="D753" s="2" t="str">
        <f>TEXT(WORK[[#This Row],[Timestamp]], "YYYY")</f>
        <v>2022</v>
      </c>
      <c r="E753" s="2" t="str">
        <f>TEXT(WORK[[#This Row],[Timestamp]],"MMM")</f>
        <v>Feb</v>
      </c>
      <c r="F753" s="6">
        <v>12</v>
      </c>
      <c r="G753" s="1" t="s">
        <v>7</v>
      </c>
      <c r="H753" s="1" t="s">
        <v>11</v>
      </c>
      <c r="I753">
        <f>VLOOKUP(WORK[[#This Row],[User_ID]],Table3[],4,0)</f>
        <v>9</v>
      </c>
      <c r="J753">
        <f>VLOOKUP(WORK[[#This Row],[User_ID]],Table3[],5,0)</f>
        <v>0.27</v>
      </c>
      <c r="K753">
        <f>VLOOKUP(WORK[[#This Row],[User_ID]],Table3[],6,0)</f>
        <v>0.14000000000000001</v>
      </c>
      <c r="L753">
        <f>VLOOKUP(WORK[[#This Row],[User_ID]],Table3[],7,0)</f>
        <v>0.88</v>
      </c>
      <c r="M753">
        <f>VLOOKUP(WORK[[#This Row],[User_ID]],Table4[],4,FALSE)</f>
        <v>1719</v>
      </c>
      <c r="N753">
        <f>VLOOKUP(WORK[[#This Row],[User_ID]],Table4[],5,FALSE)</f>
        <v>17</v>
      </c>
      <c r="O753">
        <f>VLOOKUP(WORK[[#This Row],[User_ID]],Table4[],6,FALSE)</f>
        <v>2</v>
      </c>
      <c r="P753">
        <f>VLOOKUP(WORK[[#This Row],[User_ID]],Table4[],7,FALSE)</f>
        <v>1</v>
      </c>
    </row>
    <row r="754" spans="1:16" ht="12.5" x14ac:dyDescent="0.25">
      <c r="A754" s="1">
        <v>753</v>
      </c>
      <c r="B754" s="1">
        <v>8339</v>
      </c>
      <c r="C754" s="2">
        <v>44778.650405092594</v>
      </c>
      <c r="D754" s="2" t="str">
        <f>TEXT(WORK[[#This Row],[Timestamp]], "YYYY")</f>
        <v>2022</v>
      </c>
      <c r="E754" s="2" t="str">
        <f>TEXT(WORK[[#This Row],[Timestamp]],"MMM")</f>
        <v>Aug</v>
      </c>
      <c r="F754" s="6">
        <v>15</v>
      </c>
      <c r="G754" s="1" t="s">
        <v>7</v>
      </c>
      <c r="H754" s="1" t="s">
        <v>15</v>
      </c>
      <c r="I754">
        <f>VLOOKUP(WORK[[#This Row],[User_ID]],Table3[],4,0)</f>
        <v>4</v>
      </c>
      <c r="J754">
        <f>VLOOKUP(WORK[[#This Row],[User_ID]],Table3[],5,0)</f>
        <v>0</v>
      </c>
      <c r="K754">
        <f>VLOOKUP(WORK[[#This Row],[User_ID]],Table3[],6,0)</f>
        <v>0.27</v>
      </c>
      <c r="L754">
        <f>VLOOKUP(WORK[[#This Row],[User_ID]],Table3[],7,0)</f>
        <v>1</v>
      </c>
      <c r="M754">
        <f>VLOOKUP(WORK[[#This Row],[User_ID]],Table4[],4,FALSE)</f>
        <v>814</v>
      </c>
      <c r="N754">
        <f>VLOOKUP(WORK[[#This Row],[User_ID]],Table4[],5,FALSE)</f>
        <v>10</v>
      </c>
      <c r="O754">
        <f>VLOOKUP(WORK[[#This Row],[User_ID]],Table4[],6,FALSE)</f>
        <v>1</v>
      </c>
      <c r="P754">
        <f>VLOOKUP(WORK[[#This Row],[User_ID]],Table4[],7,FALSE)</f>
        <v>54</v>
      </c>
    </row>
    <row r="755" spans="1:16" ht="12.5" x14ac:dyDescent="0.25">
      <c r="A755" s="1">
        <v>754</v>
      </c>
      <c r="B755" s="1">
        <v>4701</v>
      </c>
      <c r="C755" s="2">
        <v>44276.739479166667</v>
      </c>
      <c r="D755" s="2" t="str">
        <f>TEXT(WORK[[#This Row],[Timestamp]], "YYYY")</f>
        <v>2021</v>
      </c>
      <c r="E755" s="2" t="str">
        <f>TEXT(WORK[[#This Row],[Timestamp]],"MMM")</f>
        <v>Mar</v>
      </c>
      <c r="F755" s="6">
        <v>17</v>
      </c>
      <c r="G755" s="1" t="s">
        <v>9</v>
      </c>
      <c r="H755" s="1" t="s">
        <v>14</v>
      </c>
      <c r="I755">
        <f>VLOOKUP(WORK[[#This Row],[User_ID]],Table3[],4,0)</f>
        <v>3</v>
      </c>
      <c r="J755">
        <f>VLOOKUP(WORK[[#This Row],[User_ID]],Table3[],5,0)</f>
        <v>0.47</v>
      </c>
      <c r="K755">
        <f>VLOOKUP(WORK[[#This Row],[User_ID]],Table3[],6,0)</f>
        <v>0.08</v>
      </c>
      <c r="L755">
        <f>VLOOKUP(WORK[[#This Row],[User_ID]],Table3[],7,0)</f>
        <v>0.34</v>
      </c>
      <c r="M755">
        <f>VLOOKUP(WORK[[#This Row],[User_ID]],Table4[],4,FALSE)</f>
        <v>1367</v>
      </c>
      <c r="N755">
        <f>VLOOKUP(WORK[[#This Row],[User_ID]],Table4[],5,FALSE)</f>
        <v>15</v>
      </c>
      <c r="O755">
        <f>VLOOKUP(WORK[[#This Row],[User_ID]],Table4[],6,FALSE)</f>
        <v>4</v>
      </c>
      <c r="P755">
        <f>VLOOKUP(WORK[[#This Row],[User_ID]],Table4[],7,FALSE)</f>
        <v>77</v>
      </c>
    </row>
    <row r="756" spans="1:16" ht="12.5" x14ac:dyDescent="0.25">
      <c r="A756" s="1">
        <v>755</v>
      </c>
      <c r="B756" s="1">
        <v>3393</v>
      </c>
      <c r="C756" s="2">
        <v>44308.704548611109</v>
      </c>
      <c r="D756" s="2" t="str">
        <f>TEXT(WORK[[#This Row],[Timestamp]], "YYYY")</f>
        <v>2021</v>
      </c>
      <c r="E756" s="2" t="str">
        <f>TEXT(WORK[[#This Row],[Timestamp]],"MMM")</f>
        <v>Apr</v>
      </c>
      <c r="F756" s="6">
        <v>16</v>
      </c>
      <c r="G756" s="1" t="s">
        <v>5</v>
      </c>
      <c r="H756" s="1" t="s">
        <v>8</v>
      </c>
      <c r="I756">
        <f>VLOOKUP(WORK[[#This Row],[User_ID]],Table3[],4,0)</f>
        <v>1</v>
      </c>
      <c r="J756">
        <f>VLOOKUP(WORK[[#This Row],[User_ID]],Table3[],5,0)</f>
        <v>0.1</v>
      </c>
      <c r="K756">
        <f>VLOOKUP(WORK[[#This Row],[User_ID]],Table3[],6,0)</f>
        <v>0.65</v>
      </c>
      <c r="L756">
        <f>VLOOKUP(WORK[[#This Row],[User_ID]],Table3[],7,0)</f>
        <v>0.4</v>
      </c>
      <c r="M756">
        <f>VLOOKUP(WORK[[#This Row],[User_ID]],Table4[],4,FALSE)</f>
        <v>391</v>
      </c>
      <c r="N756">
        <f>VLOOKUP(WORK[[#This Row],[User_ID]],Table4[],5,FALSE)</f>
        <v>7</v>
      </c>
      <c r="O756">
        <f>VLOOKUP(WORK[[#This Row],[User_ID]],Table4[],6,FALSE)</f>
        <v>4</v>
      </c>
      <c r="P756">
        <f>VLOOKUP(WORK[[#This Row],[User_ID]],Table4[],7,FALSE)</f>
        <v>56</v>
      </c>
    </row>
    <row r="757" spans="1:16" ht="12.5" x14ac:dyDescent="0.25">
      <c r="A757" s="1">
        <v>756</v>
      </c>
      <c r="B757" s="1">
        <v>1101</v>
      </c>
      <c r="C757" s="2">
        <v>44897.790486111109</v>
      </c>
      <c r="D757" s="2" t="str">
        <f>TEXT(WORK[[#This Row],[Timestamp]], "YYYY")</f>
        <v>2022</v>
      </c>
      <c r="E757" s="2" t="str">
        <f>TEXT(WORK[[#This Row],[Timestamp]],"MMM")</f>
        <v>Dec</v>
      </c>
      <c r="F757" s="6">
        <v>18</v>
      </c>
      <c r="G757" s="1" t="s">
        <v>9</v>
      </c>
      <c r="H757" s="1" t="s">
        <v>10</v>
      </c>
      <c r="I757">
        <f>VLOOKUP(WORK[[#This Row],[User_ID]],Table3[],4,0)</f>
        <v>4</v>
      </c>
      <c r="J757">
        <f>VLOOKUP(WORK[[#This Row],[User_ID]],Table3[],5,0)</f>
        <v>0.84</v>
      </c>
      <c r="K757">
        <f>VLOOKUP(WORK[[#This Row],[User_ID]],Table3[],6,0)</f>
        <v>0.55000000000000004</v>
      </c>
      <c r="L757">
        <f>VLOOKUP(WORK[[#This Row],[User_ID]],Table3[],7,0)</f>
        <v>0.53</v>
      </c>
      <c r="M757">
        <f>VLOOKUP(WORK[[#This Row],[User_ID]],Table4[],4,FALSE)</f>
        <v>1156</v>
      </c>
      <c r="N757">
        <f>VLOOKUP(WORK[[#This Row],[User_ID]],Table4[],5,FALSE)</f>
        <v>12</v>
      </c>
      <c r="O757">
        <f>VLOOKUP(WORK[[#This Row],[User_ID]],Table4[],6,FALSE)</f>
        <v>3</v>
      </c>
      <c r="P757">
        <f>VLOOKUP(WORK[[#This Row],[User_ID]],Table4[],7,FALSE)</f>
        <v>3</v>
      </c>
    </row>
    <row r="758" spans="1:16" ht="12.5" x14ac:dyDescent="0.25">
      <c r="A758" s="1">
        <v>757</v>
      </c>
      <c r="B758" s="1">
        <v>3923</v>
      </c>
      <c r="C758" s="2">
        <v>44389.190509259257</v>
      </c>
      <c r="D758" s="2" t="str">
        <f>TEXT(WORK[[#This Row],[Timestamp]], "YYYY")</f>
        <v>2021</v>
      </c>
      <c r="E758" s="2" t="str">
        <f>TEXT(WORK[[#This Row],[Timestamp]],"MMM")</f>
        <v>Jul</v>
      </c>
      <c r="F758" s="6">
        <v>4</v>
      </c>
      <c r="G758" s="1" t="s">
        <v>7</v>
      </c>
      <c r="H758" s="1" t="s">
        <v>16</v>
      </c>
      <c r="I758">
        <f>VLOOKUP(WORK[[#This Row],[User_ID]],Table3[],4,0)</f>
        <v>5</v>
      </c>
      <c r="J758">
        <f>VLOOKUP(WORK[[#This Row],[User_ID]],Table3[],5,0)</f>
        <v>0.61</v>
      </c>
      <c r="K758">
        <f>VLOOKUP(WORK[[#This Row],[User_ID]],Table3[],6,0)</f>
        <v>0.84</v>
      </c>
      <c r="L758">
        <f>VLOOKUP(WORK[[#This Row],[User_ID]],Table3[],7,0)</f>
        <v>0.39</v>
      </c>
      <c r="M758">
        <f>VLOOKUP(WORK[[#This Row],[User_ID]],Table4[],4,FALSE)</f>
        <v>1456</v>
      </c>
      <c r="N758">
        <f>VLOOKUP(WORK[[#This Row],[User_ID]],Table4[],5,FALSE)</f>
        <v>7</v>
      </c>
      <c r="O758">
        <f>VLOOKUP(WORK[[#This Row],[User_ID]],Table4[],6,FALSE)</f>
        <v>2</v>
      </c>
      <c r="P758">
        <f>VLOOKUP(WORK[[#This Row],[User_ID]],Table4[],7,FALSE)</f>
        <v>34</v>
      </c>
    </row>
    <row r="759" spans="1:16" ht="12.5" x14ac:dyDescent="0.25">
      <c r="A759" s="1">
        <v>758</v>
      </c>
      <c r="B759" s="1">
        <v>3678</v>
      </c>
      <c r="C759" s="2">
        <v>44291.922615740739</v>
      </c>
      <c r="D759" s="2" t="str">
        <f>TEXT(WORK[[#This Row],[Timestamp]], "YYYY")</f>
        <v>2021</v>
      </c>
      <c r="E759" s="2" t="str">
        <f>TEXT(WORK[[#This Row],[Timestamp]],"MMM")</f>
        <v>Apr</v>
      </c>
      <c r="F759" s="6">
        <v>22</v>
      </c>
      <c r="G759" s="1" t="s">
        <v>5</v>
      </c>
      <c r="H759" s="1" t="s">
        <v>11</v>
      </c>
      <c r="I759">
        <f>VLOOKUP(WORK[[#This Row],[User_ID]],Table3[],4,0)</f>
        <v>7</v>
      </c>
      <c r="J759">
        <f>VLOOKUP(WORK[[#This Row],[User_ID]],Table3[],5,0)</f>
        <v>0.27</v>
      </c>
      <c r="K759">
        <f>VLOOKUP(WORK[[#This Row],[User_ID]],Table3[],6,0)</f>
        <v>0.68</v>
      </c>
      <c r="L759">
        <f>VLOOKUP(WORK[[#This Row],[User_ID]],Table3[],7,0)</f>
        <v>0.78</v>
      </c>
      <c r="M759">
        <f>VLOOKUP(WORK[[#This Row],[User_ID]],Table4[],4,FALSE)</f>
        <v>1076</v>
      </c>
      <c r="N759">
        <f>VLOOKUP(WORK[[#This Row],[User_ID]],Table4[],5,FALSE)</f>
        <v>19</v>
      </c>
      <c r="O759">
        <f>VLOOKUP(WORK[[#This Row],[User_ID]],Table4[],6,FALSE)</f>
        <v>1</v>
      </c>
      <c r="P759">
        <f>VLOOKUP(WORK[[#This Row],[User_ID]],Table4[],7,FALSE)</f>
        <v>33</v>
      </c>
    </row>
    <row r="760" spans="1:16" ht="12.5" x14ac:dyDescent="0.25">
      <c r="A760" s="1">
        <v>759</v>
      </c>
      <c r="B760" s="1">
        <v>2472</v>
      </c>
      <c r="C760" s="2">
        <v>44347.886828703704</v>
      </c>
      <c r="D760" s="2" t="str">
        <f>TEXT(WORK[[#This Row],[Timestamp]], "YYYY")</f>
        <v>2021</v>
      </c>
      <c r="E760" s="2" t="str">
        <f>TEXT(WORK[[#This Row],[Timestamp]],"MMM")</f>
        <v>May</v>
      </c>
      <c r="F760" s="6">
        <v>21</v>
      </c>
      <c r="G760" s="1" t="s">
        <v>5</v>
      </c>
      <c r="H760" s="1" t="s">
        <v>17</v>
      </c>
      <c r="I760">
        <f>VLOOKUP(WORK[[#This Row],[User_ID]],Table3[],4,0)</f>
        <v>9</v>
      </c>
      <c r="J760">
        <f>VLOOKUP(WORK[[#This Row],[User_ID]],Table3[],5,0)</f>
        <v>0.56999999999999995</v>
      </c>
      <c r="K760">
        <f>VLOOKUP(WORK[[#This Row],[User_ID]],Table3[],6,0)</f>
        <v>0.56000000000000005</v>
      </c>
      <c r="L760">
        <f>VLOOKUP(WORK[[#This Row],[User_ID]],Table3[],7,0)</f>
        <v>0.17</v>
      </c>
      <c r="M760">
        <f>VLOOKUP(WORK[[#This Row],[User_ID]],Table4[],4,FALSE)</f>
        <v>1268</v>
      </c>
      <c r="N760">
        <f>VLOOKUP(WORK[[#This Row],[User_ID]],Table4[],5,FALSE)</f>
        <v>19</v>
      </c>
      <c r="O760">
        <f>VLOOKUP(WORK[[#This Row],[User_ID]],Table4[],6,FALSE)</f>
        <v>0</v>
      </c>
      <c r="P760">
        <f>VLOOKUP(WORK[[#This Row],[User_ID]],Table4[],7,FALSE)</f>
        <v>29</v>
      </c>
    </row>
    <row r="761" spans="1:16" ht="12.5" x14ac:dyDescent="0.25">
      <c r="A761" s="1">
        <v>760</v>
      </c>
      <c r="B761" s="1">
        <v>4219</v>
      </c>
      <c r="C761" s="2">
        <v>44931.871874999997</v>
      </c>
      <c r="D761" s="2" t="str">
        <f>TEXT(WORK[[#This Row],[Timestamp]], "YYYY")</f>
        <v>2023</v>
      </c>
      <c r="E761" s="2" t="str">
        <f>TEXT(WORK[[#This Row],[Timestamp]],"MMM")</f>
        <v>Jan</v>
      </c>
      <c r="F761" s="6">
        <v>20</v>
      </c>
      <c r="G761" s="1" t="s">
        <v>9</v>
      </c>
      <c r="H761" s="1" t="s">
        <v>8</v>
      </c>
      <c r="I761">
        <f>VLOOKUP(WORK[[#This Row],[User_ID]],Table3[],4,0)</f>
        <v>8</v>
      </c>
      <c r="J761">
        <f>VLOOKUP(WORK[[#This Row],[User_ID]],Table3[],5,0)</f>
        <v>0.26</v>
      </c>
      <c r="K761">
        <f>VLOOKUP(WORK[[#This Row],[User_ID]],Table3[],6,0)</f>
        <v>0.76</v>
      </c>
      <c r="L761">
        <f>VLOOKUP(WORK[[#This Row],[User_ID]],Table3[],7,0)</f>
        <v>0.45</v>
      </c>
      <c r="M761">
        <f>VLOOKUP(WORK[[#This Row],[User_ID]],Table4[],4,FALSE)</f>
        <v>307</v>
      </c>
      <c r="N761">
        <f>VLOOKUP(WORK[[#This Row],[User_ID]],Table4[],5,FALSE)</f>
        <v>13</v>
      </c>
      <c r="O761">
        <f>VLOOKUP(WORK[[#This Row],[User_ID]],Table4[],6,FALSE)</f>
        <v>1</v>
      </c>
      <c r="P761">
        <f>VLOOKUP(WORK[[#This Row],[User_ID]],Table4[],7,FALSE)</f>
        <v>38</v>
      </c>
    </row>
    <row r="762" spans="1:16" ht="12.5" x14ac:dyDescent="0.25">
      <c r="A762" s="1">
        <v>761</v>
      </c>
      <c r="B762" s="1">
        <v>8750</v>
      </c>
      <c r="C762" s="2">
        <v>44900.599293981482</v>
      </c>
      <c r="D762" s="2" t="str">
        <f>TEXT(WORK[[#This Row],[Timestamp]], "YYYY")</f>
        <v>2022</v>
      </c>
      <c r="E762" s="2" t="str">
        <f>TEXT(WORK[[#This Row],[Timestamp]],"MMM")</f>
        <v>Dec</v>
      </c>
      <c r="F762" s="6">
        <v>14</v>
      </c>
      <c r="G762" s="1" t="s">
        <v>9</v>
      </c>
      <c r="H762" s="1" t="s">
        <v>6</v>
      </c>
      <c r="I762">
        <f>VLOOKUP(WORK[[#This Row],[User_ID]],Table3[],4,0)</f>
        <v>3</v>
      </c>
      <c r="J762">
        <f>VLOOKUP(WORK[[#This Row],[User_ID]],Table3[],5,0)</f>
        <v>0.64</v>
      </c>
      <c r="K762">
        <f>VLOOKUP(WORK[[#This Row],[User_ID]],Table3[],6,0)</f>
        <v>0.08</v>
      </c>
      <c r="L762">
        <f>VLOOKUP(WORK[[#This Row],[User_ID]],Table3[],7,0)</f>
        <v>0.49</v>
      </c>
      <c r="M762">
        <f>VLOOKUP(WORK[[#This Row],[User_ID]],Table4[],4,FALSE)</f>
        <v>1221</v>
      </c>
      <c r="N762">
        <f>VLOOKUP(WORK[[#This Row],[User_ID]],Table4[],5,FALSE)</f>
        <v>9</v>
      </c>
      <c r="O762">
        <f>VLOOKUP(WORK[[#This Row],[User_ID]],Table4[],6,FALSE)</f>
        <v>3</v>
      </c>
      <c r="P762">
        <f>VLOOKUP(WORK[[#This Row],[User_ID]],Table4[],7,FALSE)</f>
        <v>26</v>
      </c>
    </row>
    <row r="763" spans="1:16" ht="12.5" x14ac:dyDescent="0.25">
      <c r="A763" s="1">
        <v>762</v>
      </c>
      <c r="B763" s="1">
        <v>9674</v>
      </c>
      <c r="C763" s="2">
        <v>45006.910486111112</v>
      </c>
      <c r="D763" s="2" t="str">
        <f>TEXT(WORK[[#This Row],[Timestamp]], "YYYY")</f>
        <v>2023</v>
      </c>
      <c r="E763" s="2" t="str">
        <f>TEXT(WORK[[#This Row],[Timestamp]],"MMM")</f>
        <v>Mar</v>
      </c>
      <c r="F763" s="6">
        <v>21</v>
      </c>
      <c r="G763" s="1" t="s">
        <v>7</v>
      </c>
      <c r="H763" s="1" t="s">
        <v>17</v>
      </c>
      <c r="I763">
        <f>VLOOKUP(WORK[[#This Row],[User_ID]],Table3[],4,0)</f>
        <v>2</v>
      </c>
      <c r="J763">
        <f>VLOOKUP(WORK[[#This Row],[User_ID]],Table3[],5,0)</f>
        <v>0.08</v>
      </c>
      <c r="K763">
        <f>VLOOKUP(WORK[[#This Row],[User_ID]],Table3[],6,0)</f>
        <v>0.19</v>
      </c>
      <c r="L763">
        <f>VLOOKUP(WORK[[#This Row],[User_ID]],Table3[],7,0)</f>
        <v>0.57999999999999996</v>
      </c>
      <c r="M763">
        <f>VLOOKUP(WORK[[#This Row],[User_ID]],Table4[],4,FALSE)</f>
        <v>1204</v>
      </c>
      <c r="N763">
        <f>VLOOKUP(WORK[[#This Row],[User_ID]],Table4[],5,FALSE)</f>
        <v>1</v>
      </c>
      <c r="O763">
        <f>VLOOKUP(WORK[[#This Row],[User_ID]],Table4[],6,FALSE)</f>
        <v>1</v>
      </c>
      <c r="P763">
        <f>VLOOKUP(WORK[[#This Row],[User_ID]],Table4[],7,FALSE)</f>
        <v>27</v>
      </c>
    </row>
    <row r="764" spans="1:16" ht="12.5" x14ac:dyDescent="0.25">
      <c r="A764" s="1">
        <v>763</v>
      </c>
      <c r="B764" s="1">
        <v>3444</v>
      </c>
      <c r="C764" s="2">
        <v>45151.816921296297</v>
      </c>
      <c r="D764" s="2" t="str">
        <f>TEXT(WORK[[#This Row],[Timestamp]], "YYYY")</f>
        <v>2023</v>
      </c>
      <c r="E764" s="2" t="str">
        <f>TEXT(WORK[[#This Row],[Timestamp]],"MMM")</f>
        <v>Aug</v>
      </c>
      <c r="F764" s="6">
        <v>19</v>
      </c>
      <c r="G764" s="1" t="s">
        <v>9</v>
      </c>
      <c r="H764" s="1" t="s">
        <v>6</v>
      </c>
      <c r="I764">
        <f>VLOOKUP(WORK[[#This Row],[User_ID]],Table3[],4,0)</f>
        <v>6</v>
      </c>
      <c r="J764">
        <f>VLOOKUP(WORK[[#This Row],[User_ID]],Table3[],5,0)</f>
        <v>0.54</v>
      </c>
      <c r="K764">
        <f>VLOOKUP(WORK[[#This Row],[User_ID]],Table3[],6,0)</f>
        <v>0.12</v>
      </c>
      <c r="L764">
        <f>VLOOKUP(WORK[[#This Row],[User_ID]],Table3[],7,0)</f>
        <v>0.61</v>
      </c>
      <c r="M764">
        <f>VLOOKUP(WORK[[#This Row],[User_ID]],Table4[],4,FALSE)</f>
        <v>338</v>
      </c>
      <c r="N764">
        <f>VLOOKUP(WORK[[#This Row],[User_ID]],Table4[],5,FALSE)</f>
        <v>7</v>
      </c>
      <c r="O764">
        <f>VLOOKUP(WORK[[#This Row],[User_ID]],Table4[],6,FALSE)</f>
        <v>5</v>
      </c>
      <c r="P764">
        <f>VLOOKUP(WORK[[#This Row],[User_ID]],Table4[],7,FALSE)</f>
        <v>27</v>
      </c>
    </row>
    <row r="765" spans="1:16" ht="12.5" x14ac:dyDescent="0.25">
      <c r="A765" s="1">
        <v>764</v>
      </c>
      <c r="B765" s="1">
        <v>7597</v>
      </c>
      <c r="C765" s="2">
        <v>44095.865694444445</v>
      </c>
      <c r="D765" s="2" t="str">
        <f>TEXT(WORK[[#This Row],[Timestamp]], "YYYY")</f>
        <v>2020</v>
      </c>
      <c r="E765" s="2" t="str">
        <f>TEXT(WORK[[#This Row],[Timestamp]],"MMM")</f>
        <v>Sep</v>
      </c>
      <c r="F765" s="6">
        <v>20</v>
      </c>
      <c r="G765" s="1" t="s">
        <v>5</v>
      </c>
      <c r="H765" s="1" t="s">
        <v>11</v>
      </c>
      <c r="I765">
        <f>VLOOKUP(WORK[[#This Row],[User_ID]],Table3[],4,0)</f>
        <v>2</v>
      </c>
      <c r="J765">
        <f>VLOOKUP(WORK[[#This Row],[User_ID]],Table3[],5,0)</f>
        <v>0.22</v>
      </c>
      <c r="K765">
        <f>VLOOKUP(WORK[[#This Row],[User_ID]],Table3[],6,0)</f>
        <v>0.11</v>
      </c>
      <c r="L765">
        <f>VLOOKUP(WORK[[#This Row],[User_ID]],Table3[],7,0)</f>
        <v>0.99</v>
      </c>
      <c r="M765">
        <f>VLOOKUP(WORK[[#This Row],[User_ID]],Table4[],4,FALSE)</f>
        <v>389</v>
      </c>
      <c r="N765">
        <f>VLOOKUP(WORK[[#This Row],[User_ID]],Table4[],5,FALSE)</f>
        <v>3</v>
      </c>
      <c r="O765">
        <f>VLOOKUP(WORK[[#This Row],[User_ID]],Table4[],6,FALSE)</f>
        <v>3</v>
      </c>
      <c r="P765">
        <f>VLOOKUP(WORK[[#This Row],[User_ID]],Table4[],7,FALSE)</f>
        <v>58</v>
      </c>
    </row>
    <row r="766" spans="1:16" ht="12.5" x14ac:dyDescent="0.25">
      <c r="A766" s="1">
        <v>765</v>
      </c>
      <c r="B766" s="1">
        <v>3073</v>
      </c>
      <c r="C766" s="2">
        <v>44509.962719907409</v>
      </c>
      <c r="D766" s="2" t="str">
        <f>TEXT(WORK[[#This Row],[Timestamp]], "YYYY")</f>
        <v>2021</v>
      </c>
      <c r="E766" s="2" t="str">
        <f>TEXT(WORK[[#This Row],[Timestamp]],"MMM")</f>
        <v>Nov</v>
      </c>
      <c r="F766" s="6">
        <v>23</v>
      </c>
      <c r="G766" s="1" t="s">
        <v>7</v>
      </c>
      <c r="H766" s="1" t="s">
        <v>17</v>
      </c>
      <c r="I766">
        <f>VLOOKUP(WORK[[#This Row],[User_ID]],Table3[],4,0)</f>
        <v>5</v>
      </c>
      <c r="J766">
        <f>VLOOKUP(WORK[[#This Row],[User_ID]],Table3[],5,0)</f>
        <v>0.38</v>
      </c>
      <c r="K766">
        <f>VLOOKUP(WORK[[#This Row],[User_ID]],Table3[],6,0)</f>
        <v>0.57999999999999996</v>
      </c>
      <c r="L766">
        <f>VLOOKUP(WORK[[#This Row],[User_ID]],Table3[],7,0)</f>
        <v>0.34</v>
      </c>
      <c r="M766">
        <f>VLOOKUP(WORK[[#This Row],[User_ID]],Table4[],4,FALSE)</f>
        <v>160</v>
      </c>
      <c r="N766">
        <f>VLOOKUP(WORK[[#This Row],[User_ID]],Table4[],5,FALSE)</f>
        <v>20</v>
      </c>
      <c r="O766">
        <f>VLOOKUP(WORK[[#This Row],[User_ID]],Table4[],6,FALSE)</f>
        <v>5</v>
      </c>
      <c r="P766">
        <f>VLOOKUP(WORK[[#This Row],[User_ID]],Table4[],7,FALSE)</f>
        <v>63</v>
      </c>
    </row>
    <row r="767" spans="1:16" ht="12.5" x14ac:dyDescent="0.25">
      <c r="A767" s="1">
        <v>766</v>
      </c>
      <c r="B767" s="1">
        <v>5050</v>
      </c>
      <c r="C767" s="2">
        <v>44199.233101851853</v>
      </c>
      <c r="D767" s="2" t="str">
        <f>TEXT(WORK[[#This Row],[Timestamp]], "YYYY")</f>
        <v>2021</v>
      </c>
      <c r="E767" s="2" t="str">
        <f>TEXT(WORK[[#This Row],[Timestamp]],"MMM")</f>
        <v>Jan</v>
      </c>
      <c r="F767" s="6">
        <v>5</v>
      </c>
      <c r="G767" s="1" t="s">
        <v>9</v>
      </c>
      <c r="H767" s="1" t="s">
        <v>10</v>
      </c>
      <c r="I767">
        <f>VLOOKUP(WORK[[#This Row],[User_ID]],Table3[],4,0)</f>
        <v>9</v>
      </c>
      <c r="J767">
        <f>VLOOKUP(WORK[[#This Row],[User_ID]],Table3[],5,0)</f>
        <v>0.4</v>
      </c>
      <c r="K767">
        <f>VLOOKUP(WORK[[#This Row],[User_ID]],Table3[],6,0)</f>
        <v>0.23</v>
      </c>
      <c r="L767">
        <f>VLOOKUP(WORK[[#This Row],[User_ID]],Table3[],7,0)</f>
        <v>0.28999999999999998</v>
      </c>
      <c r="M767">
        <f>VLOOKUP(WORK[[#This Row],[User_ID]],Table4[],4,FALSE)</f>
        <v>980</v>
      </c>
      <c r="N767">
        <f>VLOOKUP(WORK[[#This Row],[User_ID]],Table4[],5,FALSE)</f>
        <v>13</v>
      </c>
      <c r="O767">
        <f>VLOOKUP(WORK[[#This Row],[User_ID]],Table4[],6,FALSE)</f>
        <v>3</v>
      </c>
      <c r="P767">
        <f>VLOOKUP(WORK[[#This Row],[User_ID]],Table4[],7,FALSE)</f>
        <v>98</v>
      </c>
    </row>
    <row r="768" spans="1:16" ht="12.5" x14ac:dyDescent="0.25">
      <c r="A768" s="1">
        <v>767</v>
      </c>
      <c r="B768" s="1">
        <v>4534</v>
      </c>
      <c r="C768" s="2">
        <v>45127.833807870367</v>
      </c>
      <c r="D768" s="2" t="str">
        <f>TEXT(WORK[[#This Row],[Timestamp]], "YYYY")</f>
        <v>2023</v>
      </c>
      <c r="E768" s="2" t="str">
        <f>TEXT(WORK[[#This Row],[Timestamp]],"MMM")</f>
        <v>Jul</v>
      </c>
      <c r="F768" s="6">
        <v>20</v>
      </c>
      <c r="G768" s="1" t="s">
        <v>9</v>
      </c>
      <c r="H768" s="1" t="s">
        <v>10</v>
      </c>
      <c r="I768">
        <f>VLOOKUP(WORK[[#This Row],[User_ID]],Table3[],4,0)</f>
        <v>10</v>
      </c>
      <c r="J768">
        <f>VLOOKUP(WORK[[#This Row],[User_ID]],Table3[],5,0)</f>
        <v>0.12</v>
      </c>
      <c r="K768">
        <f>VLOOKUP(WORK[[#This Row],[User_ID]],Table3[],6,0)</f>
        <v>0.02</v>
      </c>
      <c r="L768">
        <f>VLOOKUP(WORK[[#This Row],[User_ID]],Table3[],7,0)</f>
        <v>0.86</v>
      </c>
      <c r="M768">
        <f>VLOOKUP(WORK[[#This Row],[User_ID]],Table4[],4,FALSE)</f>
        <v>406</v>
      </c>
      <c r="N768">
        <f>VLOOKUP(WORK[[#This Row],[User_ID]],Table4[],5,FALSE)</f>
        <v>8</v>
      </c>
      <c r="O768">
        <f>VLOOKUP(WORK[[#This Row],[User_ID]],Table4[],6,FALSE)</f>
        <v>4</v>
      </c>
      <c r="P768">
        <f>VLOOKUP(WORK[[#This Row],[User_ID]],Table4[],7,FALSE)</f>
        <v>63</v>
      </c>
    </row>
    <row r="769" spans="1:16" ht="12.5" x14ac:dyDescent="0.25">
      <c r="A769" s="1">
        <v>768</v>
      </c>
      <c r="B769" s="1">
        <v>3272</v>
      </c>
      <c r="C769" s="2">
        <v>44443.325624999998</v>
      </c>
      <c r="D769" s="2" t="str">
        <f>TEXT(WORK[[#This Row],[Timestamp]], "YYYY")</f>
        <v>2021</v>
      </c>
      <c r="E769" s="2" t="str">
        <f>TEXT(WORK[[#This Row],[Timestamp]],"MMM")</f>
        <v>Sep</v>
      </c>
      <c r="F769" s="6">
        <v>7</v>
      </c>
      <c r="G769" s="1" t="s">
        <v>7</v>
      </c>
      <c r="H769" s="1" t="s">
        <v>10</v>
      </c>
      <c r="I769">
        <f>VLOOKUP(WORK[[#This Row],[User_ID]],Table3[],4,0)</f>
        <v>8</v>
      </c>
      <c r="J769">
        <f>VLOOKUP(WORK[[#This Row],[User_ID]],Table3[],5,0)</f>
        <v>1</v>
      </c>
      <c r="K769">
        <f>VLOOKUP(WORK[[#This Row],[User_ID]],Table3[],6,0)</f>
        <v>0.23</v>
      </c>
      <c r="L769">
        <f>VLOOKUP(WORK[[#This Row],[User_ID]],Table3[],7,0)</f>
        <v>0.49</v>
      </c>
      <c r="M769">
        <f>VLOOKUP(WORK[[#This Row],[User_ID]],Table4[],4,FALSE)</f>
        <v>639</v>
      </c>
      <c r="N769">
        <f>VLOOKUP(WORK[[#This Row],[User_ID]],Table4[],5,FALSE)</f>
        <v>13</v>
      </c>
      <c r="O769">
        <f>VLOOKUP(WORK[[#This Row],[User_ID]],Table4[],6,FALSE)</f>
        <v>5</v>
      </c>
      <c r="P769">
        <f>VLOOKUP(WORK[[#This Row],[User_ID]],Table4[],7,FALSE)</f>
        <v>31</v>
      </c>
    </row>
    <row r="770" spans="1:16" ht="12.5" x14ac:dyDescent="0.25">
      <c r="A770" s="1">
        <v>769</v>
      </c>
      <c r="B770" s="1">
        <v>3550</v>
      </c>
      <c r="C770" s="2">
        <v>45042.746631944443</v>
      </c>
      <c r="D770" s="2" t="str">
        <f>TEXT(WORK[[#This Row],[Timestamp]], "YYYY")</f>
        <v>2023</v>
      </c>
      <c r="E770" s="2" t="str">
        <f>TEXT(WORK[[#This Row],[Timestamp]],"MMM")</f>
        <v>Apr</v>
      </c>
      <c r="F770" s="6">
        <v>17</v>
      </c>
      <c r="G770" s="1" t="s">
        <v>9</v>
      </c>
      <c r="H770" s="1" t="s">
        <v>17</v>
      </c>
      <c r="I770">
        <f>VLOOKUP(WORK[[#This Row],[User_ID]],Table3[],4,0)</f>
        <v>7</v>
      </c>
      <c r="J770">
        <f>VLOOKUP(WORK[[#This Row],[User_ID]],Table3[],5,0)</f>
        <v>0.74</v>
      </c>
      <c r="K770">
        <f>VLOOKUP(WORK[[#This Row],[User_ID]],Table3[],6,0)</f>
        <v>0.23</v>
      </c>
      <c r="L770">
        <f>VLOOKUP(WORK[[#This Row],[User_ID]],Table3[],7,0)</f>
        <v>0.66</v>
      </c>
      <c r="M770">
        <f>VLOOKUP(WORK[[#This Row],[User_ID]],Table4[],4,FALSE)</f>
        <v>1640</v>
      </c>
      <c r="N770">
        <f>VLOOKUP(WORK[[#This Row],[User_ID]],Table4[],5,FALSE)</f>
        <v>13</v>
      </c>
      <c r="O770">
        <f>VLOOKUP(WORK[[#This Row],[User_ID]],Table4[],6,FALSE)</f>
        <v>2</v>
      </c>
      <c r="P770">
        <f>VLOOKUP(WORK[[#This Row],[User_ID]],Table4[],7,FALSE)</f>
        <v>84</v>
      </c>
    </row>
    <row r="771" spans="1:16" ht="12.5" x14ac:dyDescent="0.25">
      <c r="A771" s="1">
        <v>770</v>
      </c>
      <c r="B771" s="1">
        <v>9117</v>
      </c>
      <c r="C771" s="2">
        <v>44127.459270833337</v>
      </c>
      <c r="D771" s="2" t="str">
        <f>TEXT(WORK[[#This Row],[Timestamp]], "YYYY")</f>
        <v>2020</v>
      </c>
      <c r="E771" s="2" t="str">
        <f>TEXT(WORK[[#This Row],[Timestamp]],"MMM")</f>
        <v>Oct</v>
      </c>
      <c r="F771" s="6">
        <v>11</v>
      </c>
      <c r="G771" s="1" t="s">
        <v>9</v>
      </c>
      <c r="H771" s="1" t="s">
        <v>8</v>
      </c>
      <c r="I771">
        <f>VLOOKUP(WORK[[#This Row],[User_ID]],Table3[],4,0)</f>
        <v>9</v>
      </c>
      <c r="J771">
        <f>VLOOKUP(WORK[[#This Row],[User_ID]],Table3[],5,0)</f>
        <v>0.45</v>
      </c>
      <c r="K771">
        <f>VLOOKUP(WORK[[#This Row],[User_ID]],Table3[],6,0)</f>
        <v>0.99</v>
      </c>
      <c r="L771">
        <f>VLOOKUP(WORK[[#This Row],[User_ID]],Table3[],7,0)</f>
        <v>0.1</v>
      </c>
      <c r="M771">
        <f>VLOOKUP(WORK[[#This Row],[User_ID]],Table4[],4,FALSE)</f>
        <v>315</v>
      </c>
      <c r="N771">
        <f>VLOOKUP(WORK[[#This Row],[User_ID]],Table4[],5,FALSE)</f>
        <v>16</v>
      </c>
      <c r="O771">
        <f>VLOOKUP(WORK[[#This Row],[User_ID]],Table4[],6,FALSE)</f>
        <v>1</v>
      </c>
      <c r="P771">
        <f>VLOOKUP(WORK[[#This Row],[User_ID]],Table4[],7,FALSE)</f>
        <v>99</v>
      </c>
    </row>
    <row r="772" spans="1:16" ht="12.5" x14ac:dyDescent="0.25">
      <c r="A772" s="1">
        <v>771</v>
      </c>
      <c r="B772" s="1">
        <v>5010</v>
      </c>
      <c r="C772" s="2">
        <v>44933.864050925928</v>
      </c>
      <c r="D772" s="2" t="str">
        <f>TEXT(WORK[[#This Row],[Timestamp]], "YYYY")</f>
        <v>2023</v>
      </c>
      <c r="E772" s="2" t="str">
        <f>TEXT(WORK[[#This Row],[Timestamp]],"MMM")</f>
        <v>Jan</v>
      </c>
      <c r="F772" s="6">
        <v>20</v>
      </c>
      <c r="G772" s="1" t="s">
        <v>9</v>
      </c>
      <c r="H772" s="1" t="s">
        <v>11</v>
      </c>
      <c r="I772">
        <f>VLOOKUP(WORK[[#This Row],[User_ID]],Table3[],4,0)</f>
        <v>9</v>
      </c>
      <c r="J772">
        <f>VLOOKUP(WORK[[#This Row],[User_ID]],Table3[],5,0)</f>
        <v>0.78</v>
      </c>
      <c r="K772">
        <f>VLOOKUP(WORK[[#This Row],[User_ID]],Table3[],6,0)</f>
        <v>7.0000000000000007E-2</v>
      </c>
      <c r="L772">
        <f>VLOOKUP(WORK[[#This Row],[User_ID]],Table3[],7,0)</f>
        <v>0.28999999999999998</v>
      </c>
      <c r="M772">
        <f>VLOOKUP(WORK[[#This Row],[User_ID]],Table4[],4,FALSE)</f>
        <v>241</v>
      </c>
      <c r="N772">
        <f>VLOOKUP(WORK[[#This Row],[User_ID]],Table4[],5,FALSE)</f>
        <v>16</v>
      </c>
      <c r="O772">
        <f>VLOOKUP(WORK[[#This Row],[User_ID]],Table4[],6,FALSE)</f>
        <v>4</v>
      </c>
      <c r="P772">
        <f>VLOOKUP(WORK[[#This Row],[User_ID]],Table4[],7,FALSE)</f>
        <v>27</v>
      </c>
    </row>
    <row r="773" spans="1:16" ht="12.5" x14ac:dyDescent="0.25">
      <c r="A773" s="1">
        <v>772</v>
      </c>
      <c r="B773" s="1">
        <v>7997</v>
      </c>
      <c r="C773" s="2">
        <v>45051.67287037037</v>
      </c>
      <c r="D773" s="2" t="str">
        <f>TEXT(WORK[[#This Row],[Timestamp]], "YYYY")</f>
        <v>2023</v>
      </c>
      <c r="E773" s="2" t="str">
        <f>TEXT(WORK[[#This Row],[Timestamp]],"MMM")</f>
        <v>May</v>
      </c>
      <c r="F773" s="6">
        <v>16</v>
      </c>
      <c r="G773" s="1" t="s">
        <v>5</v>
      </c>
      <c r="H773" s="1" t="s">
        <v>13</v>
      </c>
      <c r="I773">
        <f>VLOOKUP(WORK[[#This Row],[User_ID]],Table3[],4,0)</f>
        <v>10</v>
      </c>
      <c r="J773">
        <f>VLOOKUP(WORK[[#This Row],[User_ID]],Table3[],5,0)</f>
        <v>0.89</v>
      </c>
      <c r="K773">
        <f>VLOOKUP(WORK[[#This Row],[User_ID]],Table3[],6,0)</f>
        <v>0.77</v>
      </c>
      <c r="L773">
        <f>VLOOKUP(WORK[[#This Row],[User_ID]],Table3[],7,0)</f>
        <v>0.6</v>
      </c>
      <c r="M773">
        <f>VLOOKUP(WORK[[#This Row],[User_ID]],Table4[],4,FALSE)</f>
        <v>1307</v>
      </c>
      <c r="N773">
        <f>VLOOKUP(WORK[[#This Row],[User_ID]],Table4[],5,FALSE)</f>
        <v>5</v>
      </c>
      <c r="O773">
        <f>VLOOKUP(WORK[[#This Row],[User_ID]],Table4[],6,FALSE)</f>
        <v>1</v>
      </c>
      <c r="P773">
        <f>VLOOKUP(WORK[[#This Row],[User_ID]],Table4[],7,FALSE)</f>
        <v>6</v>
      </c>
    </row>
    <row r="774" spans="1:16" ht="12.5" x14ac:dyDescent="0.25">
      <c r="A774" s="1">
        <v>773</v>
      </c>
      <c r="B774" s="1">
        <v>5543</v>
      </c>
      <c r="C774" s="2">
        <v>44685.978414351855</v>
      </c>
      <c r="D774" s="2" t="str">
        <f>TEXT(WORK[[#This Row],[Timestamp]], "YYYY")</f>
        <v>2022</v>
      </c>
      <c r="E774" s="2" t="str">
        <f>TEXT(WORK[[#This Row],[Timestamp]],"MMM")</f>
        <v>May</v>
      </c>
      <c r="F774" s="6">
        <v>23</v>
      </c>
      <c r="G774" s="1" t="s">
        <v>5</v>
      </c>
      <c r="H774" s="1" t="s">
        <v>6</v>
      </c>
      <c r="I774">
        <f>VLOOKUP(WORK[[#This Row],[User_ID]],Table3[],4,0)</f>
        <v>7</v>
      </c>
      <c r="J774">
        <f>VLOOKUP(WORK[[#This Row],[User_ID]],Table3[],5,0)</f>
        <v>0.81</v>
      </c>
      <c r="K774">
        <f>VLOOKUP(WORK[[#This Row],[User_ID]],Table3[],6,0)</f>
        <v>0.33</v>
      </c>
      <c r="L774">
        <f>VLOOKUP(WORK[[#This Row],[User_ID]],Table3[],7,0)</f>
        <v>0.62</v>
      </c>
      <c r="M774">
        <f>VLOOKUP(WORK[[#This Row],[User_ID]],Table4[],4,FALSE)</f>
        <v>1676</v>
      </c>
      <c r="N774">
        <f>VLOOKUP(WORK[[#This Row],[User_ID]],Table4[],5,FALSE)</f>
        <v>8</v>
      </c>
      <c r="O774">
        <f>VLOOKUP(WORK[[#This Row],[User_ID]],Table4[],6,FALSE)</f>
        <v>0</v>
      </c>
      <c r="P774">
        <f>VLOOKUP(WORK[[#This Row],[User_ID]],Table4[],7,FALSE)</f>
        <v>94</v>
      </c>
    </row>
    <row r="775" spans="1:16" ht="12.5" x14ac:dyDescent="0.25">
      <c r="A775" s="1">
        <v>774</v>
      </c>
      <c r="B775" s="1">
        <v>8830</v>
      </c>
      <c r="C775" s="2">
        <v>44150.54277777778</v>
      </c>
      <c r="D775" s="2" t="str">
        <f>TEXT(WORK[[#This Row],[Timestamp]], "YYYY")</f>
        <v>2020</v>
      </c>
      <c r="E775" s="2" t="str">
        <f>TEXT(WORK[[#This Row],[Timestamp]],"MMM")</f>
        <v>Nov</v>
      </c>
      <c r="F775" s="6">
        <v>13</v>
      </c>
      <c r="G775" s="1" t="s">
        <v>5</v>
      </c>
      <c r="H775" s="1" t="s">
        <v>15</v>
      </c>
      <c r="I775">
        <f>VLOOKUP(WORK[[#This Row],[User_ID]],Table3[],4,0)</f>
        <v>1</v>
      </c>
      <c r="J775">
        <f>VLOOKUP(WORK[[#This Row],[User_ID]],Table3[],5,0)</f>
        <v>0.9</v>
      </c>
      <c r="K775">
        <f>VLOOKUP(WORK[[#This Row],[User_ID]],Table3[],6,0)</f>
        <v>0.1</v>
      </c>
      <c r="L775">
        <f>VLOOKUP(WORK[[#This Row],[User_ID]],Table3[],7,0)</f>
        <v>0.21</v>
      </c>
      <c r="M775">
        <f>VLOOKUP(WORK[[#This Row],[User_ID]],Table4[],4,FALSE)</f>
        <v>261</v>
      </c>
      <c r="N775">
        <f>VLOOKUP(WORK[[#This Row],[User_ID]],Table4[],5,FALSE)</f>
        <v>7</v>
      </c>
      <c r="O775">
        <f>VLOOKUP(WORK[[#This Row],[User_ID]],Table4[],6,FALSE)</f>
        <v>5</v>
      </c>
      <c r="P775">
        <f>VLOOKUP(WORK[[#This Row],[User_ID]],Table4[],7,FALSE)</f>
        <v>84</v>
      </c>
    </row>
    <row r="776" spans="1:16" ht="12.5" x14ac:dyDescent="0.25">
      <c r="A776" s="1">
        <v>775</v>
      </c>
      <c r="B776" s="1">
        <v>4130</v>
      </c>
      <c r="C776" s="2">
        <v>43917.302581018521</v>
      </c>
      <c r="D776" s="2" t="str">
        <f>TEXT(WORK[[#This Row],[Timestamp]], "YYYY")</f>
        <v>2020</v>
      </c>
      <c r="E776" s="2" t="str">
        <f>TEXT(WORK[[#This Row],[Timestamp]],"MMM")</f>
        <v>Mar</v>
      </c>
      <c r="F776" s="6">
        <v>7</v>
      </c>
      <c r="G776" s="1" t="s">
        <v>9</v>
      </c>
      <c r="H776" s="1" t="s">
        <v>10</v>
      </c>
      <c r="I776">
        <f>VLOOKUP(WORK[[#This Row],[User_ID]],Table3[],4,0)</f>
        <v>4</v>
      </c>
      <c r="J776">
        <f>VLOOKUP(WORK[[#This Row],[User_ID]],Table3[],5,0)</f>
        <v>0.05</v>
      </c>
      <c r="K776">
        <f>VLOOKUP(WORK[[#This Row],[User_ID]],Table3[],6,0)</f>
        <v>0.03</v>
      </c>
      <c r="L776">
        <f>VLOOKUP(WORK[[#This Row],[User_ID]],Table3[],7,0)</f>
        <v>0.35</v>
      </c>
      <c r="M776">
        <f>VLOOKUP(WORK[[#This Row],[User_ID]],Table4[],4,FALSE)</f>
        <v>635</v>
      </c>
      <c r="N776">
        <f>VLOOKUP(WORK[[#This Row],[User_ID]],Table4[],5,FALSE)</f>
        <v>16</v>
      </c>
      <c r="O776">
        <f>VLOOKUP(WORK[[#This Row],[User_ID]],Table4[],6,FALSE)</f>
        <v>1</v>
      </c>
      <c r="P776">
        <f>VLOOKUP(WORK[[#This Row],[User_ID]],Table4[],7,FALSE)</f>
        <v>33</v>
      </c>
    </row>
    <row r="777" spans="1:16" ht="12.5" x14ac:dyDescent="0.25">
      <c r="A777" s="1">
        <v>776</v>
      </c>
      <c r="B777" s="1">
        <v>5093</v>
      </c>
      <c r="C777" s="2">
        <v>44695.712372685186</v>
      </c>
      <c r="D777" s="2" t="str">
        <f>TEXT(WORK[[#This Row],[Timestamp]], "YYYY")</f>
        <v>2022</v>
      </c>
      <c r="E777" s="2" t="str">
        <f>TEXT(WORK[[#This Row],[Timestamp]],"MMM")</f>
        <v>May</v>
      </c>
      <c r="F777" s="6">
        <v>17</v>
      </c>
      <c r="G777" s="1" t="s">
        <v>9</v>
      </c>
      <c r="H777" s="1" t="s">
        <v>8</v>
      </c>
      <c r="I777">
        <f>VLOOKUP(WORK[[#This Row],[User_ID]],Table3[],4,0)</f>
        <v>10</v>
      </c>
      <c r="J777">
        <f>VLOOKUP(WORK[[#This Row],[User_ID]],Table3[],5,0)</f>
        <v>0.27</v>
      </c>
      <c r="K777">
        <f>VLOOKUP(WORK[[#This Row],[User_ID]],Table3[],6,0)</f>
        <v>0.78</v>
      </c>
      <c r="L777">
        <f>VLOOKUP(WORK[[#This Row],[User_ID]],Table3[],7,0)</f>
        <v>0.89</v>
      </c>
      <c r="M777">
        <f>VLOOKUP(WORK[[#This Row],[User_ID]],Table4[],4,FALSE)</f>
        <v>697</v>
      </c>
      <c r="N777">
        <f>VLOOKUP(WORK[[#This Row],[User_ID]],Table4[],5,FALSE)</f>
        <v>10</v>
      </c>
      <c r="O777">
        <f>VLOOKUP(WORK[[#This Row],[User_ID]],Table4[],6,FALSE)</f>
        <v>0</v>
      </c>
      <c r="P777">
        <f>VLOOKUP(WORK[[#This Row],[User_ID]],Table4[],7,FALSE)</f>
        <v>94</v>
      </c>
    </row>
    <row r="778" spans="1:16" ht="12.5" x14ac:dyDescent="0.25">
      <c r="A778" s="1">
        <v>777</v>
      </c>
      <c r="B778" s="1">
        <v>9855</v>
      </c>
      <c r="C778" s="2">
        <v>44137.552361111113</v>
      </c>
      <c r="D778" s="2" t="str">
        <f>TEXT(WORK[[#This Row],[Timestamp]], "YYYY")</f>
        <v>2020</v>
      </c>
      <c r="E778" s="2" t="str">
        <f>TEXT(WORK[[#This Row],[Timestamp]],"MMM")</f>
        <v>Nov</v>
      </c>
      <c r="F778" s="6">
        <v>13</v>
      </c>
      <c r="G778" s="1" t="s">
        <v>7</v>
      </c>
      <c r="H778" s="1" t="s">
        <v>13</v>
      </c>
      <c r="I778">
        <f>VLOOKUP(WORK[[#This Row],[User_ID]],Table3[],4,0)</f>
        <v>1</v>
      </c>
      <c r="J778">
        <f>VLOOKUP(WORK[[#This Row],[User_ID]],Table3[],5,0)</f>
        <v>0.18</v>
      </c>
      <c r="K778">
        <f>VLOOKUP(WORK[[#This Row],[User_ID]],Table3[],6,0)</f>
        <v>0.56999999999999995</v>
      </c>
      <c r="L778">
        <f>VLOOKUP(WORK[[#This Row],[User_ID]],Table3[],7,0)</f>
        <v>0.85</v>
      </c>
      <c r="M778">
        <f>VLOOKUP(WORK[[#This Row],[User_ID]],Table4[],4,FALSE)</f>
        <v>1618</v>
      </c>
      <c r="N778">
        <f>VLOOKUP(WORK[[#This Row],[User_ID]],Table4[],5,FALSE)</f>
        <v>2</v>
      </c>
      <c r="O778">
        <f>VLOOKUP(WORK[[#This Row],[User_ID]],Table4[],6,FALSE)</f>
        <v>0</v>
      </c>
      <c r="P778">
        <f>VLOOKUP(WORK[[#This Row],[User_ID]],Table4[],7,FALSE)</f>
        <v>3</v>
      </c>
    </row>
    <row r="779" spans="1:16" ht="12.5" x14ac:dyDescent="0.25">
      <c r="A779" s="1">
        <v>778</v>
      </c>
      <c r="B779" s="1">
        <v>2513</v>
      </c>
      <c r="C779" s="2">
        <v>44366.632141203707</v>
      </c>
      <c r="D779" s="2" t="str">
        <f>TEXT(WORK[[#This Row],[Timestamp]], "YYYY")</f>
        <v>2021</v>
      </c>
      <c r="E779" s="2" t="str">
        <f>TEXT(WORK[[#This Row],[Timestamp]],"MMM")</f>
        <v>Jun</v>
      </c>
      <c r="F779" s="6">
        <v>15</v>
      </c>
      <c r="G779" s="1" t="s">
        <v>5</v>
      </c>
      <c r="H779" s="1" t="s">
        <v>6</v>
      </c>
      <c r="I779">
        <f>VLOOKUP(WORK[[#This Row],[User_ID]],Table3[],4,0)</f>
        <v>6</v>
      </c>
      <c r="J779">
        <f>VLOOKUP(WORK[[#This Row],[User_ID]],Table3[],5,0)</f>
        <v>0.83</v>
      </c>
      <c r="K779">
        <f>VLOOKUP(WORK[[#This Row],[User_ID]],Table3[],6,0)</f>
        <v>0.85</v>
      </c>
      <c r="L779">
        <f>VLOOKUP(WORK[[#This Row],[User_ID]],Table3[],7,0)</f>
        <v>0.64</v>
      </c>
      <c r="M779">
        <f>VLOOKUP(WORK[[#This Row],[User_ID]],Table4[],4,FALSE)</f>
        <v>534</v>
      </c>
      <c r="N779">
        <f>VLOOKUP(WORK[[#This Row],[User_ID]],Table4[],5,FALSE)</f>
        <v>16</v>
      </c>
      <c r="O779">
        <f>VLOOKUP(WORK[[#This Row],[User_ID]],Table4[],6,FALSE)</f>
        <v>5</v>
      </c>
      <c r="P779">
        <f>VLOOKUP(WORK[[#This Row],[User_ID]],Table4[],7,FALSE)</f>
        <v>6</v>
      </c>
    </row>
    <row r="780" spans="1:16" ht="12.5" x14ac:dyDescent="0.25">
      <c r="A780" s="1">
        <v>779</v>
      </c>
      <c r="B780" s="1">
        <v>3794</v>
      </c>
      <c r="C780" s="2">
        <v>44176.885127314818</v>
      </c>
      <c r="D780" s="2" t="str">
        <f>TEXT(WORK[[#This Row],[Timestamp]], "YYYY")</f>
        <v>2020</v>
      </c>
      <c r="E780" s="2" t="str">
        <f>TEXT(WORK[[#This Row],[Timestamp]],"MMM")</f>
        <v>Dec</v>
      </c>
      <c r="F780" s="6">
        <v>21</v>
      </c>
      <c r="G780" s="1" t="s">
        <v>5</v>
      </c>
      <c r="H780" s="1" t="s">
        <v>12</v>
      </c>
      <c r="I780">
        <f>VLOOKUP(WORK[[#This Row],[User_ID]],Table3[],4,0)</f>
        <v>6</v>
      </c>
      <c r="J780">
        <f>VLOOKUP(WORK[[#This Row],[User_ID]],Table3[],5,0)</f>
        <v>0.44</v>
      </c>
      <c r="K780">
        <f>VLOOKUP(WORK[[#This Row],[User_ID]],Table3[],6,0)</f>
        <v>0.1</v>
      </c>
      <c r="L780">
        <f>VLOOKUP(WORK[[#This Row],[User_ID]],Table3[],7,0)</f>
        <v>0.54</v>
      </c>
      <c r="M780">
        <f>VLOOKUP(WORK[[#This Row],[User_ID]],Table4[],4,FALSE)</f>
        <v>582</v>
      </c>
      <c r="N780">
        <f>VLOOKUP(WORK[[#This Row],[User_ID]],Table4[],5,FALSE)</f>
        <v>17</v>
      </c>
      <c r="O780">
        <f>VLOOKUP(WORK[[#This Row],[User_ID]],Table4[],6,FALSE)</f>
        <v>5</v>
      </c>
      <c r="P780">
        <f>VLOOKUP(WORK[[#This Row],[User_ID]],Table4[],7,FALSE)</f>
        <v>7</v>
      </c>
    </row>
    <row r="781" spans="1:16" ht="12.5" x14ac:dyDescent="0.25">
      <c r="A781" s="1">
        <v>780</v>
      </c>
      <c r="B781" s="1">
        <v>3342</v>
      </c>
      <c r="C781" s="2">
        <v>45017.450752314813</v>
      </c>
      <c r="D781" s="2" t="str">
        <f>TEXT(WORK[[#This Row],[Timestamp]], "YYYY")</f>
        <v>2023</v>
      </c>
      <c r="E781" s="2" t="str">
        <f>TEXT(WORK[[#This Row],[Timestamp]],"MMM")</f>
        <v>Apr</v>
      </c>
      <c r="F781" s="6">
        <v>10</v>
      </c>
      <c r="G781" s="1" t="s">
        <v>7</v>
      </c>
      <c r="H781" s="1" t="s">
        <v>14</v>
      </c>
      <c r="I781">
        <f>VLOOKUP(WORK[[#This Row],[User_ID]],Table3[],4,0)</f>
        <v>6</v>
      </c>
      <c r="J781">
        <f>VLOOKUP(WORK[[#This Row],[User_ID]],Table3[],5,0)</f>
        <v>0.96</v>
      </c>
      <c r="K781">
        <f>VLOOKUP(WORK[[#This Row],[User_ID]],Table3[],6,0)</f>
        <v>7.0000000000000007E-2</v>
      </c>
      <c r="L781">
        <f>VLOOKUP(WORK[[#This Row],[User_ID]],Table3[],7,0)</f>
        <v>0.94</v>
      </c>
      <c r="M781">
        <f>VLOOKUP(WORK[[#This Row],[User_ID]],Table4[],4,FALSE)</f>
        <v>1568</v>
      </c>
      <c r="N781">
        <f>VLOOKUP(WORK[[#This Row],[User_ID]],Table4[],5,FALSE)</f>
        <v>12</v>
      </c>
      <c r="O781">
        <f>VLOOKUP(WORK[[#This Row],[User_ID]],Table4[],6,FALSE)</f>
        <v>4</v>
      </c>
      <c r="P781">
        <f>VLOOKUP(WORK[[#This Row],[User_ID]],Table4[],7,FALSE)</f>
        <v>38</v>
      </c>
    </row>
    <row r="782" spans="1:16" ht="12.5" x14ac:dyDescent="0.25">
      <c r="A782" s="1">
        <v>781</v>
      </c>
      <c r="B782" s="1">
        <v>7730</v>
      </c>
      <c r="C782" s="2">
        <v>43869.774861111109</v>
      </c>
      <c r="D782" s="2" t="str">
        <f>TEXT(WORK[[#This Row],[Timestamp]], "YYYY")</f>
        <v>2020</v>
      </c>
      <c r="E782" s="2" t="str">
        <f>TEXT(WORK[[#This Row],[Timestamp]],"MMM")</f>
        <v>Feb</v>
      </c>
      <c r="F782" s="6">
        <v>18</v>
      </c>
      <c r="G782" s="1" t="s">
        <v>7</v>
      </c>
      <c r="H782" s="1" t="s">
        <v>16</v>
      </c>
      <c r="I782">
        <f>VLOOKUP(WORK[[#This Row],[User_ID]],Table3[],4,0)</f>
        <v>1</v>
      </c>
      <c r="J782">
        <f>VLOOKUP(WORK[[#This Row],[User_ID]],Table3[],5,0)</f>
        <v>0.64</v>
      </c>
      <c r="K782">
        <f>VLOOKUP(WORK[[#This Row],[User_ID]],Table3[],6,0)</f>
        <v>0.09</v>
      </c>
      <c r="L782">
        <f>VLOOKUP(WORK[[#This Row],[User_ID]],Table3[],7,0)</f>
        <v>0.48</v>
      </c>
      <c r="M782">
        <f>VLOOKUP(WORK[[#This Row],[User_ID]],Table4[],4,FALSE)</f>
        <v>1331</v>
      </c>
      <c r="N782">
        <f>VLOOKUP(WORK[[#This Row],[User_ID]],Table4[],5,FALSE)</f>
        <v>7</v>
      </c>
      <c r="O782">
        <f>VLOOKUP(WORK[[#This Row],[User_ID]],Table4[],6,FALSE)</f>
        <v>5</v>
      </c>
      <c r="P782">
        <f>VLOOKUP(WORK[[#This Row],[User_ID]],Table4[],7,FALSE)</f>
        <v>7</v>
      </c>
    </row>
    <row r="783" spans="1:16" ht="12.5" x14ac:dyDescent="0.25">
      <c r="A783" s="1">
        <v>782</v>
      </c>
      <c r="B783" s="1">
        <v>5917</v>
      </c>
      <c r="C783" s="2">
        <v>45180.350428240738</v>
      </c>
      <c r="D783" s="2" t="str">
        <f>TEXT(WORK[[#This Row],[Timestamp]], "YYYY")</f>
        <v>2023</v>
      </c>
      <c r="E783" s="2" t="str">
        <f>TEXT(WORK[[#This Row],[Timestamp]],"MMM")</f>
        <v>Sep</v>
      </c>
      <c r="F783" s="6">
        <v>8</v>
      </c>
      <c r="G783" s="1" t="s">
        <v>7</v>
      </c>
      <c r="H783" s="1" t="s">
        <v>8</v>
      </c>
      <c r="I783">
        <f>VLOOKUP(WORK[[#This Row],[User_ID]],Table3[],4,0)</f>
        <v>7</v>
      </c>
      <c r="J783">
        <f>VLOOKUP(WORK[[#This Row],[User_ID]],Table3[],5,0)</f>
        <v>0.85</v>
      </c>
      <c r="K783">
        <f>VLOOKUP(WORK[[#This Row],[User_ID]],Table3[],6,0)</f>
        <v>0.53</v>
      </c>
      <c r="L783">
        <f>VLOOKUP(WORK[[#This Row],[User_ID]],Table3[],7,0)</f>
        <v>0.25</v>
      </c>
      <c r="M783">
        <f>VLOOKUP(WORK[[#This Row],[User_ID]],Table4[],4,FALSE)</f>
        <v>438</v>
      </c>
      <c r="N783">
        <f>VLOOKUP(WORK[[#This Row],[User_ID]],Table4[],5,FALSE)</f>
        <v>3</v>
      </c>
      <c r="O783">
        <f>VLOOKUP(WORK[[#This Row],[User_ID]],Table4[],6,FALSE)</f>
        <v>3</v>
      </c>
      <c r="P783">
        <f>VLOOKUP(WORK[[#This Row],[User_ID]],Table4[],7,FALSE)</f>
        <v>70</v>
      </c>
    </row>
    <row r="784" spans="1:16" ht="12.5" x14ac:dyDescent="0.25">
      <c r="A784" s="1">
        <v>783</v>
      </c>
      <c r="B784" s="1">
        <v>4016</v>
      </c>
      <c r="C784" s="2">
        <v>44119.165486111109</v>
      </c>
      <c r="D784" s="2" t="str">
        <f>TEXT(WORK[[#This Row],[Timestamp]], "YYYY")</f>
        <v>2020</v>
      </c>
      <c r="E784" s="2" t="str">
        <f>TEXT(WORK[[#This Row],[Timestamp]],"MMM")</f>
        <v>Oct</v>
      </c>
      <c r="F784" s="6">
        <v>3</v>
      </c>
      <c r="G784" s="1" t="s">
        <v>7</v>
      </c>
      <c r="H784" s="1" t="s">
        <v>6</v>
      </c>
      <c r="I784">
        <f>VLOOKUP(WORK[[#This Row],[User_ID]],Table3[],4,0)</f>
        <v>10</v>
      </c>
      <c r="J784">
        <f>VLOOKUP(WORK[[#This Row],[User_ID]],Table3[],5,0)</f>
        <v>0.31</v>
      </c>
      <c r="K784">
        <f>VLOOKUP(WORK[[#This Row],[User_ID]],Table3[],6,0)</f>
        <v>0.93</v>
      </c>
      <c r="L784">
        <f>VLOOKUP(WORK[[#This Row],[User_ID]],Table3[],7,0)</f>
        <v>0.03</v>
      </c>
      <c r="M784">
        <f>VLOOKUP(WORK[[#This Row],[User_ID]],Table4[],4,FALSE)</f>
        <v>524</v>
      </c>
      <c r="N784">
        <f>VLOOKUP(WORK[[#This Row],[User_ID]],Table4[],5,FALSE)</f>
        <v>16</v>
      </c>
      <c r="O784">
        <f>VLOOKUP(WORK[[#This Row],[User_ID]],Table4[],6,FALSE)</f>
        <v>4</v>
      </c>
      <c r="P784">
        <f>VLOOKUP(WORK[[#This Row],[User_ID]],Table4[],7,FALSE)</f>
        <v>9</v>
      </c>
    </row>
    <row r="785" spans="1:16" ht="12.5" x14ac:dyDescent="0.25">
      <c r="A785" s="1">
        <v>784</v>
      </c>
      <c r="B785" s="1">
        <v>3547</v>
      </c>
      <c r="C785" s="2">
        <v>44286.459189814814</v>
      </c>
      <c r="D785" s="2" t="str">
        <f>TEXT(WORK[[#This Row],[Timestamp]], "YYYY")</f>
        <v>2021</v>
      </c>
      <c r="E785" s="2" t="str">
        <f>TEXT(WORK[[#This Row],[Timestamp]],"MMM")</f>
        <v>Mar</v>
      </c>
      <c r="F785" s="6">
        <v>11</v>
      </c>
      <c r="G785" s="1" t="s">
        <v>7</v>
      </c>
      <c r="H785" s="1" t="s">
        <v>8</v>
      </c>
      <c r="I785">
        <f>VLOOKUP(WORK[[#This Row],[User_ID]],Table3[],4,0)</f>
        <v>1</v>
      </c>
      <c r="J785">
        <f>VLOOKUP(WORK[[#This Row],[User_ID]],Table3[],5,0)</f>
        <v>0.99</v>
      </c>
      <c r="K785">
        <f>VLOOKUP(WORK[[#This Row],[User_ID]],Table3[],6,0)</f>
        <v>0.73</v>
      </c>
      <c r="L785">
        <f>VLOOKUP(WORK[[#This Row],[User_ID]],Table3[],7,0)</f>
        <v>0.64</v>
      </c>
      <c r="M785">
        <f>VLOOKUP(WORK[[#This Row],[User_ID]],Table4[],4,FALSE)</f>
        <v>1638</v>
      </c>
      <c r="N785">
        <f>VLOOKUP(WORK[[#This Row],[User_ID]],Table4[],5,FALSE)</f>
        <v>14</v>
      </c>
      <c r="O785">
        <f>VLOOKUP(WORK[[#This Row],[User_ID]],Table4[],6,FALSE)</f>
        <v>5</v>
      </c>
      <c r="P785">
        <f>VLOOKUP(WORK[[#This Row],[User_ID]],Table4[],7,FALSE)</f>
        <v>29</v>
      </c>
    </row>
    <row r="786" spans="1:16" ht="12.5" x14ac:dyDescent="0.25">
      <c r="A786" s="1">
        <v>785</v>
      </c>
      <c r="B786" s="1">
        <v>5749</v>
      </c>
      <c r="C786" s="2">
        <v>44833.799629629626</v>
      </c>
      <c r="D786" s="2" t="str">
        <f>TEXT(WORK[[#This Row],[Timestamp]], "YYYY")</f>
        <v>2022</v>
      </c>
      <c r="E786" s="2" t="str">
        <f>TEXT(WORK[[#This Row],[Timestamp]],"MMM")</f>
        <v>Sep</v>
      </c>
      <c r="F786" s="6">
        <v>19</v>
      </c>
      <c r="G786" s="1" t="s">
        <v>5</v>
      </c>
      <c r="H786" s="1" t="s">
        <v>16</v>
      </c>
      <c r="I786">
        <f>VLOOKUP(WORK[[#This Row],[User_ID]],Table3[],4,0)</f>
        <v>5</v>
      </c>
      <c r="J786">
        <f>VLOOKUP(WORK[[#This Row],[User_ID]],Table3[],5,0)</f>
        <v>0.11</v>
      </c>
      <c r="K786">
        <f>VLOOKUP(WORK[[#This Row],[User_ID]],Table3[],6,0)</f>
        <v>0.65</v>
      </c>
      <c r="L786">
        <f>VLOOKUP(WORK[[#This Row],[User_ID]],Table3[],7,0)</f>
        <v>0.48</v>
      </c>
      <c r="M786">
        <f>VLOOKUP(WORK[[#This Row],[User_ID]],Table4[],4,FALSE)</f>
        <v>560</v>
      </c>
      <c r="N786">
        <f>VLOOKUP(WORK[[#This Row],[User_ID]],Table4[],5,FALSE)</f>
        <v>3</v>
      </c>
      <c r="O786">
        <f>VLOOKUP(WORK[[#This Row],[User_ID]],Table4[],6,FALSE)</f>
        <v>3</v>
      </c>
      <c r="P786">
        <f>VLOOKUP(WORK[[#This Row],[User_ID]],Table4[],7,FALSE)</f>
        <v>52</v>
      </c>
    </row>
    <row r="787" spans="1:16" ht="12.5" x14ac:dyDescent="0.25">
      <c r="A787" s="1">
        <v>786</v>
      </c>
      <c r="B787" s="1">
        <v>2042</v>
      </c>
      <c r="C787" s="2">
        <v>45157.793275462966</v>
      </c>
      <c r="D787" s="2" t="str">
        <f>TEXT(WORK[[#This Row],[Timestamp]], "YYYY")</f>
        <v>2023</v>
      </c>
      <c r="E787" s="2" t="str">
        <f>TEXT(WORK[[#This Row],[Timestamp]],"MMM")</f>
        <v>Aug</v>
      </c>
      <c r="F787" s="6">
        <v>19</v>
      </c>
      <c r="G787" s="1" t="s">
        <v>7</v>
      </c>
      <c r="H787" s="1" t="s">
        <v>8</v>
      </c>
      <c r="I787">
        <f>VLOOKUP(WORK[[#This Row],[User_ID]],Table3[],4,0)</f>
        <v>5</v>
      </c>
      <c r="J787">
        <f>VLOOKUP(WORK[[#This Row],[User_ID]],Table3[],5,0)</f>
        <v>0.23</v>
      </c>
      <c r="K787">
        <f>VLOOKUP(WORK[[#This Row],[User_ID]],Table3[],6,0)</f>
        <v>0.93</v>
      </c>
      <c r="L787">
        <f>VLOOKUP(WORK[[#This Row],[User_ID]],Table3[],7,0)</f>
        <v>0.27</v>
      </c>
      <c r="M787">
        <f>VLOOKUP(WORK[[#This Row],[User_ID]],Table4[],4,FALSE)</f>
        <v>1114</v>
      </c>
      <c r="N787">
        <f>VLOOKUP(WORK[[#This Row],[User_ID]],Table4[],5,FALSE)</f>
        <v>6</v>
      </c>
      <c r="O787">
        <f>VLOOKUP(WORK[[#This Row],[User_ID]],Table4[],6,FALSE)</f>
        <v>4</v>
      </c>
      <c r="P787">
        <f>VLOOKUP(WORK[[#This Row],[User_ID]],Table4[],7,FALSE)</f>
        <v>71</v>
      </c>
    </row>
    <row r="788" spans="1:16" ht="12.5" x14ac:dyDescent="0.25">
      <c r="A788" s="1">
        <v>787</v>
      </c>
      <c r="B788" s="1">
        <v>9458</v>
      </c>
      <c r="C788" s="2">
        <v>44487.844629629632</v>
      </c>
      <c r="D788" s="2" t="str">
        <f>TEXT(WORK[[#This Row],[Timestamp]], "YYYY")</f>
        <v>2021</v>
      </c>
      <c r="E788" s="2" t="str">
        <f>TEXT(WORK[[#This Row],[Timestamp]],"MMM")</f>
        <v>Oct</v>
      </c>
      <c r="F788" s="6">
        <v>20</v>
      </c>
      <c r="G788" s="1" t="s">
        <v>5</v>
      </c>
      <c r="H788" s="1" t="s">
        <v>10</v>
      </c>
      <c r="I788">
        <f>VLOOKUP(WORK[[#This Row],[User_ID]],Table3[],4,0)</f>
        <v>2</v>
      </c>
      <c r="J788">
        <f>VLOOKUP(WORK[[#This Row],[User_ID]],Table3[],5,0)</f>
        <v>0.38</v>
      </c>
      <c r="K788">
        <f>VLOOKUP(WORK[[#This Row],[User_ID]],Table3[],6,0)</f>
        <v>0.22</v>
      </c>
      <c r="L788">
        <f>VLOOKUP(WORK[[#This Row],[User_ID]],Table3[],7,0)</f>
        <v>0.99</v>
      </c>
      <c r="M788">
        <f>VLOOKUP(WORK[[#This Row],[User_ID]],Table4[],4,FALSE)</f>
        <v>1578</v>
      </c>
      <c r="N788">
        <f>VLOOKUP(WORK[[#This Row],[User_ID]],Table4[],5,FALSE)</f>
        <v>19</v>
      </c>
      <c r="O788">
        <f>VLOOKUP(WORK[[#This Row],[User_ID]],Table4[],6,FALSE)</f>
        <v>2</v>
      </c>
      <c r="P788">
        <f>VLOOKUP(WORK[[#This Row],[User_ID]],Table4[],7,FALSE)</f>
        <v>4</v>
      </c>
    </row>
    <row r="789" spans="1:16" ht="12.5" x14ac:dyDescent="0.25">
      <c r="A789" s="1">
        <v>788</v>
      </c>
      <c r="B789" s="1">
        <v>9087</v>
      </c>
      <c r="C789" s="2">
        <v>43952.784351851849</v>
      </c>
      <c r="D789" s="2" t="str">
        <f>TEXT(WORK[[#This Row],[Timestamp]], "YYYY")</f>
        <v>2020</v>
      </c>
      <c r="E789" s="2" t="str">
        <f>TEXT(WORK[[#This Row],[Timestamp]],"MMM")</f>
        <v>May</v>
      </c>
      <c r="F789" s="6">
        <v>18</v>
      </c>
      <c r="G789" s="1" t="s">
        <v>5</v>
      </c>
      <c r="H789" s="1" t="s">
        <v>16</v>
      </c>
      <c r="I789">
        <f>VLOOKUP(WORK[[#This Row],[User_ID]],Table3[],4,0)</f>
        <v>10</v>
      </c>
      <c r="J789">
        <f>VLOOKUP(WORK[[#This Row],[User_ID]],Table3[],5,0)</f>
        <v>0.88</v>
      </c>
      <c r="K789">
        <f>VLOOKUP(WORK[[#This Row],[User_ID]],Table3[],6,0)</f>
        <v>0.34</v>
      </c>
      <c r="L789">
        <f>VLOOKUP(WORK[[#This Row],[User_ID]],Table3[],7,0)</f>
        <v>0.25</v>
      </c>
      <c r="M789">
        <f>VLOOKUP(WORK[[#This Row],[User_ID]],Table4[],4,FALSE)</f>
        <v>993</v>
      </c>
      <c r="N789">
        <f>VLOOKUP(WORK[[#This Row],[User_ID]],Table4[],5,FALSE)</f>
        <v>6</v>
      </c>
      <c r="O789">
        <f>VLOOKUP(WORK[[#This Row],[User_ID]],Table4[],6,FALSE)</f>
        <v>3</v>
      </c>
      <c r="P789">
        <f>VLOOKUP(WORK[[#This Row],[User_ID]],Table4[],7,FALSE)</f>
        <v>18</v>
      </c>
    </row>
    <row r="790" spans="1:16" ht="12.5" x14ac:dyDescent="0.25">
      <c r="A790" s="1">
        <v>789</v>
      </c>
      <c r="B790" s="1">
        <v>9361</v>
      </c>
      <c r="C790" s="2">
        <v>43845.274062500001</v>
      </c>
      <c r="D790" s="2" t="str">
        <f>TEXT(WORK[[#This Row],[Timestamp]], "YYYY")</f>
        <v>2020</v>
      </c>
      <c r="E790" s="2" t="str">
        <f>TEXT(WORK[[#This Row],[Timestamp]],"MMM")</f>
        <v>Jan</v>
      </c>
      <c r="F790" s="6">
        <v>6</v>
      </c>
      <c r="G790" s="1" t="s">
        <v>9</v>
      </c>
      <c r="H790" s="1" t="s">
        <v>6</v>
      </c>
      <c r="I790">
        <f>VLOOKUP(WORK[[#This Row],[User_ID]],Table3[],4,0)</f>
        <v>4</v>
      </c>
      <c r="J790">
        <f>VLOOKUP(WORK[[#This Row],[User_ID]],Table3[],5,0)</f>
        <v>0.02</v>
      </c>
      <c r="K790">
        <f>VLOOKUP(WORK[[#This Row],[User_ID]],Table3[],6,0)</f>
        <v>0.69</v>
      </c>
      <c r="L790">
        <f>VLOOKUP(WORK[[#This Row],[User_ID]],Table3[],7,0)</f>
        <v>0.63</v>
      </c>
      <c r="M790">
        <f>VLOOKUP(WORK[[#This Row],[User_ID]],Table4[],4,FALSE)</f>
        <v>1531</v>
      </c>
      <c r="N790">
        <f>VLOOKUP(WORK[[#This Row],[User_ID]],Table4[],5,FALSE)</f>
        <v>12</v>
      </c>
      <c r="O790">
        <f>VLOOKUP(WORK[[#This Row],[User_ID]],Table4[],6,FALSE)</f>
        <v>3</v>
      </c>
      <c r="P790">
        <f>VLOOKUP(WORK[[#This Row],[User_ID]],Table4[],7,FALSE)</f>
        <v>45</v>
      </c>
    </row>
    <row r="791" spans="1:16" ht="12.5" x14ac:dyDescent="0.25">
      <c r="A791" s="1">
        <v>790</v>
      </c>
      <c r="B791" s="1">
        <v>9727</v>
      </c>
      <c r="C791" s="2">
        <v>44743.075775462959</v>
      </c>
      <c r="D791" s="2" t="str">
        <f>TEXT(WORK[[#This Row],[Timestamp]], "YYYY")</f>
        <v>2022</v>
      </c>
      <c r="E791" s="2" t="str">
        <f>TEXT(WORK[[#This Row],[Timestamp]],"MMM")</f>
        <v>Jul</v>
      </c>
      <c r="F791" s="6">
        <v>1</v>
      </c>
      <c r="G791" s="1" t="s">
        <v>9</v>
      </c>
      <c r="H791" s="1" t="s">
        <v>6</v>
      </c>
      <c r="I791">
        <f>VLOOKUP(WORK[[#This Row],[User_ID]],Table3[],4,0)</f>
        <v>8</v>
      </c>
      <c r="J791">
        <f>VLOOKUP(WORK[[#This Row],[User_ID]],Table3[],5,0)</f>
        <v>0.51</v>
      </c>
      <c r="K791">
        <f>VLOOKUP(WORK[[#This Row],[User_ID]],Table3[],6,0)</f>
        <v>0.62</v>
      </c>
      <c r="L791">
        <f>VLOOKUP(WORK[[#This Row],[User_ID]],Table3[],7,0)</f>
        <v>0.02</v>
      </c>
      <c r="M791">
        <f>VLOOKUP(WORK[[#This Row],[User_ID]],Table4[],4,FALSE)</f>
        <v>560</v>
      </c>
      <c r="N791">
        <f>VLOOKUP(WORK[[#This Row],[User_ID]],Table4[],5,FALSE)</f>
        <v>4</v>
      </c>
      <c r="O791">
        <f>VLOOKUP(WORK[[#This Row],[User_ID]],Table4[],6,FALSE)</f>
        <v>5</v>
      </c>
      <c r="P791">
        <f>VLOOKUP(WORK[[#This Row],[User_ID]],Table4[],7,FALSE)</f>
        <v>71</v>
      </c>
    </row>
    <row r="792" spans="1:16" ht="12.5" x14ac:dyDescent="0.25">
      <c r="A792" s="1">
        <v>791</v>
      </c>
      <c r="B792" s="1">
        <v>7514</v>
      </c>
      <c r="C792" s="2">
        <v>44965.136145833334</v>
      </c>
      <c r="D792" s="2" t="str">
        <f>TEXT(WORK[[#This Row],[Timestamp]], "YYYY")</f>
        <v>2023</v>
      </c>
      <c r="E792" s="2" t="str">
        <f>TEXT(WORK[[#This Row],[Timestamp]],"MMM")</f>
        <v>Feb</v>
      </c>
      <c r="F792" s="6">
        <v>3</v>
      </c>
      <c r="G792" s="1" t="s">
        <v>7</v>
      </c>
      <c r="H792" s="1" t="s">
        <v>17</v>
      </c>
      <c r="I792">
        <f>VLOOKUP(WORK[[#This Row],[User_ID]],Table3[],4,0)</f>
        <v>3</v>
      </c>
      <c r="J792">
        <f>VLOOKUP(WORK[[#This Row],[User_ID]],Table3[],5,0)</f>
        <v>0.63</v>
      </c>
      <c r="K792">
        <f>VLOOKUP(WORK[[#This Row],[User_ID]],Table3[],6,0)</f>
        <v>0.88</v>
      </c>
      <c r="L792">
        <f>VLOOKUP(WORK[[#This Row],[User_ID]],Table3[],7,0)</f>
        <v>0.2</v>
      </c>
      <c r="M792">
        <f>VLOOKUP(WORK[[#This Row],[User_ID]],Table4[],4,FALSE)</f>
        <v>548</v>
      </c>
      <c r="N792">
        <f>VLOOKUP(WORK[[#This Row],[User_ID]],Table4[],5,FALSE)</f>
        <v>18</v>
      </c>
      <c r="O792">
        <f>VLOOKUP(WORK[[#This Row],[User_ID]],Table4[],6,FALSE)</f>
        <v>4</v>
      </c>
      <c r="P792">
        <f>VLOOKUP(WORK[[#This Row],[User_ID]],Table4[],7,FALSE)</f>
        <v>85</v>
      </c>
    </row>
    <row r="793" spans="1:16" ht="12.5" x14ac:dyDescent="0.25">
      <c r="A793" s="1">
        <v>792</v>
      </c>
      <c r="B793" s="1">
        <v>2356</v>
      </c>
      <c r="C793" s="2">
        <v>44147.026701388888</v>
      </c>
      <c r="D793" s="2" t="str">
        <f>TEXT(WORK[[#This Row],[Timestamp]], "YYYY")</f>
        <v>2020</v>
      </c>
      <c r="E793" s="2" t="str">
        <f>TEXT(WORK[[#This Row],[Timestamp]],"MMM")</f>
        <v>Nov</v>
      </c>
      <c r="F793" s="6">
        <v>0</v>
      </c>
      <c r="G793" s="1" t="s">
        <v>7</v>
      </c>
      <c r="H793" s="1" t="s">
        <v>15</v>
      </c>
      <c r="I793">
        <f>VLOOKUP(WORK[[#This Row],[User_ID]],Table3[],4,0)</f>
        <v>9</v>
      </c>
      <c r="J793">
        <f>VLOOKUP(WORK[[#This Row],[User_ID]],Table3[],5,0)</f>
        <v>0.53</v>
      </c>
      <c r="K793">
        <f>VLOOKUP(WORK[[#This Row],[User_ID]],Table3[],6,0)</f>
        <v>0.62</v>
      </c>
      <c r="L793">
        <f>VLOOKUP(WORK[[#This Row],[User_ID]],Table3[],7,0)</f>
        <v>0.44</v>
      </c>
      <c r="M793">
        <f>VLOOKUP(WORK[[#This Row],[User_ID]],Table4[],4,FALSE)</f>
        <v>218</v>
      </c>
      <c r="N793">
        <f>VLOOKUP(WORK[[#This Row],[User_ID]],Table4[],5,FALSE)</f>
        <v>11</v>
      </c>
      <c r="O793">
        <f>VLOOKUP(WORK[[#This Row],[User_ID]],Table4[],6,FALSE)</f>
        <v>5</v>
      </c>
      <c r="P793">
        <f>VLOOKUP(WORK[[#This Row],[User_ID]],Table4[],7,FALSE)</f>
        <v>100</v>
      </c>
    </row>
    <row r="794" spans="1:16" ht="12.5" x14ac:dyDescent="0.25">
      <c r="A794" s="1">
        <v>793</v>
      </c>
      <c r="B794" s="1">
        <v>6017</v>
      </c>
      <c r="C794" s="2">
        <v>44826.820752314816</v>
      </c>
      <c r="D794" s="2" t="str">
        <f>TEXT(WORK[[#This Row],[Timestamp]], "YYYY")</f>
        <v>2022</v>
      </c>
      <c r="E794" s="2" t="str">
        <f>TEXT(WORK[[#This Row],[Timestamp]],"MMM")</f>
        <v>Sep</v>
      </c>
      <c r="F794" s="6">
        <v>19</v>
      </c>
      <c r="G794" s="1" t="s">
        <v>9</v>
      </c>
      <c r="H794" s="1" t="s">
        <v>17</v>
      </c>
      <c r="I794">
        <f>VLOOKUP(WORK[[#This Row],[User_ID]],Table3[],4,0)</f>
        <v>4</v>
      </c>
      <c r="J794">
        <f>VLOOKUP(WORK[[#This Row],[User_ID]],Table3[],5,0)</f>
        <v>0.34</v>
      </c>
      <c r="K794">
        <f>VLOOKUP(WORK[[#This Row],[User_ID]],Table3[],6,0)</f>
        <v>0.72</v>
      </c>
      <c r="L794">
        <f>VLOOKUP(WORK[[#This Row],[User_ID]],Table3[],7,0)</f>
        <v>0.02</v>
      </c>
      <c r="M794">
        <f>VLOOKUP(WORK[[#This Row],[User_ID]],Table4[],4,FALSE)</f>
        <v>404</v>
      </c>
      <c r="N794">
        <f>VLOOKUP(WORK[[#This Row],[User_ID]],Table4[],5,FALSE)</f>
        <v>10</v>
      </c>
      <c r="O794">
        <f>VLOOKUP(WORK[[#This Row],[User_ID]],Table4[],6,FALSE)</f>
        <v>3</v>
      </c>
      <c r="P794">
        <f>VLOOKUP(WORK[[#This Row],[User_ID]],Table4[],7,FALSE)</f>
        <v>75</v>
      </c>
    </row>
    <row r="795" spans="1:16" ht="12.5" x14ac:dyDescent="0.25">
      <c r="A795" s="1">
        <v>794</v>
      </c>
      <c r="B795" s="1">
        <v>5981</v>
      </c>
      <c r="C795" s="2">
        <v>44231.211817129632</v>
      </c>
      <c r="D795" s="2" t="str">
        <f>TEXT(WORK[[#This Row],[Timestamp]], "YYYY")</f>
        <v>2021</v>
      </c>
      <c r="E795" s="2" t="str">
        <f>TEXT(WORK[[#This Row],[Timestamp]],"MMM")</f>
        <v>Feb</v>
      </c>
      <c r="F795" s="6">
        <v>5</v>
      </c>
      <c r="G795" s="1" t="s">
        <v>5</v>
      </c>
      <c r="H795" s="1" t="s">
        <v>12</v>
      </c>
      <c r="I795">
        <f>VLOOKUP(WORK[[#This Row],[User_ID]],Table3[],4,0)</f>
        <v>5</v>
      </c>
      <c r="J795">
        <f>VLOOKUP(WORK[[#This Row],[User_ID]],Table3[],5,0)</f>
        <v>0.73</v>
      </c>
      <c r="K795">
        <f>VLOOKUP(WORK[[#This Row],[User_ID]],Table3[],6,0)</f>
        <v>0.23</v>
      </c>
      <c r="L795">
        <f>VLOOKUP(WORK[[#This Row],[User_ID]],Table3[],7,0)</f>
        <v>0.16</v>
      </c>
      <c r="M795">
        <f>VLOOKUP(WORK[[#This Row],[User_ID]],Table4[],4,FALSE)</f>
        <v>344</v>
      </c>
      <c r="N795">
        <f>VLOOKUP(WORK[[#This Row],[User_ID]],Table4[],5,FALSE)</f>
        <v>13</v>
      </c>
      <c r="O795">
        <f>VLOOKUP(WORK[[#This Row],[User_ID]],Table4[],6,FALSE)</f>
        <v>0</v>
      </c>
      <c r="P795">
        <f>VLOOKUP(WORK[[#This Row],[User_ID]],Table4[],7,FALSE)</f>
        <v>40</v>
      </c>
    </row>
    <row r="796" spans="1:16" ht="12.5" x14ac:dyDescent="0.25">
      <c r="A796" s="1">
        <v>795</v>
      </c>
      <c r="B796" s="1">
        <v>5781</v>
      </c>
      <c r="C796" s="2">
        <v>44316.638460648152</v>
      </c>
      <c r="D796" s="2" t="str">
        <f>TEXT(WORK[[#This Row],[Timestamp]], "YYYY")</f>
        <v>2021</v>
      </c>
      <c r="E796" s="2" t="str">
        <f>TEXT(WORK[[#This Row],[Timestamp]],"MMM")</f>
        <v>Apr</v>
      </c>
      <c r="F796" s="6">
        <v>15</v>
      </c>
      <c r="G796" s="1" t="s">
        <v>9</v>
      </c>
      <c r="H796" s="1" t="s">
        <v>13</v>
      </c>
      <c r="I796">
        <f>VLOOKUP(WORK[[#This Row],[User_ID]],Table3[],4,0)</f>
        <v>3</v>
      </c>
      <c r="J796">
        <f>VLOOKUP(WORK[[#This Row],[User_ID]],Table3[],5,0)</f>
        <v>0.83</v>
      </c>
      <c r="K796">
        <f>VLOOKUP(WORK[[#This Row],[User_ID]],Table3[],6,0)</f>
        <v>0.88</v>
      </c>
      <c r="L796">
        <f>VLOOKUP(WORK[[#This Row],[User_ID]],Table3[],7,0)</f>
        <v>0.09</v>
      </c>
      <c r="M796">
        <f>VLOOKUP(WORK[[#This Row],[User_ID]],Table4[],4,FALSE)</f>
        <v>1371</v>
      </c>
      <c r="N796">
        <f>VLOOKUP(WORK[[#This Row],[User_ID]],Table4[],5,FALSE)</f>
        <v>18</v>
      </c>
      <c r="O796">
        <f>VLOOKUP(WORK[[#This Row],[User_ID]],Table4[],6,FALSE)</f>
        <v>1</v>
      </c>
      <c r="P796">
        <f>VLOOKUP(WORK[[#This Row],[User_ID]],Table4[],7,FALSE)</f>
        <v>4</v>
      </c>
    </row>
    <row r="797" spans="1:16" ht="12.5" x14ac:dyDescent="0.25">
      <c r="A797" s="1">
        <v>796</v>
      </c>
      <c r="B797" s="1">
        <v>4267</v>
      </c>
      <c r="C797" s="2">
        <v>44267.32271990741</v>
      </c>
      <c r="D797" s="2" t="str">
        <f>TEXT(WORK[[#This Row],[Timestamp]], "YYYY")</f>
        <v>2021</v>
      </c>
      <c r="E797" s="2" t="str">
        <f>TEXT(WORK[[#This Row],[Timestamp]],"MMM")</f>
        <v>Mar</v>
      </c>
      <c r="F797" s="6">
        <v>7</v>
      </c>
      <c r="G797" s="1" t="s">
        <v>7</v>
      </c>
      <c r="H797" s="1" t="s">
        <v>14</v>
      </c>
      <c r="I797">
        <f>VLOOKUP(WORK[[#This Row],[User_ID]],Table3[],4,0)</f>
        <v>8</v>
      </c>
      <c r="J797">
        <f>VLOOKUP(WORK[[#This Row],[User_ID]],Table3[],5,0)</f>
        <v>0.69</v>
      </c>
      <c r="K797">
        <f>VLOOKUP(WORK[[#This Row],[User_ID]],Table3[],6,0)</f>
        <v>0.8</v>
      </c>
      <c r="L797">
        <f>VLOOKUP(WORK[[#This Row],[User_ID]],Table3[],7,0)</f>
        <v>0.61</v>
      </c>
      <c r="M797">
        <f>VLOOKUP(WORK[[#This Row],[User_ID]],Table4[],4,FALSE)</f>
        <v>1303</v>
      </c>
      <c r="N797">
        <f>VLOOKUP(WORK[[#This Row],[User_ID]],Table4[],5,FALSE)</f>
        <v>4</v>
      </c>
      <c r="O797">
        <f>VLOOKUP(WORK[[#This Row],[User_ID]],Table4[],6,FALSE)</f>
        <v>1</v>
      </c>
      <c r="P797">
        <f>VLOOKUP(WORK[[#This Row],[User_ID]],Table4[],7,FALSE)</f>
        <v>74</v>
      </c>
    </row>
    <row r="798" spans="1:16" ht="12.5" x14ac:dyDescent="0.25">
      <c r="A798" s="1">
        <v>797</v>
      </c>
      <c r="B798" s="1">
        <v>9366</v>
      </c>
      <c r="C798" s="2">
        <v>44023.376435185186</v>
      </c>
      <c r="D798" s="2" t="str">
        <f>TEXT(WORK[[#This Row],[Timestamp]], "YYYY")</f>
        <v>2020</v>
      </c>
      <c r="E798" s="2" t="str">
        <f>TEXT(WORK[[#This Row],[Timestamp]],"MMM")</f>
        <v>Jul</v>
      </c>
      <c r="F798" s="6">
        <v>9</v>
      </c>
      <c r="G798" s="1" t="s">
        <v>9</v>
      </c>
      <c r="H798" s="1" t="s">
        <v>17</v>
      </c>
      <c r="I798">
        <f>VLOOKUP(WORK[[#This Row],[User_ID]],Table3[],4,0)</f>
        <v>4</v>
      </c>
      <c r="J798">
        <f>VLOOKUP(WORK[[#This Row],[User_ID]],Table3[],5,0)</f>
        <v>0.77</v>
      </c>
      <c r="K798">
        <f>VLOOKUP(WORK[[#This Row],[User_ID]],Table3[],6,0)</f>
        <v>0.61</v>
      </c>
      <c r="L798">
        <f>VLOOKUP(WORK[[#This Row],[User_ID]],Table3[],7,0)</f>
        <v>0.68</v>
      </c>
      <c r="M798">
        <f>VLOOKUP(WORK[[#This Row],[User_ID]],Table4[],4,FALSE)</f>
        <v>856</v>
      </c>
      <c r="N798">
        <f>VLOOKUP(WORK[[#This Row],[User_ID]],Table4[],5,FALSE)</f>
        <v>8</v>
      </c>
      <c r="O798">
        <f>VLOOKUP(WORK[[#This Row],[User_ID]],Table4[],6,FALSE)</f>
        <v>1</v>
      </c>
      <c r="P798">
        <f>VLOOKUP(WORK[[#This Row],[User_ID]],Table4[],7,FALSE)</f>
        <v>18</v>
      </c>
    </row>
    <row r="799" spans="1:16" ht="12.5" x14ac:dyDescent="0.25">
      <c r="A799" s="1">
        <v>798</v>
      </c>
      <c r="B799" s="1">
        <v>5569</v>
      </c>
      <c r="C799" s="2">
        <v>43977.47314814815</v>
      </c>
      <c r="D799" s="2" t="str">
        <f>TEXT(WORK[[#This Row],[Timestamp]], "YYYY")</f>
        <v>2020</v>
      </c>
      <c r="E799" s="2" t="str">
        <f>TEXT(WORK[[#This Row],[Timestamp]],"MMM")</f>
        <v>May</v>
      </c>
      <c r="F799" s="6">
        <v>11</v>
      </c>
      <c r="G799" s="1" t="s">
        <v>7</v>
      </c>
      <c r="H799" s="1" t="s">
        <v>12</v>
      </c>
      <c r="I799">
        <f>VLOOKUP(WORK[[#This Row],[User_ID]],Table3[],4,0)</f>
        <v>8</v>
      </c>
      <c r="J799">
        <f>VLOOKUP(WORK[[#This Row],[User_ID]],Table3[],5,0)</f>
        <v>0.15</v>
      </c>
      <c r="K799">
        <f>VLOOKUP(WORK[[#This Row],[User_ID]],Table3[],6,0)</f>
        <v>0.56000000000000005</v>
      </c>
      <c r="L799">
        <f>VLOOKUP(WORK[[#This Row],[User_ID]],Table3[],7,0)</f>
        <v>0.54</v>
      </c>
      <c r="M799">
        <f>VLOOKUP(WORK[[#This Row],[User_ID]],Table4[],4,FALSE)</f>
        <v>564</v>
      </c>
      <c r="N799">
        <f>VLOOKUP(WORK[[#This Row],[User_ID]],Table4[],5,FALSE)</f>
        <v>6</v>
      </c>
      <c r="O799">
        <f>VLOOKUP(WORK[[#This Row],[User_ID]],Table4[],6,FALSE)</f>
        <v>2</v>
      </c>
      <c r="P799">
        <f>VLOOKUP(WORK[[#This Row],[User_ID]],Table4[],7,FALSE)</f>
        <v>76</v>
      </c>
    </row>
    <row r="800" spans="1:16" ht="12.5" x14ac:dyDescent="0.25">
      <c r="A800" s="1">
        <v>799</v>
      </c>
      <c r="B800" s="1">
        <v>5011</v>
      </c>
      <c r="C800" s="2">
        <v>44612.521550925929</v>
      </c>
      <c r="D800" s="2" t="str">
        <f>TEXT(WORK[[#This Row],[Timestamp]], "YYYY")</f>
        <v>2022</v>
      </c>
      <c r="E800" s="2" t="str">
        <f>TEXT(WORK[[#This Row],[Timestamp]],"MMM")</f>
        <v>Feb</v>
      </c>
      <c r="F800" s="6">
        <v>12</v>
      </c>
      <c r="G800" s="1" t="s">
        <v>9</v>
      </c>
      <c r="H800" s="1" t="s">
        <v>10</v>
      </c>
      <c r="I800">
        <f>VLOOKUP(WORK[[#This Row],[User_ID]],Table3[],4,0)</f>
        <v>10</v>
      </c>
      <c r="J800">
        <f>VLOOKUP(WORK[[#This Row],[User_ID]],Table3[],5,0)</f>
        <v>0.61</v>
      </c>
      <c r="K800">
        <f>VLOOKUP(WORK[[#This Row],[User_ID]],Table3[],6,0)</f>
        <v>0.88</v>
      </c>
      <c r="L800">
        <f>VLOOKUP(WORK[[#This Row],[User_ID]],Table3[],7,0)</f>
        <v>0.89</v>
      </c>
      <c r="M800">
        <f>VLOOKUP(WORK[[#This Row],[User_ID]],Table4[],4,FALSE)</f>
        <v>1431</v>
      </c>
      <c r="N800">
        <f>VLOOKUP(WORK[[#This Row],[User_ID]],Table4[],5,FALSE)</f>
        <v>3</v>
      </c>
      <c r="O800">
        <f>VLOOKUP(WORK[[#This Row],[User_ID]],Table4[],6,FALSE)</f>
        <v>3</v>
      </c>
      <c r="P800">
        <f>VLOOKUP(WORK[[#This Row],[User_ID]],Table4[],7,FALSE)</f>
        <v>87</v>
      </c>
    </row>
    <row r="801" spans="1:16" ht="12.5" x14ac:dyDescent="0.25">
      <c r="A801" s="1">
        <v>800</v>
      </c>
      <c r="B801" s="1">
        <v>7995</v>
      </c>
      <c r="C801" s="2">
        <v>44112.968425925923</v>
      </c>
      <c r="D801" s="2" t="str">
        <f>TEXT(WORK[[#This Row],[Timestamp]], "YYYY")</f>
        <v>2020</v>
      </c>
      <c r="E801" s="2" t="str">
        <f>TEXT(WORK[[#This Row],[Timestamp]],"MMM")</f>
        <v>Oct</v>
      </c>
      <c r="F801" s="6">
        <v>23</v>
      </c>
      <c r="G801" s="1" t="s">
        <v>5</v>
      </c>
      <c r="H801" s="1" t="s">
        <v>15</v>
      </c>
      <c r="I801">
        <f>VLOOKUP(WORK[[#This Row],[User_ID]],Table3[],4,0)</f>
        <v>10</v>
      </c>
      <c r="J801">
        <f>VLOOKUP(WORK[[#This Row],[User_ID]],Table3[],5,0)</f>
        <v>0.15</v>
      </c>
      <c r="K801">
        <f>VLOOKUP(WORK[[#This Row],[User_ID]],Table3[],6,0)</f>
        <v>0.76</v>
      </c>
      <c r="L801">
        <f>VLOOKUP(WORK[[#This Row],[User_ID]],Table3[],7,0)</f>
        <v>0.35</v>
      </c>
      <c r="M801">
        <f>VLOOKUP(WORK[[#This Row],[User_ID]],Table4[],4,FALSE)</f>
        <v>294</v>
      </c>
      <c r="N801">
        <f>VLOOKUP(WORK[[#This Row],[User_ID]],Table4[],5,FALSE)</f>
        <v>14</v>
      </c>
      <c r="O801">
        <f>VLOOKUP(WORK[[#This Row],[User_ID]],Table4[],6,FALSE)</f>
        <v>0</v>
      </c>
      <c r="P801">
        <f>VLOOKUP(WORK[[#This Row],[User_ID]],Table4[],7,FALSE)</f>
        <v>81</v>
      </c>
    </row>
    <row r="802" spans="1:16" ht="12.5" x14ac:dyDescent="0.25">
      <c r="A802" s="1">
        <v>801</v>
      </c>
      <c r="B802" s="1">
        <v>5762</v>
      </c>
      <c r="C802" s="2">
        <v>43897.332152777781</v>
      </c>
      <c r="D802" s="2" t="str">
        <f>TEXT(WORK[[#This Row],[Timestamp]], "YYYY")</f>
        <v>2020</v>
      </c>
      <c r="E802" s="2" t="str">
        <f>TEXT(WORK[[#This Row],[Timestamp]],"MMM")</f>
        <v>Mar</v>
      </c>
      <c r="F802" s="6">
        <v>7</v>
      </c>
      <c r="G802" s="1" t="s">
        <v>9</v>
      </c>
      <c r="H802" s="1" t="s">
        <v>11</v>
      </c>
      <c r="I802">
        <f>VLOOKUP(WORK[[#This Row],[User_ID]],Table3[],4,0)</f>
        <v>8</v>
      </c>
      <c r="J802">
        <f>VLOOKUP(WORK[[#This Row],[User_ID]],Table3[],5,0)</f>
        <v>0.86</v>
      </c>
      <c r="K802">
        <f>VLOOKUP(WORK[[#This Row],[User_ID]],Table3[],6,0)</f>
        <v>0.62</v>
      </c>
      <c r="L802">
        <f>VLOOKUP(WORK[[#This Row],[User_ID]],Table3[],7,0)</f>
        <v>0.26</v>
      </c>
      <c r="M802">
        <f>VLOOKUP(WORK[[#This Row],[User_ID]],Table4[],4,FALSE)</f>
        <v>1646</v>
      </c>
      <c r="N802">
        <f>VLOOKUP(WORK[[#This Row],[User_ID]],Table4[],5,FALSE)</f>
        <v>17</v>
      </c>
      <c r="O802">
        <f>VLOOKUP(WORK[[#This Row],[User_ID]],Table4[],6,FALSE)</f>
        <v>4</v>
      </c>
      <c r="P802">
        <f>VLOOKUP(WORK[[#This Row],[User_ID]],Table4[],7,FALSE)</f>
        <v>80</v>
      </c>
    </row>
    <row r="803" spans="1:16" ht="12.5" x14ac:dyDescent="0.25">
      <c r="A803" s="1">
        <v>802</v>
      </c>
      <c r="B803" s="1">
        <v>6092</v>
      </c>
      <c r="C803" s="2">
        <v>44203.27652777778</v>
      </c>
      <c r="D803" s="2" t="str">
        <f>TEXT(WORK[[#This Row],[Timestamp]], "YYYY")</f>
        <v>2021</v>
      </c>
      <c r="E803" s="2" t="str">
        <f>TEXT(WORK[[#This Row],[Timestamp]],"MMM")</f>
        <v>Jan</v>
      </c>
      <c r="F803" s="6">
        <v>6</v>
      </c>
      <c r="G803" s="1" t="s">
        <v>7</v>
      </c>
      <c r="H803" s="1" t="s">
        <v>13</v>
      </c>
      <c r="I803">
        <f>VLOOKUP(WORK[[#This Row],[User_ID]],Table3[],4,0)</f>
        <v>3</v>
      </c>
      <c r="J803">
        <f>VLOOKUP(WORK[[#This Row],[User_ID]],Table3[],5,0)</f>
        <v>0.12</v>
      </c>
      <c r="K803">
        <f>VLOOKUP(WORK[[#This Row],[User_ID]],Table3[],6,0)</f>
        <v>0.38</v>
      </c>
      <c r="L803">
        <f>VLOOKUP(WORK[[#This Row],[User_ID]],Table3[],7,0)</f>
        <v>0.35</v>
      </c>
      <c r="M803">
        <f>VLOOKUP(WORK[[#This Row],[User_ID]],Table4[],4,FALSE)</f>
        <v>216</v>
      </c>
      <c r="N803">
        <f>VLOOKUP(WORK[[#This Row],[User_ID]],Table4[],5,FALSE)</f>
        <v>4</v>
      </c>
      <c r="O803">
        <f>VLOOKUP(WORK[[#This Row],[User_ID]],Table4[],6,FALSE)</f>
        <v>1</v>
      </c>
      <c r="P803">
        <f>VLOOKUP(WORK[[#This Row],[User_ID]],Table4[],7,FALSE)</f>
        <v>55</v>
      </c>
    </row>
    <row r="804" spans="1:16" ht="12.5" x14ac:dyDescent="0.25">
      <c r="A804" s="1">
        <v>803</v>
      </c>
      <c r="B804" s="1">
        <v>6370</v>
      </c>
      <c r="C804" s="2">
        <v>44950.405821759261</v>
      </c>
      <c r="D804" s="2" t="str">
        <f>TEXT(WORK[[#This Row],[Timestamp]], "YYYY")</f>
        <v>2023</v>
      </c>
      <c r="E804" s="2" t="str">
        <f>TEXT(WORK[[#This Row],[Timestamp]],"MMM")</f>
        <v>Jan</v>
      </c>
      <c r="F804" s="6">
        <v>9</v>
      </c>
      <c r="G804" s="1" t="s">
        <v>9</v>
      </c>
      <c r="H804" s="1" t="s">
        <v>6</v>
      </c>
      <c r="I804">
        <f>VLOOKUP(WORK[[#This Row],[User_ID]],Table3[],4,0)</f>
        <v>5</v>
      </c>
      <c r="J804">
        <f>VLOOKUP(WORK[[#This Row],[User_ID]],Table3[],5,0)</f>
        <v>0.61</v>
      </c>
      <c r="K804">
        <f>VLOOKUP(WORK[[#This Row],[User_ID]],Table3[],6,0)</f>
        <v>0.18</v>
      </c>
      <c r="L804">
        <f>VLOOKUP(WORK[[#This Row],[User_ID]],Table3[],7,0)</f>
        <v>0.89</v>
      </c>
      <c r="M804">
        <f>VLOOKUP(WORK[[#This Row],[User_ID]],Table4[],4,FALSE)</f>
        <v>846</v>
      </c>
      <c r="N804">
        <f>VLOOKUP(WORK[[#This Row],[User_ID]],Table4[],5,FALSE)</f>
        <v>3</v>
      </c>
      <c r="O804">
        <f>VLOOKUP(WORK[[#This Row],[User_ID]],Table4[],6,FALSE)</f>
        <v>3</v>
      </c>
      <c r="P804">
        <f>VLOOKUP(WORK[[#This Row],[User_ID]],Table4[],7,FALSE)</f>
        <v>99</v>
      </c>
    </row>
    <row r="805" spans="1:16" ht="12.5" x14ac:dyDescent="0.25">
      <c r="A805" s="1">
        <v>804</v>
      </c>
      <c r="B805" s="1">
        <v>2397</v>
      </c>
      <c r="C805" s="2">
        <v>43841.744467592594</v>
      </c>
      <c r="D805" s="2" t="str">
        <f>TEXT(WORK[[#This Row],[Timestamp]], "YYYY")</f>
        <v>2020</v>
      </c>
      <c r="E805" s="2" t="str">
        <f>TEXT(WORK[[#This Row],[Timestamp]],"MMM")</f>
        <v>Jan</v>
      </c>
      <c r="F805" s="6">
        <v>17</v>
      </c>
      <c r="G805" s="1" t="s">
        <v>7</v>
      </c>
      <c r="H805" s="1" t="s">
        <v>15</v>
      </c>
      <c r="I805">
        <f>VLOOKUP(WORK[[#This Row],[User_ID]],Table3[],4,0)</f>
        <v>8</v>
      </c>
      <c r="J805">
        <f>VLOOKUP(WORK[[#This Row],[User_ID]],Table3[],5,0)</f>
        <v>0.17</v>
      </c>
      <c r="K805">
        <f>VLOOKUP(WORK[[#This Row],[User_ID]],Table3[],6,0)</f>
        <v>0.91</v>
      </c>
      <c r="L805">
        <f>VLOOKUP(WORK[[#This Row],[User_ID]],Table3[],7,0)</f>
        <v>0.36</v>
      </c>
      <c r="M805">
        <f>VLOOKUP(WORK[[#This Row],[User_ID]],Table4[],4,FALSE)</f>
        <v>1320</v>
      </c>
      <c r="N805">
        <f>VLOOKUP(WORK[[#This Row],[User_ID]],Table4[],5,FALSE)</f>
        <v>1</v>
      </c>
      <c r="O805">
        <f>VLOOKUP(WORK[[#This Row],[User_ID]],Table4[],6,FALSE)</f>
        <v>3</v>
      </c>
      <c r="P805">
        <f>VLOOKUP(WORK[[#This Row],[User_ID]],Table4[],7,FALSE)</f>
        <v>33</v>
      </c>
    </row>
    <row r="806" spans="1:16" ht="12.5" x14ac:dyDescent="0.25">
      <c r="A806" s="1">
        <v>805</v>
      </c>
      <c r="B806" s="1">
        <v>5423</v>
      </c>
      <c r="C806" s="2">
        <v>44745.705717592595</v>
      </c>
      <c r="D806" s="2" t="str">
        <f>TEXT(WORK[[#This Row],[Timestamp]], "YYYY")</f>
        <v>2022</v>
      </c>
      <c r="E806" s="2" t="str">
        <f>TEXT(WORK[[#This Row],[Timestamp]],"MMM")</f>
        <v>Jul</v>
      </c>
      <c r="F806" s="6">
        <v>16</v>
      </c>
      <c r="G806" s="1" t="s">
        <v>9</v>
      </c>
      <c r="H806" s="1" t="s">
        <v>6</v>
      </c>
      <c r="I806">
        <f>VLOOKUP(WORK[[#This Row],[User_ID]],Table3[],4,0)</f>
        <v>4</v>
      </c>
      <c r="J806">
        <f>VLOOKUP(WORK[[#This Row],[User_ID]],Table3[],5,0)</f>
        <v>0.56000000000000005</v>
      </c>
      <c r="K806">
        <f>VLOOKUP(WORK[[#This Row],[User_ID]],Table3[],6,0)</f>
        <v>0.6</v>
      </c>
      <c r="L806">
        <f>VLOOKUP(WORK[[#This Row],[User_ID]],Table3[],7,0)</f>
        <v>0.06</v>
      </c>
      <c r="M806">
        <f>VLOOKUP(WORK[[#This Row],[User_ID]],Table4[],4,FALSE)</f>
        <v>104</v>
      </c>
      <c r="N806">
        <f>VLOOKUP(WORK[[#This Row],[User_ID]],Table4[],5,FALSE)</f>
        <v>8</v>
      </c>
      <c r="O806">
        <f>VLOOKUP(WORK[[#This Row],[User_ID]],Table4[],6,FALSE)</f>
        <v>0</v>
      </c>
      <c r="P806">
        <f>VLOOKUP(WORK[[#This Row],[User_ID]],Table4[],7,FALSE)</f>
        <v>29</v>
      </c>
    </row>
    <row r="807" spans="1:16" ht="12.5" x14ac:dyDescent="0.25">
      <c r="A807" s="1">
        <v>806</v>
      </c>
      <c r="B807" s="1">
        <v>1483</v>
      </c>
      <c r="C807" s="2">
        <v>45019.677743055552</v>
      </c>
      <c r="D807" s="2" t="str">
        <f>TEXT(WORK[[#This Row],[Timestamp]], "YYYY")</f>
        <v>2023</v>
      </c>
      <c r="E807" s="2" t="str">
        <f>TEXT(WORK[[#This Row],[Timestamp]],"MMM")</f>
        <v>Apr</v>
      </c>
      <c r="F807" s="6">
        <v>16</v>
      </c>
      <c r="G807" s="1" t="s">
        <v>7</v>
      </c>
      <c r="H807" s="1" t="s">
        <v>8</v>
      </c>
      <c r="I807">
        <f>VLOOKUP(WORK[[#This Row],[User_ID]],Table3[],4,0)</f>
        <v>8</v>
      </c>
      <c r="J807">
        <f>VLOOKUP(WORK[[#This Row],[User_ID]],Table3[],5,0)</f>
        <v>0.18</v>
      </c>
      <c r="K807">
        <f>VLOOKUP(WORK[[#This Row],[User_ID]],Table3[],6,0)</f>
        <v>0.93</v>
      </c>
      <c r="L807">
        <f>VLOOKUP(WORK[[#This Row],[User_ID]],Table3[],7,0)</f>
        <v>0.12</v>
      </c>
      <c r="M807">
        <f>VLOOKUP(WORK[[#This Row],[User_ID]],Table4[],4,FALSE)</f>
        <v>35</v>
      </c>
      <c r="N807">
        <f>VLOOKUP(WORK[[#This Row],[User_ID]],Table4[],5,FALSE)</f>
        <v>11</v>
      </c>
      <c r="O807">
        <f>VLOOKUP(WORK[[#This Row],[User_ID]],Table4[],6,FALSE)</f>
        <v>2</v>
      </c>
      <c r="P807">
        <f>VLOOKUP(WORK[[#This Row],[User_ID]],Table4[],7,FALSE)</f>
        <v>75</v>
      </c>
    </row>
    <row r="808" spans="1:16" ht="12.5" x14ac:dyDescent="0.25">
      <c r="A808" s="1">
        <v>807</v>
      </c>
      <c r="B808" s="1">
        <v>3292</v>
      </c>
      <c r="C808" s="2">
        <v>44369.366712962961</v>
      </c>
      <c r="D808" s="2" t="str">
        <f>TEXT(WORK[[#This Row],[Timestamp]], "YYYY")</f>
        <v>2021</v>
      </c>
      <c r="E808" s="2" t="str">
        <f>TEXT(WORK[[#This Row],[Timestamp]],"MMM")</f>
        <v>Jun</v>
      </c>
      <c r="F808" s="6">
        <v>8</v>
      </c>
      <c r="G808" s="1" t="s">
        <v>9</v>
      </c>
      <c r="H808" s="1" t="s">
        <v>12</v>
      </c>
      <c r="I808">
        <f>VLOOKUP(WORK[[#This Row],[User_ID]],Table3[],4,0)</f>
        <v>9</v>
      </c>
      <c r="J808">
        <f>VLOOKUP(WORK[[#This Row],[User_ID]],Table3[],5,0)</f>
        <v>0.81</v>
      </c>
      <c r="K808">
        <f>VLOOKUP(WORK[[#This Row],[User_ID]],Table3[],6,0)</f>
        <v>0.41</v>
      </c>
      <c r="L808">
        <f>VLOOKUP(WORK[[#This Row],[User_ID]],Table3[],7,0)</f>
        <v>0.5</v>
      </c>
      <c r="M808">
        <f>VLOOKUP(WORK[[#This Row],[User_ID]],Table4[],4,FALSE)</f>
        <v>1771</v>
      </c>
      <c r="N808">
        <f>VLOOKUP(WORK[[#This Row],[User_ID]],Table4[],5,FALSE)</f>
        <v>9</v>
      </c>
      <c r="O808">
        <f>VLOOKUP(WORK[[#This Row],[User_ID]],Table4[],6,FALSE)</f>
        <v>4</v>
      </c>
      <c r="P808">
        <f>VLOOKUP(WORK[[#This Row],[User_ID]],Table4[],7,FALSE)</f>
        <v>13</v>
      </c>
    </row>
    <row r="809" spans="1:16" ht="12.5" x14ac:dyDescent="0.25">
      <c r="A809" s="1">
        <v>808</v>
      </c>
      <c r="B809" s="1">
        <v>4091</v>
      </c>
      <c r="C809" s="2">
        <v>44748.770752314813</v>
      </c>
      <c r="D809" s="2" t="str">
        <f>TEXT(WORK[[#This Row],[Timestamp]], "YYYY")</f>
        <v>2022</v>
      </c>
      <c r="E809" s="2" t="str">
        <f>TEXT(WORK[[#This Row],[Timestamp]],"MMM")</f>
        <v>Jul</v>
      </c>
      <c r="F809" s="6">
        <v>18</v>
      </c>
      <c r="G809" s="1" t="s">
        <v>9</v>
      </c>
      <c r="H809" s="1" t="s">
        <v>16</v>
      </c>
      <c r="I809">
        <f>VLOOKUP(WORK[[#This Row],[User_ID]],Table3[],4,0)</f>
        <v>1</v>
      </c>
      <c r="J809">
        <f>VLOOKUP(WORK[[#This Row],[User_ID]],Table3[],5,0)</f>
        <v>0.17</v>
      </c>
      <c r="K809">
        <f>VLOOKUP(WORK[[#This Row],[User_ID]],Table3[],6,0)</f>
        <v>0.9</v>
      </c>
      <c r="L809">
        <f>VLOOKUP(WORK[[#This Row],[User_ID]],Table3[],7,0)</f>
        <v>0.85</v>
      </c>
      <c r="M809">
        <f>VLOOKUP(WORK[[#This Row],[User_ID]],Table4[],4,FALSE)</f>
        <v>832</v>
      </c>
      <c r="N809">
        <f>VLOOKUP(WORK[[#This Row],[User_ID]],Table4[],5,FALSE)</f>
        <v>13</v>
      </c>
      <c r="O809">
        <f>VLOOKUP(WORK[[#This Row],[User_ID]],Table4[],6,FALSE)</f>
        <v>4</v>
      </c>
      <c r="P809">
        <f>VLOOKUP(WORK[[#This Row],[User_ID]],Table4[],7,FALSE)</f>
        <v>39</v>
      </c>
    </row>
    <row r="810" spans="1:16" ht="12.5" x14ac:dyDescent="0.25">
      <c r="A810" s="1">
        <v>809</v>
      </c>
      <c r="B810" s="1">
        <v>6960</v>
      </c>
      <c r="C810" s="2">
        <v>44846.11859953704</v>
      </c>
      <c r="D810" s="2" t="str">
        <f>TEXT(WORK[[#This Row],[Timestamp]], "YYYY")</f>
        <v>2022</v>
      </c>
      <c r="E810" s="2" t="str">
        <f>TEXT(WORK[[#This Row],[Timestamp]],"MMM")</f>
        <v>Oct</v>
      </c>
      <c r="F810" s="6">
        <v>2</v>
      </c>
      <c r="G810" s="1" t="s">
        <v>9</v>
      </c>
      <c r="H810" s="1" t="s">
        <v>11</v>
      </c>
      <c r="I810">
        <f>VLOOKUP(WORK[[#This Row],[User_ID]],Table3[],4,0)</f>
        <v>4</v>
      </c>
      <c r="J810">
        <f>VLOOKUP(WORK[[#This Row],[User_ID]],Table3[],5,0)</f>
        <v>0.68</v>
      </c>
      <c r="K810">
        <f>VLOOKUP(WORK[[#This Row],[User_ID]],Table3[],6,0)</f>
        <v>0.87</v>
      </c>
      <c r="L810">
        <f>VLOOKUP(WORK[[#This Row],[User_ID]],Table3[],7,0)</f>
        <v>0.19</v>
      </c>
      <c r="M810">
        <f>VLOOKUP(WORK[[#This Row],[User_ID]],Table4[],4,FALSE)</f>
        <v>832</v>
      </c>
      <c r="N810">
        <f>VLOOKUP(WORK[[#This Row],[User_ID]],Table4[],5,FALSE)</f>
        <v>13</v>
      </c>
      <c r="O810">
        <f>VLOOKUP(WORK[[#This Row],[User_ID]],Table4[],6,FALSE)</f>
        <v>2</v>
      </c>
      <c r="P810">
        <f>VLOOKUP(WORK[[#This Row],[User_ID]],Table4[],7,FALSE)</f>
        <v>35</v>
      </c>
    </row>
    <row r="811" spans="1:16" ht="12.5" x14ac:dyDescent="0.25">
      <c r="A811" s="1">
        <v>810</v>
      </c>
      <c r="B811" s="1">
        <v>3067</v>
      </c>
      <c r="C811" s="2">
        <v>43850.715138888889</v>
      </c>
      <c r="D811" s="2" t="str">
        <f>TEXT(WORK[[#This Row],[Timestamp]], "YYYY")</f>
        <v>2020</v>
      </c>
      <c r="E811" s="2" t="str">
        <f>TEXT(WORK[[#This Row],[Timestamp]],"MMM")</f>
        <v>Jan</v>
      </c>
      <c r="F811" s="6">
        <v>17</v>
      </c>
      <c r="G811" s="1" t="s">
        <v>5</v>
      </c>
      <c r="H811" s="1" t="s">
        <v>16</v>
      </c>
      <c r="I811">
        <f>VLOOKUP(WORK[[#This Row],[User_ID]],Table3[],4,0)</f>
        <v>5</v>
      </c>
      <c r="J811">
        <f>VLOOKUP(WORK[[#This Row],[User_ID]],Table3[],5,0)</f>
        <v>0.1</v>
      </c>
      <c r="K811">
        <f>VLOOKUP(WORK[[#This Row],[User_ID]],Table3[],6,0)</f>
        <v>0.4</v>
      </c>
      <c r="L811">
        <f>VLOOKUP(WORK[[#This Row],[User_ID]],Table3[],7,0)</f>
        <v>0.38</v>
      </c>
      <c r="M811">
        <f>VLOOKUP(WORK[[#This Row],[User_ID]],Table4[],4,FALSE)</f>
        <v>1040</v>
      </c>
      <c r="N811">
        <f>VLOOKUP(WORK[[#This Row],[User_ID]],Table4[],5,FALSE)</f>
        <v>5</v>
      </c>
      <c r="O811">
        <f>VLOOKUP(WORK[[#This Row],[User_ID]],Table4[],6,FALSE)</f>
        <v>1</v>
      </c>
      <c r="P811">
        <f>VLOOKUP(WORK[[#This Row],[User_ID]],Table4[],7,FALSE)</f>
        <v>36</v>
      </c>
    </row>
    <row r="812" spans="1:16" ht="12.5" x14ac:dyDescent="0.25">
      <c r="A812" s="1">
        <v>811</v>
      </c>
      <c r="B812" s="1">
        <v>7047</v>
      </c>
      <c r="C812" s="2">
        <v>44790.120937500003</v>
      </c>
      <c r="D812" s="2" t="str">
        <f>TEXT(WORK[[#This Row],[Timestamp]], "YYYY")</f>
        <v>2022</v>
      </c>
      <c r="E812" s="2" t="str">
        <f>TEXT(WORK[[#This Row],[Timestamp]],"MMM")</f>
        <v>Aug</v>
      </c>
      <c r="F812" s="6">
        <v>2</v>
      </c>
      <c r="G812" s="1" t="s">
        <v>9</v>
      </c>
      <c r="H812" s="1" t="s">
        <v>17</v>
      </c>
      <c r="I812">
        <f>VLOOKUP(WORK[[#This Row],[User_ID]],Table3[],4,0)</f>
        <v>10</v>
      </c>
      <c r="J812">
        <f>VLOOKUP(WORK[[#This Row],[User_ID]],Table3[],5,0)</f>
        <v>0.26</v>
      </c>
      <c r="K812">
        <f>VLOOKUP(WORK[[#This Row],[User_ID]],Table3[],6,0)</f>
        <v>0.61</v>
      </c>
      <c r="L812">
        <f>VLOOKUP(WORK[[#This Row],[User_ID]],Table3[],7,0)</f>
        <v>0.8</v>
      </c>
      <c r="M812">
        <f>VLOOKUP(WORK[[#This Row],[User_ID]],Table4[],4,FALSE)</f>
        <v>817</v>
      </c>
      <c r="N812">
        <f>VLOOKUP(WORK[[#This Row],[User_ID]],Table4[],5,FALSE)</f>
        <v>1</v>
      </c>
      <c r="O812">
        <f>VLOOKUP(WORK[[#This Row],[User_ID]],Table4[],6,FALSE)</f>
        <v>5</v>
      </c>
      <c r="P812">
        <f>VLOOKUP(WORK[[#This Row],[User_ID]],Table4[],7,FALSE)</f>
        <v>57</v>
      </c>
    </row>
    <row r="813" spans="1:16" ht="12.5" x14ac:dyDescent="0.25">
      <c r="A813" s="1">
        <v>812</v>
      </c>
      <c r="B813" s="1">
        <v>8663</v>
      </c>
      <c r="C813" s="2">
        <v>44529.660856481481</v>
      </c>
      <c r="D813" s="2" t="str">
        <f>TEXT(WORK[[#This Row],[Timestamp]], "YYYY")</f>
        <v>2021</v>
      </c>
      <c r="E813" s="2" t="str">
        <f>TEXT(WORK[[#This Row],[Timestamp]],"MMM")</f>
        <v>Nov</v>
      </c>
      <c r="F813" s="6">
        <v>15</v>
      </c>
      <c r="G813" s="1" t="s">
        <v>7</v>
      </c>
      <c r="H813" s="1" t="s">
        <v>11</v>
      </c>
      <c r="I813">
        <f>VLOOKUP(WORK[[#This Row],[User_ID]],Table3[],4,0)</f>
        <v>2</v>
      </c>
      <c r="J813">
        <f>VLOOKUP(WORK[[#This Row],[User_ID]],Table3[],5,0)</f>
        <v>0.04</v>
      </c>
      <c r="K813">
        <f>VLOOKUP(WORK[[#This Row],[User_ID]],Table3[],6,0)</f>
        <v>0.47</v>
      </c>
      <c r="L813">
        <f>VLOOKUP(WORK[[#This Row],[User_ID]],Table3[],7,0)</f>
        <v>0.46</v>
      </c>
      <c r="M813">
        <f>VLOOKUP(WORK[[#This Row],[User_ID]],Table4[],4,FALSE)</f>
        <v>788</v>
      </c>
      <c r="N813">
        <f>VLOOKUP(WORK[[#This Row],[User_ID]],Table4[],5,FALSE)</f>
        <v>7</v>
      </c>
      <c r="O813">
        <f>VLOOKUP(WORK[[#This Row],[User_ID]],Table4[],6,FALSE)</f>
        <v>1</v>
      </c>
      <c r="P813">
        <f>VLOOKUP(WORK[[#This Row],[User_ID]],Table4[],7,FALSE)</f>
        <v>73</v>
      </c>
    </row>
    <row r="814" spans="1:16" ht="12.5" x14ac:dyDescent="0.25">
      <c r="A814" s="1">
        <v>813</v>
      </c>
      <c r="B814" s="1">
        <v>4867</v>
      </c>
      <c r="C814" s="2">
        <v>44148.060590277775</v>
      </c>
      <c r="D814" s="2" t="str">
        <f>TEXT(WORK[[#This Row],[Timestamp]], "YYYY")</f>
        <v>2020</v>
      </c>
      <c r="E814" s="2" t="str">
        <f>TEXT(WORK[[#This Row],[Timestamp]],"MMM")</f>
        <v>Nov</v>
      </c>
      <c r="F814" s="6">
        <v>1</v>
      </c>
      <c r="G814" s="1" t="s">
        <v>7</v>
      </c>
      <c r="H814" s="1" t="s">
        <v>6</v>
      </c>
      <c r="I814">
        <f>VLOOKUP(WORK[[#This Row],[User_ID]],Table3[],4,0)</f>
        <v>8</v>
      </c>
      <c r="J814">
        <f>VLOOKUP(WORK[[#This Row],[User_ID]],Table3[],5,0)</f>
        <v>0.55000000000000004</v>
      </c>
      <c r="K814">
        <f>VLOOKUP(WORK[[#This Row],[User_ID]],Table3[],6,0)</f>
        <v>0.68</v>
      </c>
      <c r="L814">
        <f>VLOOKUP(WORK[[#This Row],[User_ID]],Table3[],7,0)</f>
        <v>0.74</v>
      </c>
      <c r="M814">
        <f>VLOOKUP(WORK[[#This Row],[User_ID]],Table4[],4,FALSE)</f>
        <v>424</v>
      </c>
      <c r="N814">
        <f>VLOOKUP(WORK[[#This Row],[User_ID]],Table4[],5,FALSE)</f>
        <v>1</v>
      </c>
      <c r="O814">
        <f>VLOOKUP(WORK[[#This Row],[User_ID]],Table4[],6,FALSE)</f>
        <v>4</v>
      </c>
      <c r="P814">
        <f>VLOOKUP(WORK[[#This Row],[User_ID]],Table4[],7,FALSE)</f>
        <v>45</v>
      </c>
    </row>
    <row r="815" spans="1:16" ht="12.5" x14ac:dyDescent="0.25">
      <c r="A815" s="1">
        <v>814</v>
      </c>
      <c r="B815" s="1">
        <v>2464</v>
      </c>
      <c r="C815" s="2">
        <v>44248.055810185186</v>
      </c>
      <c r="D815" s="2" t="str">
        <f>TEXT(WORK[[#This Row],[Timestamp]], "YYYY")</f>
        <v>2021</v>
      </c>
      <c r="E815" s="2" t="str">
        <f>TEXT(WORK[[#This Row],[Timestamp]],"MMM")</f>
        <v>Feb</v>
      </c>
      <c r="F815" s="6">
        <v>1</v>
      </c>
      <c r="G815" s="1" t="s">
        <v>5</v>
      </c>
      <c r="H815" s="1" t="s">
        <v>13</v>
      </c>
      <c r="I815">
        <f>VLOOKUP(WORK[[#This Row],[User_ID]],Table3[],4,0)</f>
        <v>6</v>
      </c>
      <c r="J815">
        <f>VLOOKUP(WORK[[#This Row],[User_ID]],Table3[],5,0)</f>
        <v>0.5</v>
      </c>
      <c r="K815">
        <f>VLOOKUP(WORK[[#This Row],[User_ID]],Table3[],6,0)</f>
        <v>0.61</v>
      </c>
      <c r="L815">
        <f>VLOOKUP(WORK[[#This Row],[User_ID]],Table3[],7,0)</f>
        <v>0.03</v>
      </c>
      <c r="M815">
        <f>VLOOKUP(WORK[[#This Row],[User_ID]],Table4[],4,FALSE)</f>
        <v>552</v>
      </c>
      <c r="N815">
        <f>VLOOKUP(WORK[[#This Row],[User_ID]],Table4[],5,FALSE)</f>
        <v>8</v>
      </c>
      <c r="O815">
        <f>VLOOKUP(WORK[[#This Row],[User_ID]],Table4[],6,FALSE)</f>
        <v>2</v>
      </c>
      <c r="P815">
        <f>VLOOKUP(WORK[[#This Row],[User_ID]],Table4[],7,FALSE)</f>
        <v>33</v>
      </c>
    </row>
    <row r="816" spans="1:16" ht="12.5" x14ac:dyDescent="0.25">
      <c r="A816" s="1">
        <v>815</v>
      </c>
      <c r="B816" s="1">
        <v>1281</v>
      </c>
      <c r="C816" s="2">
        <v>44826.990682870368</v>
      </c>
      <c r="D816" s="2" t="str">
        <f>TEXT(WORK[[#This Row],[Timestamp]], "YYYY")</f>
        <v>2022</v>
      </c>
      <c r="E816" s="2" t="str">
        <f>TEXT(WORK[[#This Row],[Timestamp]],"MMM")</f>
        <v>Sep</v>
      </c>
      <c r="F816" s="6">
        <v>23</v>
      </c>
      <c r="G816" s="1" t="s">
        <v>9</v>
      </c>
      <c r="H816" s="1" t="s">
        <v>11</v>
      </c>
      <c r="I816">
        <f>VLOOKUP(WORK[[#This Row],[User_ID]],Table3[],4,0)</f>
        <v>5</v>
      </c>
      <c r="J816">
        <f>VLOOKUP(WORK[[#This Row],[User_ID]],Table3[],5,0)</f>
        <v>0.83</v>
      </c>
      <c r="K816">
        <f>VLOOKUP(WORK[[#This Row],[User_ID]],Table3[],6,0)</f>
        <v>0.54</v>
      </c>
      <c r="L816">
        <f>VLOOKUP(WORK[[#This Row],[User_ID]],Table3[],7,0)</f>
        <v>0.3</v>
      </c>
      <c r="M816">
        <f>VLOOKUP(WORK[[#This Row],[User_ID]],Table4[],4,FALSE)</f>
        <v>289</v>
      </c>
      <c r="N816">
        <f>VLOOKUP(WORK[[#This Row],[User_ID]],Table4[],5,FALSE)</f>
        <v>7</v>
      </c>
      <c r="O816">
        <f>VLOOKUP(WORK[[#This Row],[User_ID]],Table4[],6,FALSE)</f>
        <v>5</v>
      </c>
      <c r="P816">
        <f>VLOOKUP(WORK[[#This Row],[User_ID]],Table4[],7,FALSE)</f>
        <v>4</v>
      </c>
    </row>
    <row r="817" spans="1:16" ht="12.5" x14ac:dyDescent="0.25">
      <c r="A817" s="1">
        <v>816</v>
      </c>
      <c r="B817" s="1">
        <v>7632</v>
      </c>
      <c r="C817" s="2">
        <v>45009.033275462964</v>
      </c>
      <c r="D817" s="2" t="str">
        <f>TEXT(WORK[[#This Row],[Timestamp]], "YYYY")</f>
        <v>2023</v>
      </c>
      <c r="E817" s="2" t="str">
        <f>TEXT(WORK[[#This Row],[Timestamp]],"MMM")</f>
        <v>Mar</v>
      </c>
      <c r="F817" s="6">
        <v>0</v>
      </c>
      <c r="G817" s="1" t="s">
        <v>9</v>
      </c>
      <c r="H817" s="1" t="s">
        <v>13</v>
      </c>
      <c r="I817">
        <f>VLOOKUP(WORK[[#This Row],[User_ID]],Table3[],4,0)</f>
        <v>2</v>
      </c>
      <c r="J817">
        <f>VLOOKUP(WORK[[#This Row],[User_ID]],Table3[],5,0)</f>
        <v>0.19</v>
      </c>
      <c r="K817">
        <f>VLOOKUP(WORK[[#This Row],[User_ID]],Table3[],6,0)</f>
        <v>0.23</v>
      </c>
      <c r="L817">
        <f>VLOOKUP(WORK[[#This Row],[User_ID]],Table3[],7,0)</f>
        <v>0.22</v>
      </c>
      <c r="M817">
        <f>VLOOKUP(WORK[[#This Row],[User_ID]],Table4[],4,FALSE)</f>
        <v>1296</v>
      </c>
      <c r="N817">
        <f>VLOOKUP(WORK[[#This Row],[User_ID]],Table4[],5,FALSE)</f>
        <v>7</v>
      </c>
      <c r="O817">
        <f>VLOOKUP(WORK[[#This Row],[User_ID]],Table4[],6,FALSE)</f>
        <v>5</v>
      </c>
      <c r="P817">
        <f>VLOOKUP(WORK[[#This Row],[User_ID]],Table4[],7,FALSE)</f>
        <v>31</v>
      </c>
    </row>
    <row r="818" spans="1:16" ht="12.5" x14ac:dyDescent="0.25">
      <c r="A818" s="1">
        <v>817</v>
      </c>
      <c r="B818" s="1">
        <v>8238</v>
      </c>
      <c r="C818" s="2">
        <v>44755.986655092594</v>
      </c>
      <c r="D818" s="2" t="str">
        <f>TEXT(WORK[[#This Row],[Timestamp]], "YYYY")</f>
        <v>2022</v>
      </c>
      <c r="E818" s="2" t="str">
        <f>TEXT(WORK[[#This Row],[Timestamp]],"MMM")</f>
        <v>Jul</v>
      </c>
      <c r="F818" s="6">
        <v>23</v>
      </c>
      <c r="G818" s="1" t="s">
        <v>9</v>
      </c>
      <c r="H818" s="1" t="s">
        <v>15</v>
      </c>
      <c r="I818">
        <f>VLOOKUP(WORK[[#This Row],[User_ID]],Table3[],4,0)</f>
        <v>9</v>
      </c>
      <c r="J818">
        <f>VLOOKUP(WORK[[#This Row],[User_ID]],Table3[],5,0)</f>
        <v>0.09</v>
      </c>
      <c r="K818">
        <f>VLOOKUP(WORK[[#This Row],[User_ID]],Table3[],6,0)</f>
        <v>0.83</v>
      </c>
      <c r="L818">
        <f>VLOOKUP(WORK[[#This Row],[User_ID]],Table3[],7,0)</f>
        <v>0.65</v>
      </c>
      <c r="M818">
        <f>VLOOKUP(WORK[[#This Row],[User_ID]],Table4[],4,FALSE)</f>
        <v>957</v>
      </c>
      <c r="N818">
        <f>VLOOKUP(WORK[[#This Row],[User_ID]],Table4[],5,FALSE)</f>
        <v>11</v>
      </c>
      <c r="O818">
        <f>VLOOKUP(WORK[[#This Row],[User_ID]],Table4[],6,FALSE)</f>
        <v>3</v>
      </c>
      <c r="P818">
        <f>VLOOKUP(WORK[[#This Row],[User_ID]],Table4[],7,FALSE)</f>
        <v>75</v>
      </c>
    </row>
    <row r="819" spans="1:16" ht="12.5" x14ac:dyDescent="0.25">
      <c r="A819" s="1">
        <v>818</v>
      </c>
      <c r="B819" s="1">
        <v>4981</v>
      </c>
      <c r="C819" s="2">
        <v>44376.294108796297</v>
      </c>
      <c r="D819" s="2" t="str">
        <f>TEXT(WORK[[#This Row],[Timestamp]], "YYYY")</f>
        <v>2021</v>
      </c>
      <c r="E819" s="2" t="str">
        <f>TEXT(WORK[[#This Row],[Timestamp]],"MMM")</f>
        <v>Jun</v>
      </c>
      <c r="F819" s="6">
        <v>7</v>
      </c>
      <c r="G819" s="1" t="s">
        <v>7</v>
      </c>
      <c r="H819" s="1" t="s">
        <v>14</v>
      </c>
      <c r="I819">
        <f>VLOOKUP(WORK[[#This Row],[User_ID]],Table3[],4,0)</f>
        <v>1</v>
      </c>
      <c r="J819">
        <f>VLOOKUP(WORK[[#This Row],[User_ID]],Table3[],5,0)</f>
        <v>0.32</v>
      </c>
      <c r="K819">
        <f>VLOOKUP(WORK[[#This Row],[User_ID]],Table3[],6,0)</f>
        <v>0.18</v>
      </c>
      <c r="L819">
        <f>VLOOKUP(WORK[[#This Row],[User_ID]],Table3[],7,0)</f>
        <v>0.23</v>
      </c>
      <c r="M819">
        <f>VLOOKUP(WORK[[#This Row],[User_ID]],Table4[],4,FALSE)</f>
        <v>673</v>
      </c>
      <c r="N819">
        <f>VLOOKUP(WORK[[#This Row],[User_ID]],Table4[],5,FALSE)</f>
        <v>4</v>
      </c>
      <c r="O819">
        <f>VLOOKUP(WORK[[#This Row],[User_ID]],Table4[],6,FALSE)</f>
        <v>2</v>
      </c>
      <c r="P819">
        <f>VLOOKUP(WORK[[#This Row],[User_ID]],Table4[],7,FALSE)</f>
        <v>24</v>
      </c>
    </row>
    <row r="820" spans="1:16" ht="12.5" x14ac:dyDescent="0.25">
      <c r="A820" s="1">
        <v>819</v>
      </c>
      <c r="B820" s="1">
        <v>9465</v>
      </c>
      <c r="C820" s="2">
        <v>44538.316296296296</v>
      </c>
      <c r="D820" s="2" t="str">
        <f>TEXT(WORK[[#This Row],[Timestamp]], "YYYY")</f>
        <v>2021</v>
      </c>
      <c r="E820" s="2" t="str">
        <f>TEXT(WORK[[#This Row],[Timestamp]],"MMM")</f>
        <v>Dec</v>
      </c>
      <c r="F820" s="6">
        <v>7</v>
      </c>
      <c r="G820" s="1" t="s">
        <v>5</v>
      </c>
      <c r="H820" s="1" t="s">
        <v>15</v>
      </c>
      <c r="I820">
        <f>VLOOKUP(WORK[[#This Row],[User_ID]],Table3[],4,0)</f>
        <v>9</v>
      </c>
      <c r="J820">
        <f>VLOOKUP(WORK[[#This Row],[User_ID]],Table3[],5,0)</f>
        <v>0.64</v>
      </c>
      <c r="K820">
        <f>VLOOKUP(WORK[[#This Row],[User_ID]],Table3[],6,0)</f>
        <v>0.27</v>
      </c>
      <c r="L820">
        <f>VLOOKUP(WORK[[#This Row],[User_ID]],Table3[],7,0)</f>
        <v>0.19</v>
      </c>
      <c r="M820">
        <f>VLOOKUP(WORK[[#This Row],[User_ID]],Table4[],4,FALSE)</f>
        <v>1275</v>
      </c>
      <c r="N820">
        <f>VLOOKUP(WORK[[#This Row],[User_ID]],Table4[],5,FALSE)</f>
        <v>5</v>
      </c>
      <c r="O820">
        <f>VLOOKUP(WORK[[#This Row],[User_ID]],Table4[],6,FALSE)</f>
        <v>1</v>
      </c>
      <c r="P820">
        <f>VLOOKUP(WORK[[#This Row],[User_ID]],Table4[],7,FALSE)</f>
        <v>44</v>
      </c>
    </row>
    <row r="821" spans="1:16" ht="12.5" x14ac:dyDescent="0.25">
      <c r="A821" s="1">
        <v>820</v>
      </c>
      <c r="B821" s="1">
        <v>1866</v>
      </c>
      <c r="C821" s="2">
        <v>44918.874189814815</v>
      </c>
      <c r="D821" s="2" t="str">
        <f>TEXT(WORK[[#This Row],[Timestamp]], "YYYY")</f>
        <v>2022</v>
      </c>
      <c r="E821" s="2" t="str">
        <f>TEXT(WORK[[#This Row],[Timestamp]],"MMM")</f>
        <v>Dec</v>
      </c>
      <c r="F821" s="6">
        <v>20</v>
      </c>
      <c r="G821" s="1" t="s">
        <v>5</v>
      </c>
      <c r="H821" s="1" t="s">
        <v>14</v>
      </c>
      <c r="I821">
        <f>VLOOKUP(WORK[[#This Row],[User_ID]],Table3[],4,0)</f>
        <v>10</v>
      </c>
      <c r="J821">
        <f>VLOOKUP(WORK[[#This Row],[User_ID]],Table3[],5,0)</f>
        <v>0.67</v>
      </c>
      <c r="K821">
        <f>VLOOKUP(WORK[[#This Row],[User_ID]],Table3[],6,0)</f>
        <v>0.86</v>
      </c>
      <c r="L821">
        <f>VLOOKUP(WORK[[#This Row],[User_ID]],Table3[],7,0)</f>
        <v>0.05</v>
      </c>
      <c r="M821">
        <f>VLOOKUP(WORK[[#This Row],[User_ID]],Table4[],4,FALSE)</f>
        <v>1486</v>
      </c>
      <c r="N821">
        <f>VLOOKUP(WORK[[#This Row],[User_ID]],Table4[],5,FALSE)</f>
        <v>1</v>
      </c>
      <c r="O821">
        <f>VLOOKUP(WORK[[#This Row],[User_ID]],Table4[],6,FALSE)</f>
        <v>0</v>
      </c>
      <c r="P821">
        <f>VLOOKUP(WORK[[#This Row],[User_ID]],Table4[],7,FALSE)</f>
        <v>71</v>
      </c>
    </row>
    <row r="822" spans="1:16" ht="12.5" x14ac:dyDescent="0.25">
      <c r="A822" s="1">
        <v>821</v>
      </c>
      <c r="B822" s="1">
        <v>6993</v>
      </c>
      <c r="C822" s="2">
        <v>44651.317997685182</v>
      </c>
      <c r="D822" s="2" t="str">
        <f>TEXT(WORK[[#This Row],[Timestamp]], "YYYY")</f>
        <v>2022</v>
      </c>
      <c r="E822" s="2" t="str">
        <f>TEXT(WORK[[#This Row],[Timestamp]],"MMM")</f>
        <v>Mar</v>
      </c>
      <c r="F822" s="6">
        <v>7</v>
      </c>
      <c r="G822" s="1" t="s">
        <v>9</v>
      </c>
      <c r="H822" s="1" t="s">
        <v>15</v>
      </c>
      <c r="I822">
        <f>VLOOKUP(WORK[[#This Row],[User_ID]],Table3[],4,0)</f>
        <v>10</v>
      </c>
      <c r="J822">
        <f>VLOOKUP(WORK[[#This Row],[User_ID]],Table3[],5,0)</f>
        <v>0.77</v>
      </c>
      <c r="K822">
        <f>VLOOKUP(WORK[[#This Row],[User_ID]],Table3[],6,0)</f>
        <v>0.17</v>
      </c>
      <c r="L822">
        <f>VLOOKUP(WORK[[#This Row],[User_ID]],Table3[],7,0)</f>
        <v>0.99</v>
      </c>
      <c r="M822">
        <f>VLOOKUP(WORK[[#This Row],[User_ID]],Table4[],4,FALSE)</f>
        <v>1094</v>
      </c>
      <c r="N822">
        <f>VLOOKUP(WORK[[#This Row],[User_ID]],Table4[],5,FALSE)</f>
        <v>19</v>
      </c>
      <c r="O822">
        <f>VLOOKUP(WORK[[#This Row],[User_ID]],Table4[],6,FALSE)</f>
        <v>0</v>
      </c>
      <c r="P822">
        <f>VLOOKUP(WORK[[#This Row],[User_ID]],Table4[],7,FALSE)</f>
        <v>18</v>
      </c>
    </row>
    <row r="823" spans="1:16" ht="12.5" x14ac:dyDescent="0.25">
      <c r="A823" s="1">
        <v>822</v>
      </c>
      <c r="B823" s="1">
        <v>8126</v>
      </c>
      <c r="C823" s="2">
        <v>45118.250115740739</v>
      </c>
      <c r="D823" s="2" t="str">
        <f>TEXT(WORK[[#This Row],[Timestamp]], "YYYY")</f>
        <v>2023</v>
      </c>
      <c r="E823" s="2" t="str">
        <f>TEXT(WORK[[#This Row],[Timestamp]],"MMM")</f>
        <v>Jul</v>
      </c>
      <c r="F823" s="6">
        <v>6</v>
      </c>
      <c r="G823" s="1" t="s">
        <v>7</v>
      </c>
      <c r="H823" s="1" t="s">
        <v>13</v>
      </c>
      <c r="I823">
        <f>VLOOKUP(WORK[[#This Row],[User_ID]],Table3[],4,0)</f>
        <v>4</v>
      </c>
      <c r="J823">
        <f>VLOOKUP(WORK[[#This Row],[User_ID]],Table3[],5,0)</f>
        <v>0.56999999999999995</v>
      </c>
      <c r="K823">
        <f>VLOOKUP(WORK[[#This Row],[User_ID]],Table3[],6,0)</f>
        <v>0.66</v>
      </c>
      <c r="L823">
        <f>VLOOKUP(WORK[[#This Row],[User_ID]],Table3[],7,0)</f>
        <v>0.05</v>
      </c>
      <c r="M823">
        <f>VLOOKUP(WORK[[#This Row],[User_ID]],Table4[],4,FALSE)</f>
        <v>1745</v>
      </c>
      <c r="N823">
        <f>VLOOKUP(WORK[[#This Row],[User_ID]],Table4[],5,FALSE)</f>
        <v>7</v>
      </c>
      <c r="O823">
        <f>VLOOKUP(WORK[[#This Row],[User_ID]],Table4[],6,FALSE)</f>
        <v>2</v>
      </c>
      <c r="P823">
        <f>VLOOKUP(WORK[[#This Row],[User_ID]],Table4[],7,FALSE)</f>
        <v>7</v>
      </c>
    </row>
    <row r="824" spans="1:16" ht="12.5" x14ac:dyDescent="0.25">
      <c r="A824" s="1">
        <v>823</v>
      </c>
      <c r="B824" s="1">
        <v>9377</v>
      </c>
      <c r="C824" s="2">
        <v>45118.268460648149</v>
      </c>
      <c r="D824" s="2" t="str">
        <f>TEXT(WORK[[#This Row],[Timestamp]], "YYYY")</f>
        <v>2023</v>
      </c>
      <c r="E824" s="2" t="str">
        <f>TEXT(WORK[[#This Row],[Timestamp]],"MMM")</f>
        <v>Jul</v>
      </c>
      <c r="F824" s="6">
        <v>6</v>
      </c>
      <c r="G824" s="1" t="s">
        <v>7</v>
      </c>
      <c r="H824" s="1" t="s">
        <v>17</v>
      </c>
      <c r="I824">
        <f>VLOOKUP(WORK[[#This Row],[User_ID]],Table3[],4,0)</f>
        <v>10</v>
      </c>
      <c r="J824">
        <f>VLOOKUP(WORK[[#This Row],[User_ID]],Table3[],5,0)</f>
        <v>0.12</v>
      </c>
      <c r="K824">
        <f>VLOOKUP(WORK[[#This Row],[User_ID]],Table3[],6,0)</f>
        <v>0.1</v>
      </c>
      <c r="L824">
        <f>VLOOKUP(WORK[[#This Row],[User_ID]],Table3[],7,0)</f>
        <v>0.81</v>
      </c>
      <c r="M824">
        <f>VLOOKUP(WORK[[#This Row],[User_ID]],Table4[],4,FALSE)</f>
        <v>565</v>
      </c>
      <c r="N824">
        <f>VLOOKUP(WORK[[#This Row],[User_ID]],Table4[],5,FALSE)</f>
        <v>15</v>
      </c>
      <c r="O824">
        <f>VLOOKUP(WORK[[#This Row],[User_ID]],Table4[],6,FALSE)</f>
        <v>4</v>
      </c>
      <c r="P824">
        <f>VLOOKUP(WORK[[#This Row],[User_ID]],Table4[],7,FALSE)</f>
        <v>94</v>
      </c>
    </row>
    <row r="825" spans="1:16" ht="12.5" x14ac:dyDescent="0.25">
      <c r="A825" s="1">
        <v>824</v>
      </c>
      <c r="B825" s="1">
        <v>3613</v>
      </c>
      <c r="C825" s="2">
        <v>44598.821296296293</v>
      </c>
      <c r="D825" s="2" t="str">
        <f>TEXT(WORK[[#This Row],[Timestamp]], "YYYY")</f>
        <v>2022</v>
      </c>
      <c r="E825" s="2" t="str">
        <f>TEXT(WORK[[#This Row],[Timestamp]],"MMM")</f>
        <v>Feb</v>
      </c>
      <c r="F825" s="6">
        <v>19</v>
      </c>
      <c r="G825" s="1" t="s">
        <v>5</v>
      </c>
      <c r="H825" s="1" t="s">
        <v>16</v>
      </c>
      <c r="I825">
        <f>VLOOKUP(WORK[[#This Row],[User_ID]],Table3[],4,0)</f>
        <v>8</v>
      </c>
      <c r="J825">
        <f>VLOOKUP(WORK[[#This Row],[User_ID]],Table3[],5,0)</f>
        <v>0.21</v>
      </c>
      <c r="K825">
        <f>VLOOKUP(WORK[[#This Row],[User_ID]],Table3[],6,0)</f>
        <v>0.39</v>
      </c>
      <c r="L825">
        <f>VLOOKUP(WORK[[#This Row],[User_ID]],Table3[],7,0)</f>
        <v>0.49</v>
      </c>
      <c r="M825">
        <f>VLOOKUP(WORK[[#This Row],[User_ID]],Table4[],4,FALSE)</f>
        <v>151</v>
      </c>
      <c r="N825">
        <f>VLOOKUP(WORK[[#This Row],[User_ID]],Table4[],5,FALSE)</f>
        <v>14</v>
      </c>
      <c r="O825">
        <f>VLOOKUP(WORK[[#This Row],[User_ID]],Table4[],6,FALSE)</f>
        <v>2</v>
      </c>
      <c r="P825">
        <f>VLOOKUP(WORK[[#This Row],[User_ID]],Table4[],7,FALSE)</f>
        <v>79</v>
      </c>
    </row>
    <row r="826" spans="1:16" ht="12.5" x14ac:dyDescent="0.25">
      <c r="A826" s="1">
        <v>825</v>
      </c>
      <c r="B826" s="1">
        <v>2704</v>
      </c>
      <c r="C826" s="2">
        <v>44438.877384259256</v>
      </c>
      <c r="D826" s="2" t="str">
        <f>TEXT(WORK[[#This Row],[Timestamp]], "YYYY")</f>
        <v>2021</v>
      </c>
      <c r="E826" s="2" t="str">
        <f>TEXT(WORK[[#This Row],[Timestamp]],"MMM")</f>
        <v>Aug</v>
      </c>
      <c r="F826" s="6">
        <v>21</v>
      </c>
      <c r="G826" s="1" t="s">
        <v>9</v>
      </c>
      <c r="H826" s="1" t="s">
        <v>12</v>
      </c>
      <c r="I826">
        <f>VLOOKUP(WORK[[#This Row],[User_ID]],Table3[],4,0)</f>
        <v>4</v>
      </c>
      <c r="J826">
        <f>VLOOKUP(WORK[[#This Row],[User_ID]],Table3[],5,0)</f>
        <v>0.7</v>
      </c>
      <c r="K826">
        <f>VLOOKUP(WORK[[#This Row],[User_ID]],Table3[],6,0)</f>
        <v>0.7</v>
      </c>
      <c r="L826">
        <f>VLOOKUP(WORK[[#This Row],[User_ID]],Table3[],7,0)</f>
        <v>0.33</v>
      </c>
      <c r="M826">
        <f>VLOOKUP(WORK[[#This Row],[User_ID]],Table4[],4,FALSE)</f>
        <v>435</v>
      </c>
      <c r="N826">
        <f>VLOOKUP(WORK[[#This Row],[User_ID]],Table4[],5,FALSE)</f>
        <v>15</v>
      </c>
      <c r="O826">
        <f>VLOOKUP(WORK[[#This Row],[User_ID]],Table4[],6,FALSE)</f>
        <v>0</v>
      </c>
      <c r="P826">
        <f>VLOOKUP(WORK[[#This Row],[User_ID]],Table4[],7,FALSE)</f>
        <v>57</v>
      </c>
    </row>
    <row r="827" spans="1:16" ht="12.5" x14ac:dyDescent="0.25">
      <c r="A827" s="1">
        <v>826</v>
      </c>
      <c r="B827" s="1">
        <v>7196</v>
      </c>
      <c r="C827" s="2">
        <v>45156.301226851851</v>
      </c>
      <c r="D827" s="2" t="str">
        <f>TEXT(WORK[[#This Row],[Timestamp]], "YYYY")</f>
        <v>2023</v>
      </c>
      <c r="E827" s="2" t="str">
        <f>TEXT(WORK[[#This Row],[Timestamp]],"MMM")</f>
        <v>Aug</v>
      </c>
      <c r="F827" s="6">
        <v>7</v>
      </c>
      <c r="G827" s="1" t="s">
        <v>7</v>
      </c>
      <c r="H827" s="1" t="s">
        <v>16</v>
      </c>
      <c r="I827">
        <f>VLOOKUP(WORK[[#This Row],[User_ID]],Table3[],4,0)</f>
        <v>8</v>
      </c>
      <c r="J827">
        <f>VLOOKUP(WORK[[#This Row],[User_ID]],Table3[],5,0)</f>
        <v>0.62</v>
      </c>
      <c r="K827">
        <f>VLOOKUP(WORK[[#This Row],[User_ID]],Table3[],6,0)</f>
        <v>0.79</v>
      </c>
      <c r="L827">
        <f>VLOOKUP(WORK[[#This Row],[User_ID]],Table3[],7,0)</f>
        <v>0.84</v>
      </c>
      <c r="M827">
        <f>VLOOKUP(WORK[[#This Row],[User_ID]],Table4[],4,FALSE)</f>
        <v>801</v>
      </c>
      <c r="N827">
        <f>VLOOKUP(WORK[[#This Row],[User_ID]],Table4[],5,FALSE)</f>
        <v>19</v>
      </c>
      <c r="O827">
        <f>VLOOKUP(WORK[[#This Row],[User_ID]],Table4[],6,FALSE)</f>
        <v>3</v>
      </c>
      <c r="P827">
        <f>VLOOKUP(WORK[[#This Row],[User_ID]],Table4[],7,FALSE)</f>
        <v>78</v>
      </c>
    </row>
    <row r="828" spans="1:16" ht="12.5" x14ac:dyDescent="0.25">
      <c r="A828" s="1">
        <v>827</v>
      </c>
      <c r="B828" s="1">
        <v>5108</v>
      </c>
      <c r="C828" s="2">
        <v>44253.8205787037</v>
      </c>
      <c r="D828" s="2" t="str">
        <f>TEXT(WORK[[#This Row],[Timestamp]], "YYYY")</f>
        <v>2021</v>
      </c>
      <c r="E828" s="2" t="str">
        <f>TEXT(WORK[[#This Row],[Timestamp]],"MMM")</f>
        <v>Feb</v>
      </c>
      <c r="F828" s="6">
        <v>19</v>
      </c>
      <c r="G828" s="1" t="s">
        <v>7</v>
      </c>
      <c r="H828" s="1" t="s">
        <v>13</v>
      </c>
      <c r="I828">
        <f>VLOOKUP(WORK[[#This Row],[User_ID]],Table3[],4,0)</f>
        <v>2</v>
      </c>
      <c r="J828">
        <f>VLOOKUP(WORK[[#This Row],[User_ID]],Table3[],5,0)</f>
        <v>0.51</v>
      </c>
      <c r="K828">
        <f>VLOOKUP(WORK[[#This Row],[User_ID]],Table3[],6,0)</f>
        <v>0.69</v>
      </c>
      <c r="L828">
        <f>VLOOKUP(WORK[[#This Row],[User_ID]],Table3[],7,0)</f>
        <v>0.04</v>
      </c>
      <c r="M828">
        <f>VLOOKUP(WORK[[#This Row],[User_ID]],Table4[],4,FALSE)</f>
        <v>332</v>
      </c>
      <c r="N828">
        <f>VLOOKUP(WORK[[#This Row],[User_ID]],Table4[],5,FALSE)</f>
        <v>16</v>
      </c>
      <c r="O828">
        <f>VLOOKUP(WORK[[#This Row],[User_ID]],Table4[],6,FALSE)</f>
        <v>0</v>
      </c>
      <c r="P828">
        <f>VLOOKUP(WORK[[#This Row],[User_ID]],Table4[],7,FALSE)</f>
        <v>23</v>
      </c>
    </row>
    <row r="829" spans="1:16" ht="12.5" x14ac:dyDescent="0.25">
      <c r="A829" s="1">
        <v>828</v>
      </c>
      <c r="B829" s="1">
        <v>9746</v>
      </c>
      <c r="C829" s="2">
        <v>44868.219780092593</v>
      </c>
      <c r="D829" s="2" t="str">
        <f>TEXT(WORK[[#This Row],[Timestamp]], "YYYY")</f>
        <v>2022</v>
      </c>
      <c r="E829" s="2" t="str">
        <f>TEXT(WORK[[#This Row],[Timestamp]],"MMM")</f>
        <v>Nov</v>
      </c>
      <c r="F829" s="6">
        <v>5</v>
      </c>
      <c r="G829" s="1" t="s">
        <v>5</v>
      </c>
      <c r="H829" s="1" t="s">
        <v>8</v>
      </c>
      <c r="I829">
        <f>VLOOKUP(WORK[[#This Row],[User_ID]],Table3[],4,0)</f>
        <v>2</v>
      </c>
      <c r="J829">
        <f>VLOOKUP(WORK[[#This Row],[User_ID]],Table3[],5,0)</f>
        <v>0.09</v>
      </c>
      <c r="K829">
        <f>VLOOKUP(WORK[[#This Row],[User_ID]],Table3[],6,0)</f>
        <v>0.79</v>
      </c>
      <c r="L829">
        <f>VLOOKUP(WORK[[#This Row],[User_ID]],Table3[],7,0)</f>
        <v>0.31</v>
      </c>
      <c r="M829">
        <f>VLOOKUP(WORK[[#This Row],[User_ID]],Table4[],4,FALSE)</f>
        <v>1407</v>
      </c>
      <c r="N829">
        <f>VLOOKUP(WORK[[#This Row],[User_ID]],Table4[],5,FALSE)</f>
        <v>16</v>
      </c>
      <c r="O829">
        <f>VLOOKUP(WORK[[#This Row],[User_ID]],Table4[],6,FALSE)</f>
        <v>0</v>
      </c>
      <c r="P829">
        <f>VLOOKUP(WORK[[#This Row],[User_ID]],Table4[],7,FALSE)</f>
        <v>71</v>
      </c>
    </row>
    <row r="830" spans="1:16" ht="12.5" x14ac:dyDescent="0.25">
      <c r="A830" s="1">
        <v>829</v>
      </c>
      <c r="B830" s="1">
        <v>7092</v>
      </c>
      <c r="C830" s="2">
        <v>44149.385787037034</v>
      </c>
      <c r="D830" s="2" t="str">
        <f>TEXT(WORK[[#This Row],[Timestamp]], "YYYY")</f>
        <v>2020</v>
      </c>
      <c r="E830" s="2" t="str">
        <f>TEXT(WORK[[#This Row],[Timestamp]],"MMM")</f>
        <v>Nov</v>
      </c>
      <c r="F830" s="6">
        <v>9</v>
      </c>
      <c r="G830" s="1" t="s">
        <v>9</v>
      </c>
      <c r="H830" s="1" t="s">
        <v>17</v>
      </c>
      <c r="I830">
        <f>VLOOKUP(WORK[[#This Row],[User_ID]],Table3[],4,0)</f>
        <v>6</v>
      </c>
      <c r="J830">
        <f>VLOOKUP(WORK[[#This Row],[User_ID]],Table3[],5,0)</f>
        <v>0.2</v>
      </c>
      <c r="K830">
        <f>VLOOKUP(WORK[[#This Row],[User_ID]],Table3[],6,0)</f>
        <v>0.61</v>
      </c>
      <c r="L830">
        <f>VLOOKUP(WORK[[#This Row],[User_ID]],Table3[],7,0)</f>
        <v>0</v>
      </c>
      <c r="M830">
        <f>VLOOKUP(WORK[[#This Row],[User_ID]],Table4[],4,FALSE)</f>
        <v>311</v>
      </c>
      <c r="N830">
        <f>VLOOKUP(WORK[[#This Row],[User_ID]],Table4[],5,FALSE)</f>
        <v>8</v>
      </c>
      <c r="O830">
        <f>VLOOKUP(WORK[[#This Row],[User_ID]],Table4[],6,FALSE)</f>
        <v>3</v>
      </c>
      <c r="P830">
        <f>VLOOKUP(WORK[[#This Row],[User_ID]],Table4[],7,FALSE)</f>
        <v>63</v>
      </c>
    </row>
    <row r="831" spans="1:16" ht="12.5" x14ac:dyDescent="0.25">
      <c r="A831" s="1">
        <v>830</v>
      </c>
      <c r="B831" s="1">
        <v>3579</v>
      </c>
      <c r="C831" s="2">
        <v>45111.028402777774</v>
      </c>
      <c r="D831" s="2" t="str">
        <f>TEXT(WORK[[#This Row],[Timestamp]], "YYYY")</f>
        <v>2023</v>
      </c>
      <c r="E831" s="2" t="str">
        <f>TEXT(WORK[[#This Row],[Timestamp]],"MMM")</f>
        <v>Jul</v>
      </c>
      <c r="F831" s="6">
        <v>0</v>
      </c>
      <c r="G831" s="1" t="s">
        <v>9</v>
      </c>
      <c r="H831" s="1" t="s">
        <v>6</v>
      </c>
      <c r="I831">
        <f>VLOOKUP(WORK[[#This Row],[User_ID]],Table3[],4,0)</f>
        <v>10</v>
      </c>
      <c r="J831">
        <f>VLOOKUP(WORK[[#This Row],[User_ID]],Table3[],5,0)</f>
        <v>0.43</v>
      </c>
      <c r="K831">
        <f>VLOOKUP(WORK[[#This Row],[User_ID]],Table3[],6,0)</f>
        <v>0.54</v>
      </c>
      <c r="L831">
        <f>VLOOKUP(WORK[[#This Row],[User_ID]],Table3[],7,0)</f>
        <v>0.73</v>
      </c>
      <c r="M831">
        <f>VLOOKUP(WORK[[#This Row],[User_ID]],Table4[],4,FALSE)</f>
        <v>490</v>
      </c>
      <c r="N831">
        <f>VLOOKUP(WORK[[#This Row],[User_ID]],Table4[],5,FALSE)</f>
        <v>19</v>
      </c>
      <c r="O831">
        <f>VLOOKUP(WORK[[#This Row],[User_ID]],Table4[],6,FALSE)</f>
        <v>3</v>
      </c>
      <c r="P831">
        <f>VLOOKUP(WORK[[#This Row],[User_ID]],Table4[],7,FALSE)</f>
        <v>62</v>
      </c>
    </row>
    <row r="832" spans="1:16" ht="12.5" x14ac:dyDescent="0.25">
      <c r="A832" s="1">
        <v>831</v>
      </c>
      <c r="B832" s="1">
        <v>2702</v>
      </c>
      <c r="C832" s="2">
        <v>44030.125381944446</v>
      </c>
      <c r="D832" s="2" t="str">
        <f>TEXT(WORK[[#This Row],[Timestamp]], "YYYY")</f>
        <v>2020</v>
      </c>
      <c r="E832" s="2" t="str">
        <f>TEXT(WORK[[#This Row],[Timestamp]],"MMM")</f>
        <v>Jul</v>
      </c>
      <c r="F832" s="6">
        <v>3</v>
      </c>
      <c r="G832" s="1" t="s">
        <v>7</v>
      </c>
      <c r="H832" s="1" t="s">
        <v>10</v>
      </c>
      <c r="I832">
        <f>VLOOKUP(WORK[[#This Row],[User_ID]],Table3[],4,0)</f>
        <v>1</v>
      </c>
      <c r="J832">
        <f>VLOOKUP(WORK[[#This Row],[User_ID]],Table3[],5,0)</f>
        <v>0.3</v>
      </c>
      <c r="K832">
        <f>VLOOKUP(WORK[[#This Row],[User_ID]],Table3[],6,0)</f>
        <v>0.75</v>
      </c>
      <c r="L832">
        <f>VLOOKUP(WORK[[#This Row],[User_ID]],Table3[],7,0)</f>
        <v>0.52</v>
      </c>
      <c r="M832">
        <f>VLOOKUP(WORK[[#This Row],[User_ID]],Table4[],4,FALSE)</f>
        <v>950</v>
      </c>
      <c r="N832">
        <f>VLOOKUP(WORK[[#This Row],[User_ID]],Table4[],5,FALSE)</f>
        <v>5</v>
      </c>
      <c r="O832">
        <f>VLOOKUP(WORK[[#This Row],[User_ID]],Table4[],6,FALSE)</f>
        <v>4</v>
      </c>
      <c r="P832">
        <f>VLOOKUP(WORK[[#This Row],[User_ID]],Table4[],7,FALSE)</f>
        <v>77</v>
      </c>
    </row>
    <row r="833" spans="1:16" ht="12.5" x14ac:dyDescent="0.25">
      <c r="A833" s="1">
        <v>832</v>
      </c>
      <c r="B833" s="1">
        <v>5863</v>
      </c>
      <c r="C833" s="2">
        <v>45178.95789351852</v>
      </c>
      <c r="D833" s="2" t="str">
        <f>TEXT(WORK[[#This Row],[Timestamp]], "YYYY")</f>
        <v>2023</v>
      </c>
      <c r="E833" s="2" t="str">
        <f>TEXT(WORK[[#This Row],[Timestamp]],"MMM")</f>
        <v>Sep</v>
      </c>
      <c r="F833" s="6">
        <v>22</v>
      </c>
      <c r="G833" s="1" t="s">
        <v>7</v>
      </c>
      <c r="H833" s="1" t="s">
        <v>10</v>
      </c>
      <c r="I833">
        <f>VLOOKUP(WORK[[#This Row],[User_ID]],Table3[],4,0)</f>
        <v>7</v>
      </c>
      <c r="J833">
        <f>VLOOKUP(WORK[[#This Row],[User_ID]],Table3[],5,0)</f>
        <v>0.78</v>
      </c>
      <c r="K833">
        <f>VLOOKUP(WORK[[#This Row],[User_ID]],Table3[],6,0)</f>
        <v>0.57999999999999996</v>
      </c>
      <c r="L833">
        <f>VLOOKUP(WORK[[#This Row],[User_ID]],Table3[],7,0)</f>
        <v>0.96</v>
      </c>
      <c r="M833">
        <f>VLOOKUP(WORK[[#This Row],[User_ID]],Table4[],4,FALSE)</f>
        <v>1002</v>
      </c>
      <c r="N833">
        <f>VLOOKUP(WORK[[#This Row],[User_ID]],Table4[],5,FALSE)</f>
        <v>6</v>
      </c>
      <c r="O833">
        <f>VLOOKUP(WORK[[#This Row],[User_ID]],Table4[],6,FALSE)</f>
        <v>4</v>
      </c>
      <c r="P833">
        <f>VLOOKUP(WORK[[#This Row],[User_ID]],Table4[],7,FALSE)</f>
        <v>36</v>
      </c>
    </row>
    <row r="834" spans="1:16" ht="12.5" x14ac:dyDescent="0.25">
      <c r="A834" s="1">
        <v>833</v>
      </c>
      <c r="B834" s="1">
        <v>2566</v>
      </c>
      <c r="C834" s="2">
        <v>43843.404247685183</v>
      </c>
      <c r="D834" s="2" t="str">
        <f>TEXT(WORK[[#This Row],[Timestamp]], "YYYY")</f>
        <v>2020</v>
      </c>
      <c r="E834" s="2" t="str">
        <f>TEXT(WORK[[#This Row],[Timestamp]],"MMM")</f>
        <v>Jan</v>
      </c>
      <c r="F834" s="6">
        <v>9</v>
      </c>
      <c r="G834" s="1" t="s">
        <v>9</v>
      </c>
      <c r="H834" s="1" t="s">
        <v>14</v>
      </c>
      <c r="I834">
        <f>VLOOKUP(WORK[[#This Row],[User_ID]],Table3[],4,0)</f>
        <v>2</v>
      </c>
      <c r="J834">
        <f>VLOOKUP(WORK[[#This Row],[User_ID]],Table3[],5,0)</f>
        <v>0.74</v>
      </c>
      <c r="K834">
        <f>VLOOKUP(WORK[[#This Row],[User_ID]],Table3[],6,0)</f>
        <v>0.9</v>
      </c>
      <c r="L834">
        <f>VLOOKUP(WORK[[#This Row],[User_ID]],Table3[],7,0)</f>
        <v>0.28000000000000003</v>
      </c>
      <c r="M834">
        <f>VLOOKUP(WORK[[#This Row],[User_ID]],Table4[],4,FALSE)</f>
        <v>248</v>
      </c>
      <c r="N834">
        <f>VLOOKUP(WORK[[#This Row],[User_ID]],Table4[],5,FALSE)</f>
        <v>15</v>
      </c>
      <c r="O834">
        <f>VLOOKUP(WORK[[#This Row],[User_ID]],Table4[],6,FALSE)</f>
        <v>1</v>
      </c>
      <c r="P834">
        <f>VLOOKUP(WORK[[#This Row],[User_ID]],Table4[],7,FALSE)</f>
        <v>3</v>
      </c>
    </row>
    <row r="835" spans="1:16" ht="12.5" x14ac:dyDescent="0.25">
      <c r="A835" s="1">
        <v>834</v>
      </c>
      <c r="B835" s="1">
        <v>7020</v>
      </c>
      <c r="C835" s="2">
        <v>45066.316655092596</v>
      </c>
      <c r="D835" s="2" t="str">
        <f>TEXT(WORK[[#This Row],[Timestamp]], "YYYY")</f>
        <v>2023</v>
      </c>
      <c r="E835" s="2" t="str">
        <f>TEXT(WORK[[#This Row],[Timestamp]],"MMM")</f>
        <v>May</v>
      </c>
      <c r="F835" s="6">
        <v>7</v>
      </c>
      <c r="G835" s="1" t="s">
        <v>5</v>
      </c>
      <c r="H835" s="1" t="s">
        <v>6</v>
      </c>
      <c r="I835">
        <f>VLOOKUP(WORK[[#This Row],[User_ID]],Table3[],4,0)</f>
        <v>4</v>
      </c>
      <c r="J835">
        <f>VLOOKUP(WORK[[#This Row],[User_ID]],Table3[],5,0)</f>
        <v>0.09</v>
      </c>
      <c r="K835">
        <f>VLOOKUP(WORK[[#This Row],[User_ID]],Table3[],6,0)</f>
        <v>0.9</v>
      </c>
      <c r="L835">
        <f>VLOOKUP(WORK[[#This Row],[User_ID]],Table3[],7,0)</f>
        <v>0.56000000000000005</v>
      </c>
      <c r="M835">
        <f>VLOOKUP(WORK[[#This Row],[User_ID]],Table4[],4,FALSE)</f>
        <v>1671</v>
      </c>
      <c r="N835">
        <f>VLOOKUP(WORK[[#This Row],[User_ID]],Table4[],5,FALSE)</f>
        <v>15</v>
      </c>
      <c r="O835">
        <f>VLOOKUP(WORK[[#This Row],[User_ID]],Table4[],6,FALSE)</f>
        <v>3</v>
      </c>
      <c r="P835">
        <f>VLOOKUP(WORK[[#This Row],[User_ID]],Table4[],7,FALSE)</f>
        <v>39</v>
      </c>
    </row>
    <row r="836" spans="1:16" ht="12.5" x14ac:dyDescent="0.25">
      <c r="A836" s="1">
        <v>835</v>
      </c>
      <c r="B836" s="1">
        <v>5363</v>
      </c>
      <c r="C836" s="2">
        <v>45006.518321759257</v>
      </c>
      <c r="D836" s="2" t="str">
        <f>TEXT(WORK[[#This Row],[Timestamp]], "YYYY")</f>
        <v>2023</v>
      </c>
      <c r="E836" s="2" t="str">
        <f>TEXT(WORK[[#This Row],[Timestamp]],"MMM")</f>
        <v>Mar</v>
      </c>
      <c r="F836" s="6">
        <v>12</v>
      </c>
      <c r="G836" s="1" t="s">
        <v>9</v>
      </c>
      <c r="H836" s="1" t="s">
        <v>8</v>
      </c>
      <c r="I836">
        <f>VLOOKUP(WORK[[#This Row],[User_ID]],Table3[],4,0)</f>
        <v>9</v>
      </c>
      <c r="J836">
        <f>VLOOKUP(WORK[[#This Row],[User_ID]],Table3[],5,0)</f>
        <v>0.62</v>
      </c>
      <c r="K836">
        <f>VLOOKUP(WORK[[#This Row],[User_ID]],Table3[],6,0)</f>
        <v>0.56999999999999995</v>
      </c>
      <c r="L836">
        <f>VLOOKUP(WORK[[#This Row],[User_ID]],Table3[],7,0)</f>
        <v>0.5</v>
      </c>
      <c r="M836">
        <f>VLOOKUP(WORK[[#This Row],[User_ID]],Table4[],4,FALSE)</f>
        <v>1220</v>
      </c>
      <c r="N836">
        <f>VLOOKUP(WORK[[#This Row],[User_ID]],Table4[],5,FALSE)</f>
        <v>15</v>
      </c>
      <c r="O836">
        <f>VLOOKUP(WORK[[#This Row],[User_ID]],Table4[],6,FALSE)</f>
        <v>0</v>
      </c>
      <c r="P836">
        <f>VLOOKUP(WORK[[#This Row],[User_ID]],Table4[],7,FALSE)</f>
        <v>58</v>
      </c>
    </row>
    <row r="837" spans="1:16" ht="12.5" x14ac:dyDescent="0.25">
      <c r="A837" s="1">
        <v>836</v>
      </c>
      <c r="B837" s="1">
        <v>7921</v>
      </c>
      <c r="C837" s="2">
        <v>44514.462210648147</v>
      </c>
      <c r="D837" s="2" t="str">
        <f>TEXT(WORK[[#This Row],[Timestamp]], "YYYY")</f>
        <v>2021</v>
      </c>
      <c r="E837" s="2" t="str">
        <f>TEXT(WORK[[#This Row],[Timestamp]],"MMM")</f>
        <v>Nov</v>
      </c>
      <c r="F837" s="6">
        <v>11</v>
      </c>
      <c r="G837" s="1" t="s">
        <v>9</v>
      </c>
      <c r="H837" s="1" t="s">
        <v>6</v>
      </c>
      <c r="I837">
        <f>VLOOKUP(WORK[[#This Row],[User_ID]],Table3[],4,0)</f>
        <v>6</v>
      </c>
      <c r="J837">
        <f>VLOOKUP(WORK[[#This Row],[User_ID]],Table3[],5,0)</f>
        <v>0.64</v>
      </c>
      <c r="K837">
        <f>VLOOKUP(WORK[[#This Row],[User_ID]],Table3[],6,0)</f>
        <v>0.76</v>
      </c>
      <c r="L837">
        <f>VLOOKUP(WORK[[#This Row],[User_ID]],Table3[],7,0)</f>
        <v>0.59</v>
      </c>
      <c r="M837">
        <f>VLOOKUP(WORK[[#This Row],[User_ID]],Table4[],4,FALSE)</f>
        <v>80</v>
      </c>
      <c r="N837">
        <f>VLOOKUP(WORK[[#This Row],[User_ID]],Table4[],5,FALSE)</f>
        <v>8</v>
      </c>
      <c r="O837">
        <f>VLOOKUP(WORK[[#This Row],[User_ID]],Table4[],6,FALSE)</f>
        <v>5</v>
      </c>
      <c r="P837">
        <f>VLOOKUP(WORK[[#This Row],[User_ID]],Table4[],7,FALSE)</f>
        <v>7</v>
      </c>
    </row>
    <row r="838" spans="1:16" ht="12.5" x14ac:dyDescent="0.25">
      <c r="A838" s="1">
        <v>837</v>
      </c>
      <c r="B838" s="1">
        <v>7881</v>
      </c>
      <c r="C838" s="2">
        <v>43882.11277777778</v>
      </c>
      <c r="D838" s="2" t="str">
        <f>TEXT(WORK[[#This Row],[Timestamp]], "YYYY")</f>
        <v>2020</v>
      </c>
      <c r="E838" s="2" t="str">
        <f>TEXT(WORK[[#This Row],[Timestamp]],"MMM")</f>
        <v>Feb</v>
      </c>
      <c r="F838" s="6">
        <v>2</v>
      </c>
      <c r="G838" s="1" t="s">
        <v>9</v>
      </c>
      <c r="H838" s="1" t="s">
        <v>14</v>
      </c>
      <c r="I838">
        <f>VLOOKUP(WORK[[#This Row],[User_ID]],Table3[],4,0)</f>
        <v>5</v>
      </c>
      <c r="J838">
        <f>VLOOKUP(WORK[[#This Row],[User_ID]],Table3[],5,0)</f>
        <v>0.59</v>
      </c>
      <c r="K838">
        <f>VLOOKUP(WORK[[#This Row],[User_ID]],Table3[],6,0)</f>
        <v>0.15</v>
      </c>
      <c r="L838">
        <f>VLOOKUP(WORK[[#This Row],[User_ID]],Table3[],7,0)</f>
        <v>0.27</v>
      </c>
      <c r="M838">
        <f>VLOOKUP(WORK[[#This Row],[User_ID]],Table4[],4,FALSE)</f>
        <v>782</v>
      </c>
      <c r="N838">
        <f>VLOOKUP(WORK[[#This Row],[User_ID]],Table4[],5,FALSE)</f>
        <v>3</v>
      </c>
      <c r="O838">
        <f>VLOOKUP(WORK[[#This Row],[User_ID]],Table4[],6,FALSE)</f>
        <v>3</v>
      </c>
      <c r="P838">
        <f>VLOOKUP(WORK[[#This Row],[User_ID]],Table4[],7,FALSE)</f>
        <v>54</v>
      </c>
    </row>
    <row r="839" spans="1:16" ht="12.5" x14ac:dyDescent="0.25">
      <c r="A839" s="1">
        <v>838</v>
      </c>
      <c r="B839" s="1">
        <v>7767</v>
      </c>
      <c r="C839" s="2">
        <v>44096.67895833333</v>
      </c>
      <c r="D839" s="2" t="str">
        <f>TEXT(WORK[[#This Row],[Timestamp]], "YYYY")</f>
        <v>2020</v>
      </c>
      <c r="E839" s="2" t="str">
        <f>TEXT(WORK[[#This Row],[Timestamp]],"MMM")</f>
        <v>Sep</v>
      </c>
      <c r="F839" s="6">
        <v>16</v>
      </c>
      <c r="G839" s="1" t="s">
        <v>5</v>
      </c>
      <c r="H839" s="1" t="s">
        <v>6</v>
      </c>
      <c r="I839">
        <f>VLOOKUP(WORK[[#This Row],[User_ID]],Table3[],4,0)</f>
        <v>8</v>
      </c>
      <c r="J839">
        <f>VLOOKUP(WORK[[#This Row],[User_ID]],Table3[],5,0)</f>
        <v>0.19</v>
      </c>
      <c r="K839">
        <f>VLOOKUP(WORK[[#This Row],[User_ID]],Table3[],6,0)</f>
        <v>0.93</v>
      </c>
      <c r="L839">
        <f>VLOOKUP(WORK[[#This Row],[User_ID]],Table3[],7,0)</f>
        <v>0.52</v>
      </c>
      <c r="M839">
        <f>VLOOKUP(WORK[[#This Row],[User_ID]],Table4[],4,FALSE)</f>
        <v>747</v>
      </c>
      <c r="N839">
        <f>VLOOKUP(WORK[[#This Row],[User_ID]],Table4[],5,FALSE)</f>
        <v>11</v>
      </c>
      <c r="O839">
        <f>VLOOKUP(WORK[[#This Row],[User_ID]],Table4[],6,FALSE)</f>
        <v>0</v>
      </c>
      <c r="P839">
        <f>VLOOKUP(WORK[[#This Row],[User_ID]],Table4[],7,FALSE)</f>
        <v>69</v>
      </c>
    </row>
    <row r="840" spans="1:16" ht="12.5" x14ac:dyDescent="0.25">
      <c r="A840" s="1">
        <v>839</v>
      </c>
      <c r="B840" s="1">
        <v>5957</v>
      </c>
      <c r="C840" s="2">
        <v>44235.355567129627</v>
      </c>
      <c r="D840" s="2" t="str">
        <f>TEXT(WORK[[#This Row],[Timestamp]], "YYYY")</f>
        <v>2021</v>
      </c>
      <c r="E840" s="2" t="str">
        <f>TEXT(WORK[[#This Row],[Timestamp]],"MMM")</f>
        <v>Feb</v>
      </c>
      <c r="F840" s="6">
        <v>8</v>
      </c>
      <c r="G840" s="1" t="s">
        <v>9</v>
      </c>
      <c r="H840" s="1" t="s">
        <v>12</v>
      </c>
      <c r="I840">
        <f>VLOOKUP(WORK[[#This Row],[User_ID]],Table3[],4,0)</f>
        <v>9</v>
      </c>
      <c r="J840">
        <f>VLOOKUP(WORK[[#This Row],[User_ID]],Table3[],5,0)</f>
        <v>0.82</v>
      </c>
      <c r="K840">
        <f>VLOOKUP(WORK[[#This Row],[User_ID]],Table3[],6,0)</f>
        <v>0.42</v>
      </c>
      <c r="L840">
        <f>VLOOKUP(WORK[[#This Row],[User_ID]],Table3[],7,0)</f>
        <v>0.59</v>
      </c>
      <c r="M840">
        <f>VLOOKUP(WORK[[#This Row],[User_ID]],Table4[],4,FALSE)</f>
        <v>1516</v>
      </c>
      <c r="N840">
        <f>VLOOKUP(WORK[[#This Row],[User_ID]],Table4[],5,FALSE)</f>
        <v>14</v>
      </c>
      <c r="O840">
        <f>VLOOKUP(WORK[[#This Row],[User_ID]],Table4[],6,FALSE)</f>
        <v>2</v>
      </c>
      <c r="P840">
        <f>VLOOKUP(WORK[[#This Row],[User_ID]],Table4[],7,FALSE)</f>
        <v>75</v>
      </c>
    </row>
    <row r="841" spans="1:16" ht="12.5" x14ac:dyDescent="0.25">
      <c r="A841" s="1">
        <v>840</v>
      </c>
      <c r="B841" s="1">
        <v>2829</v>
      </c>
      <c r="C841" s="2">
        <v>44965.553807870368</v>
      </c>
      <c r="D841" s="2" t="str">
        <f>TEXT(WORK[[#This Row],[Timestamp]], "YYYY")</f>
        <v>2023</v>
      </c>
      <c r="E841" s="2" t="str">
        <f>TEXT(WORK[[#This Row],[Timestamp]],"MMM")</f>
        <v>Feb</v>
      </c>
      <c r="F841" s="6">
        <v>13</v>
      </c>
      <c r="G841" s="1" t="s">
        <v>5</v>
      </c>
      <c r="H841" s="1" t="s">
        <v>12</v>
      </c>
      <c r="I841">
        <f>VLOOKUP(WORK[[#This Row],[User_ID]],Table3[],4,0)</f>
        <v>7</v>
      </c>
      <c r="J841">
        <f>VLOOKUP(WORK[[#This Row],[User_ID]],Table3[],5,0)</f>
        <v>0.83</v>
      </c>
      <c r="K841">
        <f>VLOOKUP(WORK[[#This Row],[User_ID]],Table3[],6,0)</f>
        <v>0.66</v>
      </c>
      <c r="L841">
        <f>VLOOKUP(WORK[[#This Row],[User_ID]],Table3[],7,0)</f>
        <v>0.71</v>
      </c>
      <c r="M841">
        <f>VLOOKUP(WORK[[#This Row],[User_ID]],Table4[],4,FALSE)</f>
        <v>280</v>
      </c>
      <c r="N841">
        <f>VLOOKUP(WORK[[#This Row],[User_ID]],Table4[],5,FALSE)</f>
        <v>18</v>
      </c>
      <c r="O841">
        <f>VLOOKUP(WORK[[#This Row],[User_ID]],Table4[],6,FALSE)</f>
        <v>5</v>
      </c>
      <c r="P841">
        <f>VLOOKUP(WORK[[#This Row],[User_ID]],Table4[],7,FALSE)</f>
        <v>71</v>
      </c>
    </row>
    <row r="842" spans="1:16" ht="12.5" x14ac:dyDescent="0.25">
      <c r="A842" s="1">
        <v>841</v>
      </c>
      <c r="B842" s="1">
        <v>3705</v>
      </c>
      <c r="C842" s="2">
        <v>44665.89371527778</v>
      </c>
      <c r="D842" s="2" t="str">
        <f>TEXT(WORK[[#This Row],[Timestamp]], "YYYY")</f>
        <v>2022</v>
      </c>
      <c r="E842" s="2" t="str">
        <f>TEXT(WORK[[#This Row],[Timestamp]],"MMM")</f>
        <v>Apr</v>
      </c>
      <c r="F842" s="6">
        <v>21</v>
      </c>
      <c r="G842" s="1" t="s">
        <v>7</v>
      </c>
      <c r="H842" s="1" t="s">
        <v>11</v>
      </c>
      <c r="I842">
        <f>VLOOKUP(WORK[[#This Row],[User_ID]],Table3[],4,0)</f>
        <v>4</v>
      </c>
      <c r="J842">
        <f>VLOOKUP(WORK[[#This Row],[User_ID]],Table3[],5,0)</f>
        <v>0.38</v>
      </c>
      <c r="K842">
        <f>VLOOKUP(WORK[[#This Row],[User_ID]],Table3[],6,0)</f>
        <v>0.3</v>
      </c>
      <c r="L842">
        <f>VLOOKUP(WORK[[#This Row],[User_ID]],Table3[],7,0)</f>
        <v>1</v>
      </c>
      <c r="M842">
        <f>VLOOKUP(WORK[[#This Row],[User_ID]],Table4[],4,FALSE)</f>
        <v>1717</v>
      </c>
      <c r="N842">
        <f>VLOOKUP(WORK[[#This Row],[User_ID]],Table4[],5,FALSE)</f>
        <v>3</v>
      </c>
      <c r="O842">
        <f>VLOOKUP(WORK[[#This Row],[User_ID]],Table4[],6,FALSE)</f>
        <v>4</v>
      </c>
      <c r="P842">
        <f>VLOOKUP(WORK[[#This Row],[User_ID]],Table4[],7,FALSE)</f>
        <v>66</v>
      </c>
    </row>
    <row r="843" spans="1:16" ht="12.5" x14ac:dyDescent="0.25">
      <c r="A843" s="1">
        <v>842</v>
      </c>
      <c r="B843" s="1">
        <v>3011</v>
      </c>
      <c r="C843" s="2">
        <v>44822.885694444441</v>
      </c>
      <c r="D843" s="2" t="str">
        <f>TEXT(WORK[[#This Row],[Timestamp]], "YYYY")</f>
        <v>2022</v>
      </c>
      <c r="E843" s="2" t="str">
        <f>TEXT(WORK[[#This Row],[Timestamp]],"MMM")</f>
        <v>Sep</v>
      </c>
      <c r="F843" s="6">
        <v>21</v>
      </c>
      <c r="G843" s="1" t="s">
        <v>7</v>
      </c>
      <c r="H843" s="1" t="s">
        <v>17</v>
      </c>
      <c r="I843">
        <f>VLOOKUP(WORK[[#This Row],[User_ID]],Table3[],4,0)</f>
        <v>10</v>
      </c>
      <c r="J843">
        <f>VLOOKUP(WORK[[#This Row],[User_ID]],Table3[],5,0)</f>
        <v>0.17</v>
      </c>
      <c r="K843">
        <f>VLOOKUP(WORK[[#This Row],[User_ID]],Table3[],6,0)</f>
        <v>0.47</v>
      </c>
      <c r="L843">
        <f>VLOOKUP(WORK[[#This Row],[User_ID]],Table3[],7,0)</f>
        <v>0.97</v>
      </c>
      <c r="M843">
        <f>VLOOKUP(WORK[[#This Row],[User_ID]],Table4[],4,FALSE)</f>
        <v>520</v>
      </c>
      <c r="N843">
        <f>VLOOKUP(WORK[[#This Row],[User_ID]],Table4[],5,FALSE)</f>
        <v>7</v>
      </c>
      <c r="O843">
        <f>VLOOKUP(WORK[[#This Row],[User_ID]],Table4[],6,FALSE)</f>
        <v>3</v>
      </c>
      <c r="P843">
        <f>VLOOKUP(WORK[[#This Row],[User_ID]],Table4[],7,FALSE)</f>
        <v>6</v>
      </c>
    </row>
    <row r="844" spans="1:16" ht="12.5" x14ac:dyDescent="0.25">
      <c r="A844" s="1">
        <v>843</v>
      </c>
      <c r="B844" s="1">
        <v>6935</v>
      </c>
      <c r="C844" s="2">
        <v>44254.841087962966</v>
      </c>
      <c r="D844" s="2" t="str">
        <f>TEXT(WORK[[#This Row],[Timestamp]], "YYYY")</f>
        <v>2021</v>
      </c>
      <c r="E844" s="2" t="str">
        <f>TEXT(WORK[[#This Row],[Timestamp]],"MMM")</f>
        <v>Feb</v>
      </c>
      <c r="F844" s="6">
        <v>20</v>
      </c>
      <c r="G844" s="1" t="s">
        <v>7</v>
      </c>
      <c r="H844" s="1" t="s">
        <v>15</v>
      </c>
      <c r="I844">
        <f>VLOOKUP(WORK[[#This Row],[User_ID]],Table3[],4,0)</f>
        <v>8</v>
      </c>
      <c r="J844">
        <f>VLOOKUP(WORK[[#This Row],[User_ID]],Table3[],5,0)</f>
        <v>0.54</v>
      </c>
      <c r="K844">
        <f>VLOOKUP(WORK[[#This Row],[User_ID]],Table3[],6,0)</f>
        <v>0.95</v>
      </c>
      <c r="L844">
        <f>VLOOKUP(WORK[[#This Row],[User_ID]],Table3[],7,0)</f>
        <v>0.48</v>
      </c>
      <c r="M844">
        <f>VLOOKUP(WORK[[#This Row],[User_ID]],Table4[],4,FALSE)</f>
        <v>290</v>
      </c>
      <c r="N844">
        <f>VLOOKUP(WORK[[#This Row],[User_ID]],Table4[],5,FALSE)</f>
        <v>3</v>
      </c>
      <c r="O844">
        <f>VLOOKUP(WORK[[#This Row],[User_ID]],Table4[],6,FALSE)</f>
        <v>2</v>
      </c>
      <c r="P844">
        <f>VLOOKUP(WORK[[#This Row],[User_ID]],Table4[],7,FALSE)</f>
        <v>43</v>
      </c>
    </row>
    <row r="845" spans="1:16" ht="12.5" x14ac:dyDescent="0.25">
      <c r="A845" s="1">
        <v>844</v>
      </c>
      <c r="B845" s="1">
        <v>4561</v>
      </c>
      <c r="C845" s="2">
        <v>44552.907789351855</v>
      </c>
      <c r="D845" s="2" t="str">
        <f>TEXT(WORK[[#This Row],[Timestamp]], "YYYY")</f>
        <v>2021</v>
      </c>
      <c r="E845" s="2" t="str">
        <f>TEXT(WORK[[#This Row],[Timestamp]],"MMM")</f>
        <v>Dec</v>
      </c>
      <c r="F845" s="6">
        <v>21</v>
      </c>
      <c r="G845" s="1" t="s">
        <v>9</v>
      </c>
      <c r="H845" s="1" t="s">
        <v>13</v>
      </c>
      <c r="I845">
        <f>VLOOKUP(WORK[[#This Row],[User_ID]],Table3[],4,0)</f>
        <v>1</v>
      </c>
      <c r="J845">
        <f>VLOOKUP(WORK[[#This Row],[User_ID]],Table3[],5,0)</f>
        <v>0.85</v>
      </c>
      <c r="K845">
        <f>VLOOKUP(WORK[[#This Row],[User_ID]],Table3[],6,0)</f>
        <v>1</v>
      </c>
      <c r="L845">
        <f>VLOOKUP(WORK[[#This Row],[User_ID]],Table3[],7,0)</f>
        <v>0.57999999999999996</v>
      </c>
      <c r="M845">
        <f>VLOOKUP(WORK[[#This Row],[User_ID]],Table4[],4,FALSE)</f>
        <v>1338</v>
      </c>
      <c r="N845">
        <f>VLOOKUP(WORK[[#This Row],[User_ID]],Table4[],5,FALSE)</f>
        <v>9</v>
      </c>
      <c r="O845">
        <f>VLOOKUP(WORK[[#This Row],[User_ID]],Table4[],6,FALSE)</f>
        <v>0</v>
      </c>
      <c r="P845">
        <f>VLOOKUP(WORK[[#This Row],[User_ID]],Table4[],7,FALSE)</f>
        <v>65</v>
      </c>
    </row>
    <row r="846" spans="1:16" ht="12.5" x14ac:dyDescent="0.25">
      <c r="A846" s="1">
        <v>845</v>
      </c>
      <c r="B846" s="1">
        <v>7577</v>
      </c>
      <c r="C846" s="2">
        <v>45029.685914351852</v>
      </c>
      <c r="D846" s="2" t="str">
        <f>TEXT(WORK[[#This Row],[Timestamp]], "YYYY")</f>
        <v>2023</v>
      </c>
      <c r="E846" s="2" t="str">
        <f>TEXT(WORK[[#This Row],[Timestamp]],"MMM")</f>
        <v>Apr</v>
      </c>
      <c r="F846" s="6">
        <v>16</v>
      </c>
      <c r="G846" s="1" t="s">
        <v>9</v>
      </c>
      <c r="H846" s="1" t="s">
        <v>6</v>
      </c>
      <c r="I846">
        <f>VLOOKUP(WORK[[#This Row],[User_ID]],Table3[],4,0)</f>
        <v>4</v>
      </c>
      <c r="J846">
        <f>VLOOKUP(WORK[[#This Row],[User_ID]],Table3[],5,0)</f>
        <v>0.77</v>
      </c>
      <c r="K846">
        <f>VLOOKUP(WORK[[#This Row],[User_ID]],Table3[],6,0)</f>
        <v>0.15</v>
      </c>
      <c r="L846">
        <f>VLOOKUP(WORK[[#This Row],[User_ID]],Table3[],7,0)</f>
        <v>0.2</v>
      </c>
      <c r="M846">
        <f>VLOOKUP(WORK[[#This Row],[User_ID]],Table4[],4,FALSE)</f>
        <v>1651</v>
      </c>
      <c r="N846">
        <f>VLOOKUP(WORK[[#This Row],[User_ID]],Table4[],5,FALSE)</f>
        <v>18</v>
      </c>
      <c r="O846">
        <f>VLOOKUP(WORK[[#This Row],[User_ID]],Table4[],6,FALSE)</f>
        <v>3</v>
      </c>
      <c r="P846">
        <f>VLOOKUP(WORK[[#This Row],[User_ID]],Table4[],7,FALSE)</f>
        <v>72</v>
      </c>
    </row>
    <row r="847" spans="1:16" ht="12.5" x14ac:dyDescent="0.25">
      <c r="A847" s="1">
        <v>846</v>
      </c>
      <c r="B847" s="1">
        <v>3001</v>
      </c>
      <c r="C847" s="2">
        <v>44473.666435185187</v>
      </c>
      <c r="D847" s="2" t="str">
        <f>TEXT(WORK[[#This Row],[Timestamp]], "YYYY")</f>
        <v>2021</v>
      </c>
      <c r="E847" s="2" t="str">
        <f>TEXT(WORK[[#This Row],[Timestamp]],"MMM")</f>
        <v>Oct</v>
      </c>
      <c r="F847" s="6">
        <v>15</v>
      </c>
      <c r="G847" s="1" t="s">
        <v>9</v>
      </c>
      <c r="H847" s="1" t="s">
        <v>12</v>
      </c>
      <c r="I847">
        <f>VLOOKUP(WORK[[#This Row],[User_ID]],Table3[],4,0)</f>
        <v>9</v>
      </c>
      <c r="J847">
        <f>VLOOKUP(WORK[[#This Row],[User_ID]],Table3[],5,0)</f>
        <v>0.36</v>
      </c>
      <c r="K847">
        <f>VLOOKUP(WORK[[#This Row],[User_ID]],Table3[],6,0)</f>
        <v>0.96</v>
      </c>
      <c r="L847">
        <f>VLOOKUP(WORK[[#This Row],[User_ID]],Table3[],7,0)</f>
        <v>0.55000000000000004</v>
      </c>
      <c r="M847">
        <f>VLOOKUP(WORK[[#This Row],[User_ID]],Table4[],4,FALSE)</f>
        <v>408</v>
      </c>
      <c r="N847">
        <f>VLOOKUP(WORK[[#This Row],[User_ID]],Table4[],5,FALSE)</f>
        <v>15</v>
      </c>
      <c r="O847">
        <f>VLOOKUP(WORK[[#This Row],[User_ID]],Table4[],6,FALSE)</f>
        <v>3</v>
      </c>
      <c r="P847">
        <f>VLOOKUP(WORK[[#This Row],[User_ID]],Table4[],7,FALSE)</f>
        <v>26</v>
      </c>
    </row>
    <row r="848" spans="1:16" ht="12.5" x14ac:dyDescent="0.25">
      <c r="A848" s="1">
        <v>847</v>
      </c>
      <c r="B848" s="1">
        <v>3681</v>
      </c>
      <c r="C848" s="2">
        <v>44435.152928240743</v>
      </c>
      <c r="D848" s="2" t="str">
        <f>TEXT(WORK[[#This Row],[Timestamp]], "YYYY")</f>
        <v>2021</v>
      </c>
      <c r="E848" s="2" t="str">
        <f>TEXT(WORK[[#This Row],[Timestamp]],"MMM")</f>
        <v>Aug</v>
      </c>
      <c r="F848" s="6">
        <v>3</v>
      </c>
      <c r="G848" s="1" t="s">
        <v>9</v>
      </c>
      <c r="H848" s="1" t="s">
        <v>10</v>
      </c>
      <c r="I848">
        <f>VLOOKUP(WORK[[#This Row],[User_ID]],Table3[],4,0)</f>
        <v>2</v>
      </c>
      <c r="J848">
        <f>VLOOKUP(WORK[[#This Row],[User_ID]],Table3[],5,0)</f>
        <v>0.21</v>
      </c>
      <c r="K848">
        <f>VLOOKUP(WORK[[#This Row],[User_ID]],Table3[],6,0)</f>
        <v>0.25</v>
      </c>
      <c r="L848">
        <f>VLOOKUP(WORK[[#This Row],[User_ID]],Table3[],7,0)</f>
        <v>0.86</v>
      </c>
      <c r="M848">
        <f>VLOOKUP(WORK[[#This Row],[User_ID]],Table4[],4,FALSE)</f>
        <v>1291</v>
      </c>
      <c r="N848">
        <f>VLOOKUP(WORK[[#This Row],[User_ID]],Table4[],5,FALSE)</f>
        <v>13</v>
      </c>
      <c r="O848">
        <f>VLOOKUP(WORK[[#This Row],[User_ID]],Table4[],6,FALSE)</f>
        <v>2</v>
      </c>
      <c r="P848">
        <f>VLOOKUP(WORK[[#This Row],[User_ID]],Table4[],7,FALSE)</f>
        <v>82</v>
      </c>
    </row>
    <row r="849" spans="1:16" ht="12.5" x14ac:dyDescent="0.25">
      <c r="A849" s="1">
        <v>848</v>
      </c>
      <c r="B849" s="1">
        <v>9953</v>
      </c>
      <c r="C849" s="2">
        <v>44194.895914351851</v>
      </c>
      <c r="D849" s="2" t="str">
        <f>TEXT(WORK[[#This Row],[Timestamp]], "YYYY")</f>
        <v>2020</v>
      </c>
      <c r="E849" s="2" t="str">
        <f>TEXT(WORK[[#This Row],[Timestamp]],"MMM")</f>
        <v>Dec</v>
      </c>
      <c r="F849" s="6">
        <v>21</v>
      </c>
      <c r="G849" s="1" t="s">
        <v>9</v>
      </c>
      <c r="H849" s="1" t="s">
        <v>6</v>
      </c>
      <c r="I849">
        <f>VLOOKUP(WORK[[#This Row],[User_ID]],Table3[],4,0)</f>
        <v>6</v>
      </c>
      <c r="J849">
        <f>VLOOKUP(WORK[[#This Row],[User_ID]],Table3[],5,0)</f>
        <v>0.56999999999999995</v>
      </c>
      <c r="K849">
        <f>VLOOKUP(WORK[[#This Row],[User_ID]],Table3[],6,0)</f>
        <v>0.44</v>
      </c>
      <c r="L849">
        <f>VLOOKUP(WORK[[#This Row],[User_ID]],Table3[],7,0)</f>
        <v>0.86</v>
      </c>
      <c r="M849">
        <f>VLOOKUP(WORK[[#This Row],[User_ID]],Table4[],4,FALSE)</f>
        <v>1582</v>
      </c>
      <c r="N849">
        <f>VLOOKUP(WORK[[#This Row],[User_ID]],Table4[],5,FALSE)</f>
        <v>3</v>
      </c>
      <c r="O849">
        <f>VLOOKUP(WORK[[#This Row],[User_ID]],Table4[],6,FALSE)</f>
        <v>2</v>
      </c>
      <c r="P849">
        <f>VLOOKUP(WORK[[#This Row],[User_ID]],Table4[],7,FALSE)</f>
        <v>10</v>
      </c>
    </row>
    <row r="850" spans="1:16" ht="12.5" x14ac:dyDescent="0.25">
      <c r="A850" s="1">
        <v>849</v>
      </c>
      <c r="B850" s="1">
        <v>8638</v>
      </c>
      <c r="C850" s="2">
        <v>45112.67827546296</v>
      </c>
      <c r="D850" s="2" t="str">
        <f>TEXT(WORK[[#This Row],[Timestamp]], "YYYY")</f>
        <v>2023</v>
      </c>
      <c r="E850" s="2" t="str">
        <f>TEXT(WORK[[#This Row],[Timestamp]],"MMM")</f>
        <v>Jul</v>
      </c>
      <c r="F850" s="6">
        <v>16</v>
      </c>
      <c r="G850" s="1" t="s">
        <v>5</v>
      </c>
      <c r="H850" s="1" t="s">
        <v>15</v>
      </c>
      <c r="I850">
        <f>VLOOKUP(WORK[[#This Row],[User_ID]],Table3[],4,0)</f>
        <v>6</v>
      </c>
      <c r="J850">
        <f>VLOOKUP(WORK[[#This Row],[User_ID]],Table3[],5,0)</f>
        <v>0.55000000000000004</v>
      </c>
      <c r="K850">
        <f>VLOOKUP(WORK[[#This Row],[User_ID]],Table3[],6,0)</f>
        <v>0.24</v>
      </c>
      <c r="L850">
        <f>VLOOKUP(WORK[[#This Row],[User_ID]],Table3[],7,0)</f>
        <v>0.2</v>
      </c>
      <c r="M850">
        <f>VLOOKUP(WORK[[#This Row],[User_ID]],Table4[],4,FALSE)</f>
        <v>1113</v>
      </c>
      <c r="N850">
        <f>VLOOKUP(WORK[[#This Row],[User_ID]],Table4[],5,FALSE)</f>
        <v>20</v>
      </c>
      <c r="O850">
        <f>VLOOKUP(WORK[[#This Row],[User_ID]],Table4[],6,FALSE)</f>
        <v>0</v>
      </c>
      <c r="P850">
        <f>VLOOKUP(WORK[[#This Row],[User_ID]],Table4[],7,FALSE)</f>
        <v>95</v>
      </c>
    </row>
    <row r="851" spans="1:16" ht="12.5" x14ac:dyDescent="0.25">
      <c r="A851" s="1">
        <v>850</v>
      </c>
      <c r="B851" s="1">
        <v>8680</v>
      </c>
      <c r="C851" s="2">
        <v>45061.116597222222</v>
      </c>
      <c r="D851" s="2" t="str">
        <f>TEXT(WORK[[#This Row],[Timestamp]], "YYYY")</f>
        <v>2023</v>
      </c>
      <c r="E851" s="2" t="str">
        <f>TEXT(WORK[[#This Row],[Timestamp]],"MMM")</f>
        <v>May</v>
      </c>
      <c r="F851" s="6">
        <v>2</v>
      </c>
      <c r="G851" s="1" t="s">
        <v>9</v>
      </c>
      <c r="H851" s="1" t="s">
        <v>12</v>
      </c>
      <c r="I851">
        <f>VLOOKUP(WORK[[#This Row],[User_ID]],Table3[],4,0)</f>
        <v>8</v>
      </c>
      <c r="J851">
        <f>VLOOKUP(WORK[[#This Row],[User_ID]],Table3[],5,0)</f>
        <v>0.95</v>
      </c>
      <c r="K851">
        <f>VLOOKUP(WORK[[#This Row],[User_ID]],Table3[],6,0)</f>
        <v>0.43</v>
      </c>
      <c r="L851">
        <f>VLOOKUP(WORK[[#This Row],[User_ID]],Table3[],7,0)</f>
        <v>0.76</v>
      </c>
      <c r="M851">
        <f>VLOOKUP(WORK[[#This Row],[User_ID]],Table4[],4,FALSE)</f>
        <v>1453</v>
      </c>
      <c r="N851">
        <f>VLOOKUP(WORK[[#This Row],[User_ID]],Table4[],5,FALSE)</f>
        <v>18</v>
      </c>
      <c r="O851">
        <f>VLOOKUP(WORK[[#This Row],[User_ID]],Table4[],6,FALSE)</f>
        <v>3</v>
      </c>
      <c r="P851">
        <f>VLOOKUP(WORK[[#This Row],[User_ID]],Table4[],7,FALSE)</f>
        <v>82</v>
      </c>
    </row>
    <row r="852" spans="1:16" ht="12.5" x14ac:dyDescent="0.25">
      <c r="A852" s="1">
        <v>851</v>
      </c>
      <c r="B852" s="1">
        <v>1319</v>
      </c>
      <c r="C852" s="2">
        <v>44374.605474537035</v>
      </c>
      <c r="D852" s="2" t="str">
        <f>TEXT(WORK[[#This Row],[Timestamp]], "YYYY")</f>
        <v>2021</v>
      </c>
      <c r="E852" s="2" t="str">
        <f>TEXT(WORK[[#This Row],[Timestamp]],"MMM")</f>
        <v>Jun</v>
      </c>
      <c r="F852" s="6">
        <v>14</v>
      </c>
      <c r="G852" s="1" t="s">
        <v>5</v>
      </c>
      <c r="H852" s="1" t="s">
        <v>10</v>
      </c>
      <c r="I852">
        <f>VLOOKUP(WORK[[#This Row],[User_ID]],Table3[],4,0)</f>
        <v>1</v>
      </c>
      <c r="J852">
        <f>VLOOKUP(WORK[[#This Row],[User_ID]],Table3[],5,0)</f>
        <v>0.03</v>
      </c>
      <c r="K852">
        <f>VLOOKUP(WORK[[#This Row],[User_ID]],Table3[],6,0)</f>
        <v>0.35</v>
      </c>
      <c r="L852">
        <f>VLOOKUP(WORK[[#This Row],[User_ID]],Table3[],7,0)</f>
        <v>0.6</v>
      </c>
      <c r="M852">
        <f>VLOOKUP(WORK[[#This Row],[User_ID]],Table4[],4,FALSE)</f>
        <v>276</v>
      </c>
      <c r="N852">
        <f>VLOOKUP(WORK[[#This Row],[User_ID]],Table4[],5,FALSE)</f>
        <v>4</v>
      </c>
      <c r="O852">
        <f>VLOOKUP(WORK[[#This Row],[User_ID]],Table4[],6,FALSE)</f>
        <v>4</v>
      </c>
      <c r="P852">
        <f>VLOOKUP(WORK[[#This Row],[User_ID]],Table4[],7,FALSE)</f>
        <v>45</v>
      </c>
    </row>
    <row r="853" spans="1:16" ht="12.5" x14ac:dyDescent="0.25">
      <c r="A853" s="1">
        <v>852</v>
      </c>
      <c r="B853" s="1">
        <v>4900</v>
      </c>
      <c r="C853" s="2">
        <v>44735.876111111109</v>
      </c>
      <c r="D853" s="2" t="str">
        <f>TEXT(WORK[[#This Row],[Timestamp]], "YYYY")</f>
        <v>2022</v>
      </c>
      <c r="E853" s="2" t="str">
        <f>TEXT(WORK[[#This Row],[Timestamp]],"MMM")</f>
        <v>Jun</v>
      </c>
      <c r="F853" s="6">
        <v>21</v>
      </c>
      <c r="G853" s="1" t="s">
        <v>7</v>
      </c>
      <c r="H853" s="1" t="s">
        <v>17</v>
      </c>
      <c r="I853">
        <f>VLOOKUP(WORK[[#This Row],[User_ID]],Table3[],4,0)</f>
        <v>4</v>
      </c>
      <c r="J853">
        <f>VLOOKUP(WORK[[#This Row],[User_ID]],Table3[],5,0)</f>
        <v>0.45</v>
      </c>
      <c r="K853">
        <f>VLOOKUP(WORK[[#This Row],[User_ID]],Table3[],6,0)</f>
        <v>0.55000000000000004</v>
      </c>
      <c r="L853">
        <f>VLOOKUP(WORK[[#This Row],[User_ID]],Table3[],7,0)</f>
        <v>0.94</v>
      </c>
      <c r="M853">
        <f>VLOOKUP(WORK[[#This Row],[User_ID]],Table4[],4,FALSE)</f>
        <v>1064</v>
      </c>
      <c r="N853">
        <f>VLOOKUP(WORK[[#This Row],[User_ID]],Table4[],5,FALSE)</f>
        <v>17</v>
      </c>
      <c r="O853">
        <f>VLOOKUP(WORK[[#This Row],[User_ID]],Table4[],6,FALSE)</f>
        <v>5</v>
      </c>
      <c r="P853">
        <f>VLOOKUP(WORK[[#This Row],[User_ID]],Table4[],7,FALSE)</f>
        <v>55</v>
      </c>
    </row>
    <row r="854" spans="1:16" ht="12.5" x14ac:dyDescent="0.25">
      <c r="A854" s="1">
        <v>853</v>
      </c>
      <c r="B854" s="1">
        <v>9672</v>
      </c>
      <c r="C854" s="2">
        <v>44285.72042824074</v>
      </c>
      <c r="D854" s="2" t="str">
        <f>TEXT(WORK[[#This Row],[Timestamp]], "YYYY")</f>
        <v>2021</v>
      </c>
      <c r="E854" s="2" t="str">
        <f>TEXT(WORK[[#This Row],[Timestamp]],"MMM")</f>
        <v>Mar</v>
      </c>
      <c r="F854" s="6">
        <v>17</v>
      </c>
      <c r="G854" s="1" t="s">
        <v>5</v>
      </c>
      <c r="H854" s="1" t="s">
        <v>8</v>
      </c>
      <c r="I854">
        <f>VLOOKUP(WORK[[#This Row],[User_ID]],Table3[],4,0)</f>
        <v>6</v>
      </c>
      <c r="J854">
        <f>VLOOKUP(WORK[[#This Row],[User_ID]],Table3[],5,0)</f>
        <v>0.49</v>
      </c>
      <c r="K854">
        <f>VLOOKUP(WORK[[#This Row],[User_ID]],Table3[],6,0)</f>
        <v>0.21</v>
      </c>
      <c r="L854">
        <f>VLOOKUP(WORK[[#This Row],[User_ID]],Table3[],7,0)</f>
        <v>0.43</v>
      </c>
      <c r="M854">
        <f>VLOOKUP(WORK[[#This Row],[User_ID]],Table4[],4,FALSE)</f>
        <v>1189</v>
      </c>
      <c r="N854">
        <f>VLOOKUP(WORK[[#This Row],[User_ID]],Table4[],5,FALSE)</f>
        <v>10</v>
      </c>
      <c r="O854">
        <f>VLOOKUP(WORK[[#This Row],[User_ID]],Table4[],6,FALSE)</f>
        <v>2</v>
      </c>
      <c r="P854">
        <f>VLOOKUP(WORK[[#This Row],[User_ID]],Table4[],7,FALSE)</f>
        <v>76</v>
      </c>
    </row>
    <row r="855" spans="1:16" ht="12.5" x14ac:dyDescent="0.25">
      <c r="A855" s="1">
        <v>854</v>
      </c>
      <c r="B855" s="1">
        <v>2167</v>
      </c>
      <c r="C855" s="2">
        <v>44020.401550925926</v>
      </c>
      <c r="D855" s="2" t="str">
        <f>TEXT(WORK[[#This Row],[Timestamp]], "YYYY")</f>
        <v>2020</v>
      </c>
      <c r="E855" s="2" t="str">
        <f>TEXT(WORK[[#This Row],[Timestamp]],"MMM")</f>
        <v>Jul</v>
      </c>
      <c r="F855" s="6">
        <v>9</v>
      </c>
      <c r="G855" s="1" t="s">
        <v>5</v>
      </c>
      <c r="H855" s="1" t="s">
        <v>17</v>
      </c>
      <c r="I855">
        <f>VLOOKUP(WORK[[#This Row],[User_ID]],Table3[],4,0)</f>
        <v>7</v>
      </c>
      <c r="J855">
        <f>VLOOKUP(WORK[[#This Row],[User_ID]],Table3[],5,0)</f>
        <v>0.97</v>
      </c>
      <c r="K855">
        <f>VLOOKUP(WORK[[#This Row],[User_ID]],Table3[],6,0)</f>
        <v>0.12</v>
      </c>
      <c r="L855">
        <f>VLOOKUP(WORK[[#This Row],[User_ID]],Table3[],7,0)</f>
        <v>0.06</v>
      </c>
      <c r="M855">
        <f>VLOOKUP(WORK[[#This Row],[User_ID]],Table4[],4,FALSE)</f>
        <v>931</v>
      </c>
      <c r="N855">
        <f>VLOOKUP(WORK[[#This Row],[User_ID]],Table4[],5,FALSE)</f>
        <v>1</v>
      </c>
      <c r="O855">
        <f>VLOOKUP(WORK[[#This Row],[User_ID]],Table4[],6,FALSE)</f>
        <v>0</v>
      </c>
      <c r="P855">
        <f>VLOOKUP(WORK[[#This Row],[User_ID]],Table4[],7,FALSE)</f>
        <v>82</v>
      </c>
    </row>
    <row r="856" spans="1:16" ht="12.5" x14ac:dyDescent="0.25">
      <c r="A856" s="1">
        <v>855</v>
      </c>
      <c r="B856" s="1">
        <v>8536</v>
      </c>
      <c r="C856" s="2">
        <v>45112.34578703704</v>
      </c>
      <c r="D856" s="2" t="str">
        <f>TEXT(WORK[[#This Row],[Timestamp]], "YYYY")</f>
        <v>2023</v>
      </c>
      <c r="E856" s="2" t="str">
        <f>TEXT(WORK[[#This Row],[Timestamp]],"MMM")</f>
        <v>Jul</v>
      </c>
      <c r="F856" s="6">
        <v>8</v>
      </c>
      <c r="G856" s="1" t="s">
        <v>7</v>
      </c>
      <c r="H856" s="1" t="s">
        <v>12</v>
      </c>
      <c r="I856">
        <f>VLOOKUP(WORK[[#This Row],[User_ID]],Table3[],4,0)</f>
        <v>2</v>
      </c>
      <c r="J856">
        <f>VLOOKUP(WORK[[#This Row],[User_ID]],Table3[],5,0)</f>
        <v>0.18</v>
      </c>
      <c r="K856">
        <f>VLOOKUP(WORK[[#This Row],[User_ID]],Table3[],6,0)</f>
        <v>0.22</v>
      </c>
      <c r="L856">
        <f>VLOOKUP(WORK[[#This Row],[User_ID]],Table3[],7,0)</f>
        <v>0.5</v>
      </c>
      <c r="M856">
        <f>VLOOKUP(WORK[[#This Row],[User_ID]],Table4[],4,FALSE)</f>
        <v>446</v>
      </c>
      <c r="N856">
        <f>VLOOKUP(WORK[[#This Row],[User_ID]],Table4[],5,FALSE)</f>
        <v>16</v>
      </c>
      <c r="O856">
        <f>VLOOKUP(WORK[[#This Row],[User_ID]],Table4[],6,FALSE)</f>
        <v>2</v>
      </c>
      <c r="P856">
        <f>VLOOKUP(WORK[[#This Row],[User_ID]],Table4[],7,FALSE)</f>
        <v>4</v>
      </c>
    </row>
    <row r="857" spans="1:16" ht="12.5" x14ac:dyDescent="0.25">
      <c r="A857" s="1">
        <v>856</v>
      </c>
      <c r="B857" s="1">
        <v>3258</v>
      </c>
      <c r="C857" s="2">
        <v>44896.77275462963</v>
      </c>
      <c r="D857" s="2" t="str">
        <f>TEXT(WORK[[#This Row],[Timestamp]], "YYYY")</f>
        <v>2022</v>
      </c>
      <c r="E857" s="2" t="str">
        <f>TEXT(WORK[[#This Row],[Timestamp]],"MMM")</f>
        <v>Dec</v>
      </c>
      <c r="F857" s="6">
        <v>18</v>
      </c>
      <c r="G857" s="1" t="s">
        <v>7</v>
      </c>
      <c r="H857" s="1" t="s">
        <v>14</v>
      </c>
      <c r="I857">
        <f>VLOOKUP(WORK[[#This Row],[User_ID]],Table3[],4,0)</f>
        <v>9</v>
      </c>
      <c r="J857">
        <f>VLOOKUP(WORK[[#This Row],[User_ID]],Table3[],5,0)</f>
        <v>0.9</v>
      </c>
      <c r="K857">
        <f>VLOOKUP(WORK[[#This Row],[User_ID]],Table3[],6,0)</f>
        <v>0.91</v>
      </c>
      <c r="L857">
        <f>VLOOKUP(WORK[[#This Row],[User_ID]],Table3[],7,0)</f>
        <v>0.15</v>
      </c>
      <c r="M857">
        <f>VLOOKUP(WORK[[#This Row],[User_ID]],Table4[],4,FALSE)</f>
        <v>165</v>
      </c>
      <c r="N857">
        <f>VLOOKUP(WORK[[#This Row],[User_ID]],Table4[],5,FALSE)</f>
        <v>8</v>
      </c>
      <c r="O857">
        <f>VLOOKUP(WORK[[#This Row],[User_ID]],Table4[],6,FALSE)</f>
        <v>0</v>
      </c>
      <c r="P857">
        <f>VLOOKUP(WORK[[#This Row],[User_ID]],Table4[],7,FALSE)</f>
        <v>61</v>
      </c>
    </row>
    <row r="858" spans="1:16" ht="12.5" x14ac:dyDescent="0.25">
      <c r="A858" s="1">
        <v>857</v>
      </c>
      <c r="B858" s="1">
        <v>8695</v>
      </c>
      <c r="C858" s="2">
        <v>44425.544085648151</v>
      </c>
      <c r="D858" s="2" t="str">
        <f>TEXT(WORK[[#This Row],[Timestamp]], "YYYY")</f>
        <v>2021</v>
      </c>
      <c r="E858" s="2" t="str">
        <f>TEXT(WORK[[#This Row],[Timestamp]],"MMM")</f>
        <v>Aug</v>
      </c>
      <c r="F858" s="6">
        <v>13</v>
      </c>
      <c r="G858" s="1" t="s">
        <v>7</v>
      </c>
      <c r="H858" s="1" t="s">
        <v>17</v>
      </c>
      <c r="I858">
        <f>VLOOKUP(WORK[[#This Row],[User_ID]],Table3[],4,0)</f>
        <v>1</v>
      </c>
      <c r="J858">
        <f>VLOOKUP(WORK[[#This Row],[User_ID]],Table3[],5,0)</f>
        <v>0.99</v>
      </c>
      <c r="K858">
        <f>VLOOKUP(WORK[[#This Row],[User_ID]],Table3[],6,0)</f>
        <v>0.08</v>
      </c>
      <c r="L858">
        <f>VLOOKUP(WORK[[#This Row],[User_ID]],Table3[],7,0)</f>
        <v>0.42</v>
      </c>
      <c r="M858">
        <f>VLOOKUP(WORK[[#This Row],[User_ID]],Table4[],4,FALSE)</f>
        <v>1593</v>
      </c>
      <c r="N858">
        <f>VLOOKUP(WORK[[#This Row],[User_ID]],Table4[],5,FALSE)</f>
        <v>15</v>
      </c>
      <c r="O858">
        <f>VLOOKUP(WORK[[#This Row],[User_ID]],Table4[],6,FALSE)</f>
        <v>0</v>
      </c>
      <c r="P858">
        <f>VLOOKUP(WORK[[#This Row],[User_ID]],Table4[],7,FALSE)</f>
        <v>93</v>
      </c>
    </row>
    <row r="859" spans="1:16" ht="12.5" x14ac:dyDescent="0.25">
      <c r="A859" s="1">
        <v>858</v>
      </c>
      <c r="B859" s="1">
        <v>7526</v>
      </c>
      <c r="C859" s="2">
        <v>44290.242071759261</v>
      </c>
      <c r="D859" s="2" t="str">
        <f>TEXT(WORK[[#This Row],[Timestamp]], "YYYY")</f>
        <v>2021</v>
      </c>
      <c r="E859" s="2" t="str">
        <f>TEXT(WORK[[#This Row],[Timestamp]],"MMM")</f>
        <v>Apr</v>
      </c>
      <c r="F859" s="6">
        <v>5</v>
      </c>
      <c r="G859" s="1" t="s">
        <v>7</v>
      </c>
      <c r="H859" s="1" t="s">
        <v>16</v>
      </c>
      <c r="I859">
        <f>VLOOKUP(WORK[[#This Row],[User_ID]],Table3[],4,0)</f>
        <v>1</v>
      </c>
      <c r="J859">
        <f>VLOOKUP(WORK[[#This Row],[User_ID]],Table3[],5,0)</f>
        <v>0.4</v>
      </c>
      <c r="K859">
        <f>VLOOKUP(WORK[[#This Row],[User_ID]],Table3[],6,0)</f>
        <v>0.98</v>
      </c>
      <c r="L859">
        <f>VLOOKUP(WORK[[#This Row],[User_ID]],Table3[],7,0)</f>
        <v>0.14000000000000001</v>
      </c>
      <c r="M859">
        <f>VLOOKUP(WORK[[#This Row],[User_ID]],Table4[],4,FALSE)</f>
        <v>76</v>
      </c>
      <c r="N859">
        <f>VLOOKUP(WORK[[#This Row],[User_ID]],Table4[],5,FALSE)</f>
        <v>19</v>
      </c>
      <c r="O859">
        <f>VLOOKUP(WORK[[#This Row],[User_ID]],Table4[],6,FALSE)</f>
        <v>0</v>
      </c>
      <c r="P859">
        <f>VLOOKUP(WORK[[#This Row],[User_ID]],Table4[],7,FALSE)</f>
        <v>97</v>
      </c>
    </row>
    <row r="860" spans="1:16" ht="12.5" x14ac:dyDescent="0.25">
      <c r="A860" s="1">
        <v>859</v>
      </c>
      <c r="B860" s="1">
        <v>1104</v>
      </c>
      <c r="C860" s="2">
        <v>45084.396354166667</v>
      </c>
      <c r="D860" s="2" t="str">
        <f>TEXT(WORK[[#This Row],[Timestamp]], "YYYY")</f>
        <v>2023</v>
      </c>
      <c r="E860" s="2" t="str">
        <f>TEXT(WORK[[#This Row],[Timestamp]],"MMM")</f>
        <v>Jun</v>
      </c>
      <c r="F860" s="6">
        <v>9</v>
      </c>
      <c r="G860" s="1" t="s">
        <v>9</v>
      </c>
      <c r="H860" s="1" t="s">
        <v>15</v>
      </c>
      <c r="I860">
        <f>VLOOKUP(WORK[[#This Row],[User_ID]],Table3[],4,0)</f>
        <v>1</v>
      </c>
      <c r="J860">
        <f>VLOOKUP(WORK[[#This Row],[User_ID]],Table3[],5,0)</f>
        <v>0.51</v>
      </c>
      <c r="K860">
        <f>VLOOKUP(WORK[[#This Row],[User_ID]],Table3[],6,0)</f>
        <v>0.1</v>
      </c>
      <c r="L860">
        <f>VLOOKUP(WORK[[#This Row],[User_ID]],Table3[],7,0)</f>
        <v>0.46</v>
      </c>
      <c r="M860">
        <f>VLOOKUP(WORK[[#This Row],[User_ID]],Table4[],4,FALSE)</f>
        <v>493</v>
      </c>
      <c r="N860">
        <f>VLOOKUP(WORK[[#This Row],[User_ID]],Table4[],5,FALSE)</f>
        <v>5</v>
      </c>
      <c r="O860">
        <f>VLOOKUP(WORK[[#This Row],[User_ID]],Table4[],6,FALSE)</f>
        <v>3</v>
      </c>
      <c r="P860">
        <f>VLOOKUP(WORK[[#This Row],[User_ID]],Table4[],7,FALSE)</f>
        <v>66</v>
      </c>
    </row>
    <row r="861" spans="1:16" ht="12.5" x14ac:dyDescent="0.25">
      <c r="A861" s="1">
        <v>860</v>
      </c>
      <c r="B861" s="1">
        <v>7026</v>
      </c>
      <c r="C861" s="2">
        <v>44788.147916666669</v>
      </c>
      <c r="D861" s="2" t="str">
        <f>TEXT(WORK[[#This Row],[Timestamp]], "YYYY")</f>
        <v>2022</v>
      </c>
      <c r="E861" s="2" t="str">
        <f>TEXT(WORK[[#This Row],[Timestamp]],"MMM")</f>
        <v>Aug</v>
      </c>
      <c r="F861" s="6">
        <v>3</v>
      </c>
      <c r="G861" s="1" t="s">
        <v>9</v>
      </c>
      <c r="H861" s="1" t="s">
        <v>8</v>
      </c>
      <c r="I861">
        <f>VLOOKUP(WORK[[#This Row],[User_ID]],Table3[],4,0)</f>
        <v>1</v>
      </c>
      <c r="J861">
        <f>VLOOKUP(WORK[[#This Row],[User_ID]],Table3[],5,0)</f>
        <v>0.46</v>
      </c>
      <c r="K861">
        <f>VLOOKUP(WORK[[#This Row],[User_ID]],Table3[],6,0)</f>
        <v>0.22</v>
      </c>
      <c r="L861">
        <f>VLOOKUP(WORK[[#This Row],[User_ID]],Table3[],7,0)</f>
        <v>0.92</v>
      </c>
      <c r="M861">
        <f>VLOOKUP(WORK[[#This Row],[User_ID]],Table4[],4,FALSE)</f>
        <v>1750</v>
      </c>
      <c r="N861">
        <f>VLOOKUP(WORK[[#This Row],[User_ID]],Table4[],5,FALSE)</f>
        <v>3</v>
      </c>
      <c r="O861">
        <f>VLOOKUP(WORK[[#This Row],[User_ID]],Table4[],6,FALSE)</f>
        <v>2</v>
      </c>
      <c r="P861">
        <f>VLOOKUP(WORK[[#This Row],[User_ID]],Table4[],7,FALSE)</f>
        <v>49</v>
      </c>
    </row>
    <row r="862" spans="1:16" ht="12.5" x14ac:dyDescent="0.25">
      <c r="A862" s="1">
        <v>861</v>
      </c>
      <c r="B862" s="1">
        <v>3279</v>
      </c>
      <c r="C862" s="2">
        <v>44739.293368055558</v>
      </c>
      <c r="D862" s="2" t="str">
        <f>TEXT(WORK[[#This Row],[Timestamp]], "YYYY")</f>
        <v>2022</v>
      </c>
      <c r="E862" s="2" t="str">
        <f>TEXT(WORK[[#This Row],[Timestamp]],"MMM")</f>
        <v>Jun</v>
      </c>
      <c r="F862" s="6">
        <v>7</v>
      </c>
      <c r="G862" s="1" t="s">
        <v>5</v>
      </c>
      <c r="H862" s="1" t="s">
        <v>17</v>
      </c>
      <c r="I862">
        <f>VLOOKUP(WORK[[#This Row],[User_ID]],Table3[],4,0)</f>
        <v>9</v>
      </c>
      <c r="J862">
        <f>VLOOKUP(WORK[[#This Row],[User_ID]],Table3[],5,0)</f>
        <v>0.13</v>
      </c>
      <c r="K862">
        <f>VLOOKUP(WORK[[#This Row],[User_ID]],Table3[],6,0)</f>
        <v>0.52</v>
      </c>
      <c r="L862">
        <f>VLOOKUP(WORK[[#This Row],[User_ID]],Table3[],7,0)</f>
        <v>0.94</v>
      </c>
      <c r="M862">
        <f>VLOOKUP(WORK[[#This Row],[User_ID]],Table4[],4,FALSE)</f>
        <v>613</v>
      </c>
      <c r="N862">
        <f>VLOOKUP(WORK[[#This Row],[User_ID]],Table4[],5,FALSE)</f>
        <v>6</v>
      </c>
      <c r="O862">
        <f>VLOOKUP(WORK[[#This Row],[User_ID]],Table4[],6,FALSE)</f>
        <v>4</v>
      </c>
      <c r="P862">
        <f>VLOOKUP(WORK[[#This Row],[User_ID]],Table4[],7,FALSE)</f>
        <v>39</v>
      </c>
    </row>
    <row r="863" spans="1:16" ht="12.5" x14ac:dyDescent="0.25">
      <c r="A863" s="1">
        <v>862</v>
      </c>
      <c r="B863" s="1">
        <v>3454</v>
      </c>
      <c r="C863" s="2">
        <v>44131.074606481481</v>
      </c>
      <c r="D863" s="2" t="str">
        <f>TEXT(WORK[[#This Row],[Timestamp]], "YYYY")</f>
        <v>2020</v>
      </c>
      <c r="E863" s="2" t="str">
        <f>TEXT(WORK[[#This Row],[Timestamp]],"MMM")</f>
        <v>Oct</v>
      </c>
      <c r="F863" s="6">
        <v>1</v>
      </c>
      <c r="G863" s="1" t="s">
        <v>7</v>
      </c>
      <c r="H863" s="1" t="s">
        <v>10</v>
      </c>
      <c r="I863">
        <f>VLOOKUP(WORK[[#This Row],[User_ID]],Table3[],4,0)</f>
        <v>3</v>
      </c>
      <c r="J863">
        <f>VLOOKUP(WORK[[#This Row],[User_ID]],Table3[],5,0)</f>
        <v>0.6</v>
      </c>
      <c r="K863">
        <f>VLOOKUP(WORK[[#This Row],[User_ID]],Table3[],6,0)</f>
        <v>0.77</v>
      </c>
      <c r="L863">
        <f>VLOOKUP(WORK[[#This Row],[User_ID]],Table3[],7,0)</f>
        <v>0.45</v>
      </c>
      <c r="M863">
        <f>VLOOKUP(WORK[[#This Row],[User_ID]],Table4[],4,FALSE)</f>
        <v>1569</v>
      </c>
      <c r="N863">
        <f>VLOOKUP(WORK[[#This Row],[User_ID]],Table4[],5,FALSE)</f>
        <v>16</v>
      </c>
      <c r="O863">
        <f>VLOOKUP(WORK[[#This Row],[User_ID]],Table4[],6,FALSE)</f>
        <v>2</v>
      </c>
      <c r="P863">
        <f>VLOOKUP(WORK[[#This Row],[User_ID]],Table4[],7,FALSE)</f>
        <v>73</v>
      </c>
    </row>
    <row r="864" spans="1:16" ht="12.5" x14ac:dyDescent="0.25">
      <c r="A864" s="1">
        <v>863</v>
      </c>
      <c r="B864" s="1">
        <v>1365</v>
      </c>
      <c r="C864" s="2">
        <v>44333.082361111112</v>
      </c>
      <c r="D864" s="2" t="str">
        <f>TEXT(WORK[[#This Row],[Timestamp]], "YYYY")</f>
        <v>2021</v>
      </c>
      <c r="E864" s="2" t="str">
        <f>TEXT(WORK[[#This Row],[Timestamp]],"MMM")</f>
        <v>May</v>
      </c>
      <c r="F864" s="6">
        <v>1</v>
      </c>
      <c r="G864" s="1" t="s">
        <v>5</v>
      </c>
      <c r="H864" s="1" t="s">
        <v>8</v>
      </c>
      <c r="I864">
        <f>VLOOKUP(WORK[[#This Row],[User_ID]],Table3[],4,0)</f>
        <v>5</v>
      </c>
      <c r="J864">
        <f>VLOOKUP(WORK[[#This Row],[User_ID]],Table3[],5,0)</f>
        <v>0.09</v>
      </c>
      <c r="K864">
        <f>VLOOKUP(WORK[[#This Row],[User_ID]],Table3[],6,0)</f>
        <v>0.61</v>
      </c>
      <c r="L864">
        <f>VLOOKUP(WORK[[#This Row],[User_ID]],Table3[],7,0)</f>
        <v>0.74</v>
      </c>
      <c r="M864">
        <f>VLOOKUP(WORK[[#This Row],[User_ID]],Table4[],4,FALSE)</f>
        <v>346</v>
      </c>
      <c r="N864">
        <f>VLOOKUP(WORK[[#This Row],[User_ID]],Table4[],5,FALSE)</f>
        <v>6</v>
      </c>
      <c r="O864">
        <f>VLOOKUP(WORK[[#This Row],[User_ID]],Table4[],6,FALSE)</f>
        <v>0</v>
      </c>
      <c r="P864">
        <f>VLOOKUP(WORK[[#This Row],[User_ID]],Table4[],7,FALSE)</f>
        <v>63</v>
      </c>
    </row>
    <row r="865" spans="1:16" ht="12.5" x14ac:dyDescent="0.25">
      <c r="A865" s="1">
        <v>864</v>
      </c>
      <c r="B865" s="1">
        <v>2708</v>
      </c>
      <c r="C865" s="2">
        <v>45047.828518518516</v>
      </c>
      <c r="D865" s="2" t="str">
        <f>TEXT(WORK[[#This Row],[Timestamp]], "YYYY")</f>
        <v>2023</v>
      </c>
      <c r="E865" s="2" t="str">
        <f>TEXT(WORK[[#This Row],[Timestamp]],"MMM")</f>
        <v>May</v>
      </c>
      <c r="F865" s="6">
        <v>19</v>
      </c>
      <c r="G865" s="1" t="s">
        <v>9</v>
      </c>
      <c r="H865" s="1" t="s">
        <v>10</v>
      </c>
      <c r="I865">
        <f>VLOOKUP(WORK[[#This Row],[User_ID]],Table3[],4,0)</f>
        <v>3</v>
      </c>
      <c r="J865">
        <f>VLOOKUP(WORK[[#This Row],[User_ID]],Table3[],5,0)</f>
        <v>0.47</v>
      </c>
      <c r="K865">
        <f>VLOOKUP(WORK[[#This Row],[User_ID]],Table3[],6,0)</f>
        <v>0.1</v>
      </c>
      <c r="L865">
        <f>VLOOKUP(WORK[[#This Row],[User_ID]],Table3[],7,0)</f>
        <v>0.52</v>
      </c>
      <c r="M865">
        <f>VLOOKUP(WORK[[#This Row],[User_ID]],Table4[],4,FALSE)</f>
        <v>988</v>
      </c>
      <c r="N865">
        <f>VLOOKUP(WORK[[#This Row],[User_ID]],Table4[],5,FALSE)</f>
        <v>14</v>
      </c>
      <c r="O865">
        <f>VLOOKUP(WORK[[#This Row],[User_ID]],Table4[],6,FALSE)</f>
        <v>3</v>
      </c>
      <c r="P865">
        <f>VLOOKUP(WORK[[#This Row],[User_ID]],Table4[],7,FALSE)</f>
        <v>99</v>
      </c>
    </row>
    <row r="866" spans="1:16" ht="12.5" x14ac:dyDescent="0.25">
      <c r="A866" s="1">
        <v>865</v>
      </c>
      <c r="B866" s="1">
        <v>7369</v>
      </c>
      <c r="C866" s="2">
        <v>44653.117766203701</v>
      </c>
      <c r="D866" s="2" t="str">
        <f>TEXT(WORK[[#This Row],[Timestamp]], "YYYY")</f>
        <v>2022</v>
      </c>
      <c r="E866" s="2" t="str">
        <f>TEXT(WORK[[#This Row],[Timestamp]],"MMM")</f>
        <v>Apr</v>
      </c>
      <c r="F866" s="6">
        <v>2</v>
      </c>
      <c r="G866" s="1" t="s">
        <v>7</v>
      </c>
      <c r="H866" s="1" t="s">
        <v>17</v>
      </c>
      <c r="I866">
        <f>VLOOKUP(WORK[[#This Row],[User_ID]],Table3[],4,0)</f>
        <v>1</v>
      </c>
      <c r="J866">
        <f>VLOOKUP(WORK[[#This Row],[User_ID]],Table3[],5,0)</f>
        <v>0.57999999999999996</v>
      </c>
      <c r="K866">
        <f>VLOOKUP(WORK[[#This Row],[User_ID]],Table3[],6,0)</f>
        <v>0.62</v>
      </c>
      <c r="L866">
        <f>VLOOKUP(WORK[[#This Row],[User_ID]],Table3[],7,0)</f>
        <v>0.36</v>
      </c>
      <c r="M866">
        <f>VLOOKUP(WORK[[#This Row],[User_ID]],Table4[],4,FALSE)</f>
        <v>942</v>
      </c>
      <c r="N866">
        <f>VLOOKUP(WORK[[#This Row],[User_ID]],Table4[],5,FALSE)</f>
        <v>7</v>
      </c>
      <c r="O866">
        <f>VLOOKUP(WORK[[#This Row],[User_ID]],Table4[],6,FALSE)</f>
        <v>0</v>
      </c>
      <c r="P866">
        <f>VLOOKUP(WORK[[#This Row],[User_ID]],Table4[],7,FALSE)</f>
        <v>20</v>
      </c>
    </row>
    <row r="867" spans="1:16" ht="12.5" x14ac:dyDescent="0.25">
      <c r="A867" s="1">
        <v>866</v>
      </c>
      <c r="B867" s="1">
        <v>7172</v>
      </c>
      <c r="C867" s="2">
        <v>44732.026145833333</v>
      </c>
      <c r="D867" s="2" t="str">
        <f>TEXT(WORK[[#This Row],[Timestamp]], "YYYY")</f>
        <v>2022</v>
      </c>
      <c r="E867" s="2" t="str">
        <f>TEXT(WORK[[#This Row],[Timestamp]],"MMM")</f>
        <v>Jun</v>
      </c>
      <c r="F867" s="6">
        <v>0</v>
      </c>
      <c r="G867" s="1" t="s">
        <v>5</v>
      </c>
      <c r="H867" s="1" t="s">
        <v>16</v>
      </c>
      <c r="I867">
        <f>VLOOKUP(WORK[[#This Row],[User_ID]],Table3[],4,0)</f>
        <v>9</v>
      </c>
      <c r="J867">
        <f>VLOOKUP(WORK[[#This Row],[User_ID]],Table3[],5,0)</f>
        <v>0.98</v>
      </c>
      <c r="K867">
        <f>VLOOKUP(WORK[[#This Row],[User_ID]],Table3[],6,0)</f>
        <v>0.83</v>
      </c>
      <c r="L867">
        <f>VLOOKUP(WORK[[#This Row],[User_ID]],Table3[],7,0)</f>
        <v>0.2</v>
      </c>
      <c r="M867">
        <f>VLOOKUP(WORK[[#This Row],[User_ID]],Table4[],4,FALSE)</f>
        <v>1035</v>
      </c>
      <c r="N867">
        <f>VLOOKUP(WORK[[#This Row],[User_ID]],Table4[],5,FALSE)</f>
        <v>15</v>
      </c>
      <c r="O867">
        <f>VLOOKUP(WORK[[#This Row],[User_ID]],Table4[],6,FALSE)</f>
        <v>1</v>
      </c>
      <c r="P867">
        <f>VLOOKUP(WORK[[#This Row],[User_ID]],Table4[],7,FALSE)</f>
        <v>74</v>
      </c>
    </row>
    <row r="868" spans="1:16" ht="12.5" x14ac:dyDescent="0.25">
      <c r="A868" s="1">
        <v>867</v>
      </c>
      <c r="B868" s="1">
        <v>5815</v>
      </c>
      <c r="C868" s="2">
        <v>44687.374363425923</v>
      </c>
      <c r="D868" s="2" t="str">
        <f>TEXT(WORK[[#This Row],[Timestamp]], "YYYY")</f>
        <v>2022</v>
      </c>
      <c r="E868" s="2" t="str">
        <f>TEXT(WORK[[#This Row],[Timestamp]],"MMM")</f>
        <v>May</v>
      </c>
      <c r="F868" s="6">
        <v>8</v>
      </c>
      <c r="G868" s="1" t="s">
        <v>9</v>
      </c>
      <c r="H868" s="1" t="s">
        <v>6</v>
      </c>
      <c r="I868">
        <f>VLOOKUP(WORK[[#This Row],[User_ID]],Table3[],4,0)</f>
        <v>2</v>
      </c>
      <c r="J868">
        <f>VLOOKUP(WORK[[#This Row],[User_ID]],Table3[],5,0)</f>
        <v>0.23</v>
      </c>
      <c r="K868">
        <f>VLOOKUP(WORK[[#This Row],[User_ID]],Table3[],6,0)</f>
        <v>0.57999999999999996</v>
      </c>
      <c r="L868">
        <f>VLOOKUP(WORK[[#This Row],[User_ID]],Table3[],7,0)</f>
        <v>0.99</v>
      </c>
      <c r="M868">
        <f>VLOOKUP(WORK[[#This Row],[User_ID]],Table4[],4,FALSE)</f>
        <v>1556</v>
      </c>
      <c r="N868">
        <f>VLOOKUP(WORK[[#This Row],[User_ID]],Table4[],5,FALSE)</f>
        <v>13</v>
      </c>
      <c r="O868">
        <f>VLOOKUP(WORK[[#This Row],[User_ID]],Table4[],6,FALSE)</f>
        <v>5</v>
      </c>
      <c r="P868">
        <f>VLOOKUP(WORK[[#This Row],[User_ID]],Table4[],7,FALSE)</f>
        <v>69</v>
      </c>
    </row>
    <row r="869" spans="1:16" ht="12.5" x14ac:dyDescent="0.25">
      <c r="A869" s="1">
        <v>868</v>
      </c>
      <c r="B869" s="1">
        <v>3400</v>
      </c>
      <c r="C869" s="2">
        <v>44395.279814814814</v>
      </c>
      <c r="D869" s="2" t="str">
        <f>TEXT(WORK[[#This Row],[Timestamp]], "YYYY")</f>
        <v>2021</v>
      </c>
      <c r="E869" s="2" t="str">
        <f>TEXT(WORK[[#This Row],[Timestamp]],"MMM")</f>
        <v>Jul</v>
      </c>
      <c r="F869" s="6">
        <v>6</v>
      </c>
      <c r="G869" s="1" t="s">
        <v>9</v>
      </c>
      <c r="H869" s="1" t="s">
        <v>15</v>
      </c>
      <c r="I869">
        <f>VLOOKUP(WORK[[#This Row],[User_ID]],Table3[],4,0)</f>
        <v>9</v>
      </c>
      <c r="J869">
        <f>VLOOKUP(WORK[[#This Row],[User_ID]],Table3[],5,0)</f>
        <v>0.75</v>
      </c>
      <c r="K869">
        <f>VLOOKUP(WORK[[#This Row],[User_ID]],Table3[],6,0)</f>
        <v>0.74</v>
      </c>
      <c r="L869">
        <f>VLOOKUP(WORK[[#This Row],[User_ID]],Table3[],7,0)</f>
        <v>0.47</v>
      </c>
      <c r="M869">
        <f>VLOOKUP(WORK[[#This Row],[User_ID]],Table4[],4,FALSE)</f>
        <v>153</v>
      </c>
      <c r="N869">
        <f>VLOOKUP(WORK[[#This Row],[User_ID]],Table4[],5,FALSE)</f>
        <v>18</v>
      </c>
      <c r="O869">
        <f>VLOOKUP(WORK[[#This Row],[User_ID]],Table4[],6,FALSE)</f>
        <v>2</v>
      </c>
      <c r="P869">
        <f>VLOOKUP(WORK[[#This Row],[User_ID]],Table4[],7,FALSE)</f>
        <v>42</v>
      </c>
    </row>
    <row r="870" spans="1:16" ht="12.5" x14ac:dyDescent="0.25">
      <c r="A870" s="1">
        <v>869</v>
      </c>
      <c r="B870" s="1">
        <v>6053</v>
      </c>
      <c r="C870" s="2">
        <v>44681.009004629632</v>
      </c>
      <c r="D870" s="2" t="str">
        <f>TEXT(WORK[[#This Row],[Timestamp]], "YYYY")</f>
        <v>2022</v>
      </c>
      <c r="E870" s="2" t="str">
        <f>TEXT(WORK[[#This Row],[Timestamp]],"MMM")</f>
        <v>Apr</v>
      </c>
      <c r="F870" s="6">
        <v>0</v>
      </c>
      <c r="G870" s="1" t="s">
        <v>7</v>
      </c>
      <c r="H870" s="1" t="s">
        <v>14</v>
      </c>
      <c r="I870">
        <f>VLOOKUP(WORK[[#This Row],[User_ID]],Table3[],4,0)</f>
        <v>6</v>
      </c>
      <c r="J870">
        <f>VLOOKUP(WORK[[#This Row],[User_ID]],Table3[],5,0)</f>
        <v>0.27</v>
      </c>
      <c r="K870">
        <f>VLOOKUP(WORK[[#This Row],[User_ID]],Table3[],6,0)</f>
        <v>0.45</v>
      </c>
      <c r="L870">
        <f>VLOOKUP(WORK[[#This Row],[User_ID]],Table3[],7,0)</f>
        <v>0.82</v>
      </c>
      <c r="M870">
        <f>VLOOKUP(WORK[[#This Row],[User_ID]],Table4[],4,FALSE)</f>
        <v>1459</v>
      </c>
      <c r="N870">
        <f>VLOOKUP(WORK[[#This Row],[User_ID]],Table4[],5,FALSE)</f>
        <v>16</v>
      </c>
      <c r="O870">
        <f>VLOOKUP(WORK[[#This Row],[User_ID]],Table4[],6,FALSE)</f>
        <v>4</v>
      </c>
      <c r="P870">
        <f>VLOOKUP(WORK[[#This Row],[User_ID]],Table4[],7,FALSE)</f>
        <v>77</v>
      </c>
    </row>
    <row r="871" spans="1:16" ht="12.5" x14ac:dyDescent="0.25">
      <c r="A871" s="1">
        <v>870</v>
      </c>
      <c r="B871" s="1">
        <v>1873</v>
      </c>
      <c r="C871" s="2">
        <v>44318.688310185185</v>
      </c>
      <c r="D871" s="2" t="str">
        <f>TEXT(WORK[[#This Row],[Timestamp]], "YYYY")</f>
        <v>2021</v>
      </c>
      <c r="E871" s="2" t="str">
        <f>TEXT(WORK[[#This Row],[Timestamp]],"MMM")</f>
        <v>May</v>
      </c>
      <c r="F871" s="6">
        <v>16</v>
      </c>
      <c r="G871" s="1" t="s">
        <v>9</v>
      </c>
      <c r="H871" s="1" t="s">
        <v>6</v>
      </c>
      <c r="I871">
        <f>VLOOKUP(WORK[[#This Row],[User_ID]],Table3[],4,0)</f>
        <v>1</v>
      </c>
      <c r="J871">
        <f>VLOOKUP(WORK[[#This Row],[User_ID]],Table3[],5,0)</f>
        <v>0.01</v>
      </c>
      <c r="K871">
        <f>VLOOKUP(WORK[[#This Row],[User_ID]],Table3[],6,0)</f>
        <v>0.82</v>
      </c>
      <c r="L871">
        <f>VLOOKUP(WORK[[#This Row],[User_ID]],Table3[],7,0)</f>
        <v>0.61</v>
      </c>
      <c r="M871">
        <f>VLOOKUP(WORK[[#This Row],[User_ID]],Table4[],4,FALSE)</f>
        <v>82</v>
      </c>
      <c r="N871">
        <f>VLOOKUP(WORK[[#This Row],[User_ID]],Table4[],5,FALSE)</f>
        <v>3</v>
      </c>
      <c r="O871">
        <f>VLOOKUP(WORK[[#This Row],[User_ID]],Table4[],6,FALSE)</f>
        <v>5</v>
      </c>
      <c r="P871">
        <f>VLOOKUP(WORK[[#This Row],[User_ID]],Table4[],7,FALSE)</f>
        <v>42</v>
      </c>
    </row>
    <row r="872" spans="1:16" ht="12.5" x14ac:dyDescent="0.25">
      <c r="A872" s="1">
        <v>871</v>
      </c>
      <c r="B872" s="1">
        <v>9673</v>
      </c>
      <c r="C872" s="2">
        <v>45168.583865740744</v>
      </c>
      <c r="D872" s="2" t="str">
        <f>TEXT(WORK[[#This Row],[Timestamp]], "YYYY")</f>
        <v>2023</v>
      </c>
      <c r="E872" s="2" t="str">
        <f>TEXT(WORK[[#This Row],[Timestamp]],"MMM")</f>
        <v>Aug</v>
      </c>
      <c r="F872" s="6">
        <v>14</v>
      </c>
      <c r="G872" s="1" t="s">
        <v>9</v>
      </c>
      <c r="H872" s="1" t="s">
        <v>10</v>
      </c>
      <c r="I872">
        <f>VLOOKUP(WORK[[#This Row],[User_ID]],Table3[],4,0)</f>
        <v>9</v>
      </c>
      <c r="J872">
        <f>VLOOKUP(WORK[[#This Row],[User_ID]],Table3[],5,0)</f>
        <v>0.48</v>
      </c>
      <c r="K872">
        <f>VLOOKUP(WORK[[#This Row],[User_ID]],Table3[],6,0)</f>
        <v>0.2</v>
      </c>
      <c r="L872">
        <f>VLOOKUP(WORK[[#This Row],[User_ID]],Table3[],7,0)</f>
        <v>0.35</v>
      </c>
      <c r="M872">
        <f>VLOOKUP(WORK[[#This Row],[User_ID]],Table4[],4,FALSE)</f>
        <v>453</v>
      </c>
      <c r="N872">
        <f>VLOOKUP(WORK[[#This Row],[User_ID]],Table4[],5,FALSE)</f>
        <v>16</v>
      </c>
      <c r="O872">
        <f>VLOOKUP(WORK[[#This Row],[User_ID]],Table4[],6,FALSE)</f>
        <v>1</v>
      </c>
      <c r="P872">
        <f>VLOOKUP(WORK[[#This Row],[User_ID]],Table4[],7,FALSE)</f>
        <v>94</v>
      </c>
    </row>
    <row r="873" spans="1:16" ht="12.5" x14ac:dyDescent="0.25">
      <c r="A873" s="1">
        <v>872</v>
      </c>
      <c r="B873" s="1">
        <v>1631</v>
      </c>
      <c r="C873" s="2">
        <v>45157.875798611109</v>
      </c>
      <c r="D873" s="2" t="str">
        <f>TEXT(WORK[[#This Row],[Timestamp]], "YYYY")</f>
        <v>2023</v>
      </c>
      <c r="E873" s="2" t="str">
        <f>TEXT(WORK[[#This Row],[Timestamp]],"MMM")</f>
        <v>Aug</v>
      </c>
      <c r="F873" s="6">
        <v>21</v>
      </c>
      <c r="G873" s="1" t="s">
        <v>5</v>
      </c>
      <c r="H873" s="1" t="s">
        <v>14</v>
      </c>
      <c r="I873">
        <f>VLOOKUP(WORK[[#This Row],[User_ID]],Table3[],4,0)</f>
        <v>3</v>
      </c>
      <c r="J873">
        <f>VLOOKUP(WORK[[#This Row],[User_ID]],Table3[],5,0)</f>
        <v>0.87</v>
      </c>
      <c r="K873">
        <f>VLOOKUP(WORK[[#This Row],[User_ID]],Table3[],6,0)</f>
        <v>0.9</v>
      </c>
      <c r="L873">
        <f>VLOOKUP(WORK[[#This Row],[User_ID]],Table3[],7,0)</f>
        <v>0.06</v>
      </c>
      <c r="M873">
        <f>VLOOKUP(WORK[[#This Row],[User_ID]],Table4[],4,FALSE)</f>
        <v>1304</v>
      </c>
      <c r="N873">
        <f>VLOOKUP(WORK[[#This Row],[User_ID]],Table4[],5,FALSE)</f>
        <v>19</v>
      </c>
      <c r="O873">
        <f>VLOOKUP(WORK[[#This Row],[User_ID]],Table4[],6,FALSE)</f>
        <v>5</v>
      </c>
      <c r="P873">
        <f>VLOOKUP(WORK[[#This Row],[User_ID]],Table4[],7,FALSE)</f>
        <v>17</v>
      </c>
    </row>
    <row r="874" spans="1:16" ht="12.5" x14ac:dyDescent="0.25">
      <c r="A874" s="1">
        <v>873</v>
      </c>
      <c r="B874" s="1">
        <v>3012</v>
      </c>
      <c r="C874" s="2">
        <v>44904.177881944444</v>
      </c>
      <c r="D874" s="2" t="str">
        <f>TEXT(WORK[[#This Row],[Timestamp]], "YYYY")</f>
        <v>2022</v>
      </c>
      <c r="E874" s="2" t="str">
        <f>TEXT(WORK[[#This Row],[Timestamp]],"MMM")</f>
        <v>Dec</v>
      </c>
      <c r="F874" s="6">
        <v>4</v>
      </c>
      <c r="G874" s="1" t="s">
        <v>9</v>
      </c>
      <c r="H874" s="1" t="s">
        <v>13</v>
      </c>
      <c r="I874">
        <f>VLOOKUP(WORK[[#This Row],[User_ID]],Table3[],4,0)</f>
        <v>2</v>
      </c>
      <c r="J874">
        <f>VLOOKUP(WORK[[#This Row],[User_ID]],Table3[],5,0)</f>
        <v>0.32</v>
      </c>
      <c r="K874">
        <f>VLOOKUP(WORK[[#This Row],[User_ID]],Table3[],6,0)</f>
        <v>0.75</v>
      </c>
      <c r="L874">
        <f>VLOOKUP(WORK[[#This Row],[User_ID]],Table3[],7,0)</f>
        <v>0.88</v>
      </c>
      <c r="M874">
        <f>VLOOKUP(WORK[[#This Row],[User_ID]],Table4[],4,FALSE)</f>
        <v>884</v>
      </c>
      <c r="N874">
        <f>VLOOKUP(WORK[[#This Row],[User_ID]],Table4[],5,FALSE)</f>
        <v>12</v>
      </c>
      <c r="O874">
        <f>VLOOKUP(WORK[[#This Row],[User_ID]],Table4[],6,FALSE)</f>
        <v>1</v>
      </c>
      <c r="P874">
        <f>VLOOKUP(WORK[[#This Row],[User_ID]],Table4[],7,FALSE)</f>
        <v>34</v>
      </c>
    </row>
    <row r="875" spans="1:16" ht="12.5" x14ac:dyDescent="0.25">
      <c r="A875" s="1">
        <v>874</v>
      </c>
      <c r="B875" s="1">
        <v>3137</v>
      </c>
      <c r="C875" s="2">
        <v>43865.18</v>
      </c>
      <c r="D875" s="2" t="str">
        <f>TEXT(WORK[[#This Row],[Timestamp]], "YYYY")</f>
        <v>2020</v>
      </c>
      <c r="E875" s="2" t="str">
        <f>TEXT(WORK[[#This Row],[Timestamp]],"MMM")</f>
        <v>Feb</v>
      </c>
      <c r="F875" s="6">
        <v>4</v>
      </c>
      <c r="G875" s="1" t="s">
        <v>9</v>
      </c>
      <c r="H875" s="1" t="s">
        <v>13</v>
      </c>
      <c r="I875">
        <f>VLOOKUP(WORK[[#This Row],[User_ID]],Table3[],4,0)</f>
        <v>1</v>
      </c>
      <c r="J875">
        <f>VLOOKUP(WORK[[#This Row],[User_ID]],Table3[],5,0)</f>
        <v>0.09</v>
      </c>
      <c r="K875">
        <f>VLOOKUP(WORK[[#This Row],[User_ID]],Table3[],6,0)</f>
        <v>0.3</v>
      </c>
      <c r="L875">
        <f>VLOOKUP(WORK[[#This Row],[User_ID]],Table3[],7,0)</f>
        <v>0.85</v>
      </c>
      <c r="M875">
        <f>VLOOKUP(WORK[[#This Row],[User_ID]],Table4[],4,FALSE)</f>
        <v>1564</v>
      </c>
      <c r="N875">
        <f>VLOOKUP(WORK[[#This Row],[User_ID]],Table4[],5,FALSE)</f>
        <v>14</v>
      </c>
      <c r="O875">
        <f>VLOOKUP(WORK[[#This Row],[User_ID]],Table4[],6,FALSE)</f>
        <v>3</v>
      </c>
      <c r="P875">
        <f>VLOOKUP(WORK[[#This Row],[User_ID]],Table4[],7,FALSE)</f>
        <v>39</v>
      </c>
    </row>
    <row r="876" spans="1:16" ht="12.5" x14ac:dyDescent="0.25">
      <c r="A876" s="1">
        <v>875</v>
      </c>
      <c r="B876" s="1">
        <v>2064</v>
      </c>
      <c r="C876" s="2">
        <v>44642.707256944443</v>
      </c>
      <c r="D876" s="2" t="str">
        <f>TEXT(WORK[[#This Row],[Timestamp]], "YYYY")</f>
        <v>2022</v>
      </c>
      <c r="E876" s="2" t="str">
        <f>TEXT(WORK[[#This Row],[Timestamp]],"MMM")</f>
        <v>Mar</v>
      </c>
      <c r="F876" s="6">
        <v>16</v>
      </c>
      <c r="G876" s="1" t="s">
        <v>9</v>
      </c>
      <c r="H876" s="1" t="s">
        <v>15</v>
      </c>
      <c r="I876">
        <f>VLOOKUP(WORK[[#This Row],[User_ID]],Table3[],4,0)</f>
        <v>8</v>
      </c>
      <c r="J876">
        <f>VLOOKUP(WORK[[#This Row],[User_ID]],Table3[],5,0)</f>
        <v>0.27</v>
      </c>
      <c r="K876">
        <f>VLOOKUP(WORK[[#This Row],[User_ID]],Table3[],6,0)</f>
        <v>0.82</v>
      </c>
      <c r="L876">
        <f>VLOOKUP(WORK[[#This Row],[User_ID]],Table3[],7,0)</f>
        <v>0.85</v>
      </c>
      <c r="M876">
        <f>VLOOKUP(WORK[[#This Row],[User_ID]],Table4[],4,FALSE)</f>
        <v>1705</v>
      </c>
      <c r="N876">
        <f>VLOOKUP(WORK[[#This Row],[User_ID]],Table4[],5,FALSE)</f>
        <v>11</v>
      </c>
      <c r="O876">
        <f>VLOOKUP(WORK[[#This Row],[User_ID]],Table4[],6,FALSE)</f>
        <v>1</v>
      </c>
      <c r="P876">
        <f>VLOOKUP(WORK[[#This Row],[User_ID]],Table4[],7,FALSE)</f>
        <v>49</v>
      </c>
    </row>
    <row r="877" spans="1:16" ht="12.5" x14ac:dyDescent="0.25">
      <c r="A877" s="1">
        <v>876</v>
      </c>
      <c r="B877" s="1">
        <v>7542</v>
      </c>
      <c r="C877" s="2">
        <v>44249.718506944446</v>
      </c>
      <c r="D877" s="2" t="str">
        <f>TEXT(WORK[[#This Row],[Timestamp]], "YYYY")</f>
        <v>2021</v>
      </c>
      <c r="E877" s="2" t="str">
        <f>TEXT(WORK[[#This Row],[Timestamp]],"MMM")</f>
        <v>Feb</v>
      </c>
      <c r="F877" s="6">
        <v>17</v>
      </c>
      <c r="G877" s="1" t="s">
        <v>9</v>
      </c>
      <c r="H877" s="1" t="s">
        <v>13</v>
      </c>
      <c r="I877">
        <f>VLOOKUP(WORK[[#This Row],[User_ID]],Table3[],4,0)</f>
        <v>1</v>
      </c>
      <c r="J877">
        <f>VLOOKUP(WORK[[#This Row],[User_ID]],Table3[],5,0)</f>
        <v>0.43</v>
      </c>
      <c r="K877">
        <f>VLOOKUP(WORK[[#This Row],[User_ID]],Table3[],6,0)</f>
        <v>0.92</v>
      </c>
      <c r="L877">
        <f>VLOOKUP(WORK[[#This Row],[User_ID]],Table3[],7,0)</f>
        <v>0.87</v>
      </c>
      <c r="M877">
        <f>VLOOKUP(WORK[[#This Row],[User_ID]],Table4[],4,FALSE)</f>
        <v>489</v>
      </c>
      <c r="N877">
        <f>VLOOKUP(WORK[[#This Row],[User_ID]],Table4[],5,FALSE)</f>
        <v>1</v>
      </c>
      <c r="O877">
        <f>VLOOKUP(WORK[[#This Row],[User_ID]],Table4[],6,FALSE)</f>
        <v>5</v>
      </c>
      <c r="P877">
        <f>VLOOKUP(WORK[[#This Row],[User_ID]],Table4[],7,FALSE)</f>
        <v>45</v>
      </c>
    </row>
    <row r="878" spans="1:16" ht="12.5" x14ac:dyDescent="0.25">
      <c r="A878" s="1">
        <v>877</v>
      </c>
      <c r="B878" s="1">
        <v>1847</v>
      </c>
      <c r="C878" s="2">
        <v>44228.757604166669</v>
      </c>
      <c r="D878" s="2" t="str">
        <f>TEXT(WORK[[#This Row],[Timestamp]], "YYYY")</f>
        <v>2021</v>
      </c>
      <c r="E878" s="2" t="str">
        <f>TEXT(WORK[[#This Row],[Timestamp]],"MMM")</f>
        <v>Feb</v>
      </c>
      <c r="F878" s="6">
        <v>18</v>
      </c>
      <c r="G878" s="1" t="s">
        <v>7</v>
      </c>
      <c r="H878" s="1" t="s">
        <v>11</v>
      </c>
      <c r="I878">
        <f>VLOOKUP(WORK[[#This Row],[User_ID]],Table3[],4,0)</f>
        <v>6</v>
      </c>
      <c r="J878">
        <f>VLOOKUP(WORK[[#This Row],[User_ID]],Table3[],5,0)</f>
        <v>0.1</v>
      </c>
      <c r="K878">
        <f>VLOOKUP(WORK[[#This Row],[User_ID]],Table3[],6,0)</f>
        <v>0.48</v>
      </c>
      <c r="L878">
        <f>VLOOKUP(WORK[[#This Row],[User_ID]],Table3[],7,0)</f>
        <v>0.43</v>
      </c>
      <c r="M878">
        <f>VLOOKUP(WORK[[#This Row],[User_ID]],Table4[],4,FALSE)</f>
        <v>1377</v>
      </c>
      <c r="N878">
        <f>VLOOKUP(WORK[[#This Row],[User_ID]],Table4[],5,FALSE)</f>
        <v>15</v>
      </c>
      <c r="O878">
        <f>VLOOKUP(WORK[[#This Row],[User_ID]],Table4[],6,FALSE)</f>
        <v>5</v>
      </c>
      <c r="P878">
        <f>VLOOKUP(WORK[[#This Row],[User_ID]],Table4[],7,FALSE)</f>
        <v>35</v>
      </c>
    </row>
    <row r="879" spans="1:16" ht="12.5" x14ac:dyDescent="0.25">
      <c r="A879" s="1">
        <v>878</v>
      </c>
      <c r="B879" s="1">
        <v>5997</v>
      </c>
      <c r="C879" s="2">
        <v>44515.101875</v>
      </c>
      <c r="D879" s="2" t="str">
        <f>TEXT(WORK[[#This Row],[Timestamp]], "YYYY")</f>
        <v>2021</v>
      </c>
      <c r="E879" s="2" t="str">
        <f>TEXT(WORK[[#This Row],[Timestamp]],"MMM")</f>
        <v>Nov</v>
      </c>
      <c r="F879" s="6">
        <v>2</v>
      </c>
      <c r="G879" s="1" t="s">
        <v>7</v>
      </c>
      <c r="H879" s="1" t="s">
        <v>15</v>
      </c>
      <c r="I879">
        <f>VLOOKUP(WORK[[#This Row],[User_ID]],Table3[],4,0)</f>
        <v>1</v>
      </c>
      <c r="J879">
        <f>VLOOKUP(WORK[[#This Row],[User_ID]],Table3[],5,0)</f>
        <v>0.09</v>
      </c>
      <c r="K879">
        <f>VLOOKUP(WORK[[#This Row],[User_ID]],Table3[],6,0)</f>
        <v>0.08</v>
      </c>
      <c r="L879">
        <f>VLOOKUP(WORK[[#This Row],[User_ID]],Table3[],7,0)</f>
        <v>0.25</v>
      </c>
      <c r="M879">
        <f>VLOOKUP(WORK[[#This Row],[User_ID]],Table4[],4,FALSE)</f>
        <v>203</v>
      </c>
      <c r="N879">
        <f>VLOOKUP(WORK[[#This Row],[User_ID]],Table4[],5,FALSE)</f>
        <v>8</v>
      </c>
      <c r="O879">
        <f>VLOOKUP(WORK[[#This Row],[User_ID]],Table4[],6,FALSE)</f>
        <v>0</v>
      </c>
      <c r="P879">
        <f>VLOOKUP(WORK[[#This Row],[User_ID]],Table4[],7,FALSE)</f>
        <v>77</v>
      </c>
    </row>
    <row r="880" spans="1:16" ht="12.5" x14ac:dyDescent="0.25">
      <c r="A880" s="1">
        <v>879</v>
      </c>
      <c r="B880" s="1">
        <v>6008</v>
      </c>
      <c r="C880" s="2">
        <v>43883.701157407406</v>
      </c>
      <c r="D880" s="2" t="str">
        <f>TEXT(WORK[[#This Row],[Timestamp]], "YYYY")</f>
        <v>2020</v>
      </c>
      <c r="E880" s="2" t="str">
        <f>TEXT(WORK[[#This Row],[Timestamp]],"MMM")</f>
        <v>Feb</v>
      </c>
      <c r="F880" s="6">
        <v>16</v>
      </c>
      <c r="G880" s="1" t="s">
        <v>9</v>
      </c>
      <c r="H880" s="1" t="s">
        <v>13</v>
      </c>
      <c r="I880">
        <f>VLOOKUP(WORK[[#This Row],[User_ID]],Table3[],4,0)</f>
        <v>9</v>
      </c>
      <c r="J880">
        <f>VLOOKUP(WORK[[#This Row],[User_ID]],Table3[],5,0)</f>
        <v>0.49</v>
      </c>
      <c r="K880">
        <f>VLOOKUP(WORK[[#This Row],[User_ID]],Table3[],6,0)</f>
        <v>0.86</v>
      </c>
      <c r="L880">
        <f>VLOOKUP(WORK[[#This Row],[User_ID]],Table3[],7,0)</f>
        <v>0.42</v>
      </c>
      <c r="M880">
        <f>VLOOKUP(WORK[[#This Row],[User_ID]],Table4[],4,FALSE)</f>
        <v>999</v>
      </c>
      <c r="N880">
        <f>VLOOKUP(WORK[[#This Row],[User_ID]],Table4[],5,FALSE)</f>
        <v>8</v>
      </c>
      <c r="O880">
        <f>VLOOKUP(WORK[[#This Row],[User_ID]],Table4[],6,FALSE)</f>
        <v>0</v>
      </c>
      <c r="P880">
        <f>VLOOKUP(WORK[[#This Row],[User_ID]],Table4[],7,FALSE)</f>
        <v>40</v>
      </c>
    </row>
    <row r="881" spans="1:16" ht="12.5" x14ac:dyDescent="0.25">
      <c r="A881" s="1">
        <v>880</v>
      </c>
      <c r="B881" s="1">
        <v>3388</v>
      </c>
      <c r="C881" s="2">
        <v>44696.633668981478</v>
      </c>
      <c r="D881" s="2" t="str">
        <f>TEXT(WORK[[#This Row],[Timestamp]], "YYYY")</f>
        <v>2022</v>
      </c>
      <c r="E881" s="2" t="str">
        <f>TEXT(WORK[[#This Row],[Timestamp]],"MMM")</f>
        <v>May</v>
      </c>
      <c r="F881" s="6">
        <v>15</v>
      </c>
      <c r="G881" s="1" t="s">
        <v>7</v>
      </c>
      <c r="H881" s="1" t="s">
        <v>8</v>
      </c>
      <c r="I881">
        <f>VLOOKUP(WORK[[#This Row],[User_ID]],Table3[],4,0)</f>
        <v>2</v>
      </c>
      <c r="J881">
        <f>VLOOKUP(WORK[[#This Row],[User_ID]],Table3[],5,0)</f>
        <v>0.84</v>
      </c>
      <c r="K881">
        <f>VLOOKUP(WORK[[#This Row],[User_ID]],Table3[],6,0)</f>
        <v>0.33</v>
      </c>
      <c r="L881">
        <f>VLOOKUP(WORK[[#This Row],[User_ID]],Table3[],7,0)</f>
        <v>0.14000000000000001</v>
      </c>
      <c r="M881">
        <f>VLOOKUP(WORK[[#This Row],[User_ID]],Table4[],4,FALSE)</f>
        <v>1775</v>
      </c>
      <c r="N881">
        <f>VLOOKUP(WORK[[#This Row],[User_ID]],Table4[],5,FALSE)</f>
        <v>20</v>
      </c>
      <c r="O881">
        <f>VLOOKUP(WORK[[#This Row],[User_ID]],Table4[],6,FALSE)</f>
        <v>5</v>
      </c>
      <c r="P881">
        <f>VLOOKUP(WORK[[#This Row],[User_ID]],Table4[],7,FALSE)</f>
        <v>29</v>
      </c>
    </row>
    <row r="882" spans="1:16" ht="12.5" x14ac:dyDescent="0.25">
      <c r="A882" s="1">
        <v>881</v>
      </c>
      <c r="B882" s="1">
        <v>5364</v>
      </c>
      <c r="C882" s="2">
        <v>44696.840428240743</v>
      </c>
      <c r="D882" s="2" t="str">
        <f>TEXT(WORK[[#This Row],[Timestamp]], "YYYY")</f>
        <v>2022</v>
      </c>
      <c r="E882" s="2" t="str">
        <f>TEXT(WORK[[#This Row],[Timestamp]],"MMM")</f>
        <v>May</v>
      </c>
      <c r="F882" s="6">
        <v>20</v>
      </c>
      <c r="G882" s="1" t="s">
        <v>5</v>
      </c>
      <c r="H882" s="1" t="s">
        <v>14</v>
      </c>
      <c r="I882">
        <f>VLOOKUP(WORK[[#This Row],[User_ID]],Table3[],4,0)</f>
        <v>4</v>
      </c>
      <c r="J882">
        <f>VLOOKUP(WORK[[#This Row],[User_ID]],Table3[],5,0)</f>
        <v>0.93</v>
      </c>
      <c r="K882">
        <f>VLOOKUP(WORK[[#This Row],[User_ID]],Table3[],6,0)</f>
        <v>0.21</v>
      </c>
      <c r="L882">
        <f>VLOOKUP(WORK[[#This Row],[User_ID]],Table3[],7,0)</f>
        <v>0.21</v>
      </c>
      <c r="M882">
        <f>VLOOKUP(WORK[[#This Row],[User_ID]],Table4[],4,FALSE)</f>
        <v>952</v>
      </c>
      <c r="N882">
        <f>VLOOKUP(WORK[[#This Row],[User_ID]],Table4[],5,FALSE)</f>
        <v>11</v>
      </c>
      <c r="O882">
        <f>VLOOKUP(WORK[[#This Row],[User_ID]],Table4[],6,FALSE)</f>
        <v>5</v>
      </c>
      <c r="P882">
        <f>VLOOKUP(WORK[[#This Row],[User_ID]],Table4[],7,FALSE)</f>
        <v>82</v>
      </c>
    </row>
    <row r="883" spans="1:16" ht="12.5" x14ac:dyDescent="0.25">
      <c r="A883" s="1">
        <v>882</v>
      </c>
      <c r="B883" s="1">
        <v>3013</v>
      </c>
      <c r="C883" s="2">
        <v>44389.342187499999</v>
      </c>
      <c r="D883" s="2" t="str">
        <f>TEXT(WORK[[#This Row],[Timestamp]], "YYYY")</f>
        <v>2021</v>
      </c>
      <c r="E883" s="2" t="str">
        <f>TEXT(WORK[[#This Row],[Timestamp]],"MMM")</f>
        <v>Jul</v>
      </c>
      <c r="F883" s="6">
        <v>8</v>
      </c>
      <c r="G883" s="1" t="s">
        <v>9</v>
      </c>
      <c r="H883" s="1" t="s">
        <v>15</v>
      </c>
      <c r="I883">
        <f>VLOOKUP(WORK[[#This Row],[User_ID]],Table3[],4,0)</f>
        <v>7</v>
      </c>
      <c r="J883">
        <f>VLOOKUP(WORK[[#This Row],[User_ID]],Table3[],5,0)</f>
        <v>0.61</v>
      </c>
      <c r="K883">
        <f>VLOOKUP(WORK[[#This Row],[User_ID]],Table3[],6,0)</f>
        <v>0.28000000000000003</v>
      </c>
      <c r="L883">
        <f>VLOOKUP(WORK[[#This Row],[User_ID]],Table3[],7,0)</f>
        <v>0.87</v>
      </c>
      <c r="M883">
        <f>VLOOKUP(WORK[[#This Row],[User_ID]],Table4[],4,FALSE)</f>
        <v>883</v>
      </c>
      <c r="N883">
        <f>VLOOKUP(WORK[[#This Row],[User_ID]],Table4[],5,FALSE)</f>
        <v>8</v>
      </c>
      <c r="O883">
        <f>VLOOKUP(WORK[[#This Row],[User_ID]],Table4[],6,FALSE)</f>
        <v>3</v>
      </c>
      <c r="P883">
        <f>VLOOKUP(WORK[[#This Row],[User_ID]],Table4[],7,FALSE)</f>
        <v>65</v>
      </c>
    </row>
    <row r="884" spans="1:16" ht="12.5" x14ac:dyDescent="0.25">
      <c r="A884" s="1">
        <v>883</v>
      </c>
      <c r="B884" s="1">
        <v>7499</v>
      </c>
      <c r="C884" s="2">
        <v>44381.424039351848</v>
      </c>
      <c r="D884" s="2" t="str">
        <f>TEXT(WORK[[#This Row],[Timestamp]], "YYYY")</f>
        <v>2021</v>
      </c>
      <c r="E884" s="2" t="str">
        <f>TEXT(WORK[[#This Row],[Timestamp]],"MMM")</f>
        <v>Jul</v>
      </c>
      <c r="F884" s="6">
        <v>10</v>
      </c>
      <c r="G884" s="1" t="s">
        <v>5</v>
      </c>
      <c r="H884" s="1" t="s">
        <v>12</v>
      </c>
      <c r="I884">
        <f>VLOOKUP(WORK[[#This Row],[User_ID]],Table3[],4,0)</f>
        <v>10</v>
      </c>
      <c r="J884">
        <f>VLOOKUP(WORK[[#This Row],[User_ID]],Table3[],5,0)</f>
        <v>0.26</v>
      </c>
      <c r="K884">
        <f>VLOOKUP(WORK[[#This Row],[User_ID]],Table3[],6,0)</f>
        <v>0.46</v>
      </c>
      <c r="L884">
        <f>VLOOKUP(WORK[[#This Row],[User_ID]],Table3[],7,0)</f>
        <v>0.62</v>
      </c>
      <c r="M884">
        <f>VLOOKUP(WORK[[#This Row],[User_ID]],Table4[],4,FALSE)</f>
        <v>110</v>
      </c>
      <c r="N884">
        <f>VLOOKUP(WORK[[#This Row],[User_ID]],Table4[],5,FALSE)</f>
        <v>1</v>
      </c>
      <c r="O884">
        <f>VLOOKUP(WORK[[#This Row],[User_ID]],Table4[],6,FALSE)</f>
        <v>5</v>
      </c>
      <c r="P884">
        <f>VLOOKUP(WORK[[#This Row],[User_ID]],Table4[],7,FALSE)</f>
        <v>78</v>
      </c>
    </row>
    <row r="885" spans="1:16" ht="12.5" x14ac:dyDescent="0.25">
      <c r="A885" s="1">
        <v>884</v>
      </c>
      <c r="B885" s="1">
        <v>6102</v>
      </c>
      <c r="C885" s="2">
        <v>44462.591238425928</v>
      </c>
      <c r="D885" s="2" t="str">
        <f>TEXT(WORK[[#This Row],[Timestamp]], "YYYY")</f>
        <v>2021</v>
      </c>
      <c r="E885" s="2" t="str">
        <f>TEXT(WORK[[#This Row],[Timestamp]],"MMM")</f>
        <v>Sep</v>
      </c>
      <c r="F885" s="6">
        <v>14</v>
      </c>
      <c r="G885" s="1" t="s">
        <v>9</v>
      </c>
      <c r="H885" s="1" t="s">
        <v>14</v>
      </c>
      <c r="I885">
        <f>VLOOKUP(WORK[[#This Row],[User_ID]],Table3[],4,0)</f>
        <v>8</v>
      </c>
      <c r="J885">
        <f>VLOOKUP(WORK[[#This Row],[User_ID]],Table3[],5,0)</f>
        <v>0.73</v>
      </c>
      <c r="K885">
        <f>VLOOKUP(WORK[[#This Row],[User_ID]],Table3[],6,0)</f>
        <v>0.79</v>
      </c>
      <c r="L885">
        <f>VLOOKUP(WORK[[#This Row],[User_ID]],Table3[],7,0)</f>
        <v>0.67</v>
      </c>
      <c r="M885">
        <f>VLOOKUP(WORK[[#This Row],[User_ID]],Table4[],4,FALSE)</f>
        <v>1054</v>
      </c>
      <c r="N885">
        <f>VLOOKUP(WORK[[#This Row],[User_ID]],Table4[],5,FALSE)</f>
        <v>13</v>
      </c>
      <c r="O885">
        <f>VLOOKUP(WORK[[#This Row],[User_ID]],Table4[],6,FALSE)</f>
        <v>0</v>
      </c>
      <c r="P885">
        <f>VLOOKUP(WORK[[#This Row],[User_ID]],Table4[],7,FALSE)</f>
        <v>21</v>
      </c>
    </row>
    <row r="886" spans="1:16" ht="12.5" x14ac:dyDescent="0.25">
      <c r="A886" s="1">
        <v>885</v>
      </c>
      <c r="B886" s="1">
        <v>8799</v>
      </c>
      <c r="C886" s="2">
        <v>44728.038773148146</v>
      </c>
      <c r="D886" s="2" t="str">
        <f>TEXT(WORK[[#This Row],[Timestamp]], "YYYY")</f>
        <v>2022</v>
      </c>
      <c r="E886" s="2" t="str">
        <f>TEXT(WORK[[#This Row],[Timestamp]],"MMM")</f>
        <v>Jun</v>
      </c>
      <c r="F886" s="6">
        <v>0</v>
      </c>
      <c r="G886" s="1" t="s">
        <v>9</v>
      </c>
      <c r="H886" s="1" t="s">
        <v>15</v>
      </c>
      <c r="I886">
        <f>VLOOKUP(WORK[[#This Row],[User_ID]],Table3[],4,0)</f>
        <v>6</v>
      </c>
      <c r="J886">
        <f>VLOOKUP(WORK[[#This Row],[User_ID]],Table3[],5,0)</f>
        <v>0.25</v>
      </c>
      <c r="K886">
        <f>VLOOKUP(WORK[[#This Row],[User_ID]],Table3[],6,0)</f>
        <v>0.69</v>
      </c>
      <c r="L886">
        <f>VLOOKUP(WORK[[#This Row],[User_ID]],Table3[],7,0)</f>
        <v>0.67</v>
      </c>
      <c r="M886">
        <f>VLOOKUP(WORK[[#This Row],[User_ID]],Table4[],4,FALSE)</f>
        <v>903</v>
      </c>
      <c r="N886">
        <f>VLOOKUP(WORK[[#This Row],[User_ID]],Table4[],5,FALSE)</f>
        <v>15</v>
      </c>
      <c r="O886">
        <f>VLOOKUP(WORK[[#This Row],[User_ID]],Table4[],6,FALSE)</f>
        <v>4</v>
      </c>
      <c r="P886">
        <f>VLOOKUP(WORK[[#This Row],[User_ID]],Table4[],7,FALSE)</f>
        <v>53</v>
      </c>
    </row>
    <row r="887" spans="1:16" ht="12.5" x14ac:dyDescent="0.25">
      <c r="A887" s="1">
        <v>886</v>
      </c>
      <c r="B887" s="1">
        <v>3564</v>
      </c>
      <c r="C887" s="2">
        <v>44088.941921296297</v>
      </c>
      <c r="D887" s="2" t="str">
        <f>TEXT(WORK[[#This Row],[Timestamp]], "YYYY")</f>
        <v>2020</v>
      </c>
      <c r="E887" s="2" t="str">
        <f>TEXT(WORK[[#This Row],[Timestamp]],"MMM")</f>
        <v>Sep</v>
      </c>
      <c r="F887" s="6">
        <v>22</v>
      </c>
      <c r="G887" s="1" t="s">
        <v>5</v>
      </c>
      <c r="H887" s="1" t="s">
        <v>13</v>
      </c>
      <c r="I887">
        <f>VLOOKUP(WORK[[#This Row],[User_ID]],Table3[],4,0)</f>
        <v>5</v>
      </c>
      <c r="J887">
        <f>VLOOKUP(WORK[[#This Row],[User_ID]],Table3[],5,0)</f>
        <v>0.3</v>
      </c>
      <c r="K887">
        <f>VLOOKUP(WORK[[#This Row],[User_ID]],Table3[],6,0)</f>
        <v>0.59</v>
      </c>
      <c r="L887">
        <f>VLOOKUP(WORK[[#This Row],[User_ID]],Table3[],7,0)</f>
        <v>0.09</v>
      </c>
      <c r="M887">
        <f>VLOOKUP(WORK[[#This Row],[User_ID]],Table4[],4,FALSE)</f>
        <v>769</v>
      </c>
      <c r="N887">
        <f>VLOOKUP(WORK[[#This Row],[User_ID]],Table4[],5,FALSE)</f>
        <v>10</v>
      </c>
      <c r="O887">
        <f>VLOOKUP(WORK[[#This Row],[User_ID]],Table4[],6,FALSE)</f>
        <v>4</v>
      </c>
      <c r="P887">
        <f>VLOOKUP(WORK[[#This Row],[User_ID]],Table4[],7,FALSE)</f>
        <v>63</v>
      </c>
    </row>
    <row r="888" spans="1:16" ht="12.5" x14ac:dyDescent="0.25">
      <c r="A888" s="1">
        <v>887</v>
      </c>
      <c r="B888" s="1">
        <v>6713</v>
      </c>
      <c r="C888" s="2">
        <v>44669.014479166668</v>
      </c>
      <c r="D888" s="2" t="str">
        <f>TEXT(WORK[[#This Row],[Timestamp]], "YYYY")</f>
        <v>2022</v>
      </c>
      <c r="E888" s="2" t="str">
        <f>TEXT(WORK[[#This Row],[Timestamp]],"MMM")</f>
        <v>Apr</v>
      </c>
      <c r="F888" s="6">
        <v>0</v>
      </c>
      <c r="G888" s="1" t="s">
        <v>9</v>
      </c>
      <c r="H888" s="1" t="s">
        <v>16</v>
      </c>
      <c r="I888">
        <f>VLOOKUP(WORK[[#This Row],[User_ID]],Table3[],4,0)</f>
        <v>6</v>
      </c>
      <c r="J888">
        <f>VLOOKUP(WORK[[#This Row],[User_ID]],Table3[],5,0)</f>
        <v>0.17</v>
      </c>
      <c r="K888">
        <f>VLOOKUP(WORK[[#This Row],[User_ID]],Table3[],6,0)</f>
        <v>0.15</v>
      </c>
      <c r="L888">
        <f>VLOOKUP(WORK[[#This Row],[User_ID]],Table3[],7,0)</f>
        <v>0.2</v>
      </c>
      <c r="M888">
        <f>VLOOKUP(WORK[[#This Row],[User_ID]],Table4[],4,FALSE)</f>
        <v>228</v>
      </c>
      <c r="N888">
        <f>VLOOKUP(WORK[[#This Row],[User_ID]],Table4[],5,FALSE)</f>
        <v>12</v>
      </c>
      <c r="O888">
        <f>VLOOKUP(WORK[[#This Row],[User_ID]],Table4[],6,FALSE)</f>
        <v>3</v>
      </c>
      <c r="P888">
        <f>VLOOKUP(WORK[[#This Row],[User_ID]],Table4[],7,FALSE)</f>
        <v>5</v>
      </c>
    </row>
    <row r="889" spans="1:16" ht="12.5" x14ac:dyDescent="0.25">
      <c r="A889" s="1">
        <v>888</v>
      </c>
      <c r="B889" s="1">
        <v>4162</v>
      </c>
      <c r="C889" s="2">
        <v>44586.371782407405</v>
      </c>
      <c r="D889" s="2" t="str">
        <f>TEXT(WORK[[#This Row],[Timestamp]], "YYYY")</f>
        <v>2022</v>
      </c>
      <c r="E889" s="2" t="str">
        <f>TEXT(WORK[[#This Row],[Timestamp]],"MMM")</f>
        <v>Jan</v>
      </c>
      <c r="F889" s="6">
        <v>8</v>
      </c>
      <c r="G889" s="1" t="s">
        <v>7</v>
      </c>
      <c r="H889" s="1" t="s">
        <v>11</v>
      </c>
      <c r="I889">
        <f>VLOOKUP(WORK[[#This Row],[User_ID]],Table3[],4,0)</f>
        <v>8</v>
      </c>
      <c r="J889">
        <f>VLOOKUP(WORK[[#This Row],[User_ID]],Table3[],5,0)</f>
        <v>0.34</v>
      </c>
      <c r="K889">
        <f>VLOOKUP(WORK[[#This Row],[User_ID]],Table3[],6,0)</f>
        <v>0.98</v>
      </c>
      <c r="L889">
        <f>VLOOKUP(WORK[[#This Row],[User_ID]],Table3[],7,0)</f>
        <v>0.28000000000000003</v>
      </c>
      <c r="M889">
        <f>VLOOKUP(WORK[[#This Row],[User_ID]],Table4[],4,FALSE)</f>
        <v>820</v>
      </c>
      <c r="N889">
        <f>VLOOKUP(WORK[[#This Row],[User_ID]],Table4[],5,FALSE)</f>
        <v>18</v>
      </c>
      <c r="O889">
        <f>VLOOKUP(WORK[[#This Row],[User_ID]],Table4[],6,FALSE)</f>
        <v>5</v>
      </c>
      <c r="P889">
        <f>VLOOKUP(WORK[[#This Row],[User_ID]],Table4[],7,FALSE)</f>
        <v>66</v>
      </c>
    </row>
    <row r="890" spans="1:16" ht="12.5" x14ac:dyDescent="0.25">
      <c r="A890" s="1">
        <v>889</v>
      </c>
      <c r="B890" s="1">
        <v>5314</v>
      </c>
      <c r="C890" s="2">
        <v>44036.014004629629</v>
      </c>
      <c r="D890" s="2" t="str">
        <f>TEXT(WORK[[#This Row],[Timestamp]], "YYYY")</f>
        <v>2020</v>
      </c>
      <c r="E890" s="2" t="str">
        <f>TEXT(WORK[[#This Row],[Timestamp]],"MMM")</f>
        <v>Jul</v>
      </c>
      <c r="F890" s="6">
        <v>0</v>
      </c>
      <c r="G890" s="1" t="s">
        <v>9</v>
      </c>
      <c r="H890" s="1" t="s">
        <v>12</v>
      </c>
      <c r="I890">
        <f>VLOOKUP(WORK[[#This Row],[User_ID]],Table3[],4,0)</f>
        <v>9</v>
      </c>
      <c r="J890">
        <f>VLOOKUP(WORK[[#This Row],[User_ID]],Table3[],5,0)</f>
        <v>0.59</v>
      </c>
      <c r="K890">
        <f>VLOOKUP(WORK[[#This Row],[User_ID]],Table3[],6,0)</f>
        <v>0.18</v>
      </c>
      <c r="L890">
        <f>VLOOKUP(WORK[[#This Row],[User_ID]],Table3[],7,0)</f>
        <v>0.3</v>
      </c>
      <c r="M890">
        <f>VLOOKUP(WORK[[#This Row],[User_ID]],Table4[],4,FALSE)</f>
        <v>202</v>
      </c>
      <c r="N890">
        <f>VLOOKUP(WORK[[#This Row],[User_ID]],Table4[],5,FALSE)</f>
        <v>7</v>
      </c>
      <c r="O890">
        <f>VLOOKUP(WORK[[#This Row],[User_ID]],Table4[],6,FALSE)</f>
        <v>1</v>
      </c>
      <c r="P890">
        <f>VLOOKUP(WORK[[#This Row],[User_ID]],Table4[],7,FALSE)</f>
        <v>35</v>
      </c>
    </row>
    <row r="891" spans="1:16" ht="12.5" x14ac:dyDescent="0.25">
      <c r="A891" s="1">
        <v>890</v>
      </c>
      <c r="B891" s="1">
        <v>7347</v>
      </c>
      <c r="C891" s="2">
        <v>43985.103391203702</v>
      </c>
      <c r="D891" s="2" t="str">
        <f>TEXT(WORK[[#This Row],[Timestamp]], "YYYY")</f>
        <v>2020</v>
      </c>
      <c r="E891" s="2" t="str">
        <f>TEXT(WORK[[#This Row],[Timestamp]],"MMM")</f>
        <v>Jun</v>
      </c>
      <c r="F891" s="6">
        <v>2</v>
      </c>
      <c r="G891" s="1" t="s">
        <v>7</v>
      </c>
      <c r="H891" s="1" t="s">
        <v>12</v>
      </c>
      <c r="I891">
        <f>VLOOKUP(WORK[[#This Row],[User_ID]],Table3[],4,0)</f>
        <v>1</v>
      </c>
      <c r="J891">
        <f>VLOOKUP(WORK[[#This Row],[User_ID]],Table3[],5,0)</f>
        <v>0.17</v>
      </c>
      <c r="K891">
        <f>VLOOKUP(WORK[[#This Row],[User_ID]],Table3[],6,0)</f>
        <v>0.44</v>
      </c>
      <c r="L891">
        <f>VLOOKUP(WORK[[#This Row],[User_ID]],Table3[],7,0)</f>
        <v>0.7</v>
      </c>
      <c r="M891">
        <f>VLOOKUP(WORK[[#This Row],[User_ID]],Table4[],4,FALSE)</f>
        <v>51</v>
      </c>
      <c r="N891">
        <f>VLOOKUP(WORK[[#This Row],[User_ID]],Table4[],5,FALSE)</f>
        <v>1</v>
      </c>
      <c r="O891">
        <f>VLOOKUP(WORK[[#This Row],[User_ID]],Table4[],6,FALSE)</f>
        <v>1</v>
      </c>
      <c r="P891">
        <f>VLOOKUP(WORK[[#This Row],[User_ID]],Table4[],7,FALSE)</f>
        <v>46</v>
      </c>
    </row>
    <row r="892" spans="1:16" ht="12.5" x14ac:dyDescent="0.25">
      <c r="A892" s="1">
        <v>891</v>
      </c>
      <c r="B892" s="1">
        <v>1088</v>
      </c>
      <c r="C892" s="2">
        <v>43933.93650462963</v>
      </c>
      <c r="D892" s="2" t="str">
        <f>TEXT(WORK[[#This Row],[Timestamp]], "YYYY")</f>
        <v>2020</v>
      </c>
      <c r="E892" s="2" t="str">
        <f>TEXT(WORK[[#This Row],[Timestamp]],"MMM")</f>
        <v>Apr</v>
      </c>
      <c r="F892" s="6">
        <v>22</v>
      </c>
      <c r="G892" s="1" t="s">
        <v>7</v>
      </c>
      <c r="H892" s="1" t="s">
        <v>15</v>
      </c>
      <c r="I892">
        <f>VLOOKUP(WORK[[#This Row],[User_ID]],Table3[],4,0)</f>
        <v>2</v>
      </c>
      <c r="J892">
        <f>VLOOKUP(WORK[[#This Row],[User_ID]],Table3[],5,0)</f>
        <v>0.42</v>
      </c>
      <c r="K892">
        <f>VLOOKUP(WORK[[#This Row],[User_ID]],Table3[],6,0)</f>
        <v>0.02</v>
      </c>
      <c r="L892">
        <f>VLOOKUP(WORK[[#This Row],[User_ID]],Table3[],7,0)</f>
        <v>0.82</v>
      </c>
      <c r="M892">
        <f>VLOOKUP(WORK[[#This Row],[User_ID]],Table4[],4,FALSE)</f>
        <v>618</v>
      </c>
      <c r="N892">
        <f>VLOOKUP(WORK[[#This Row],[User_ID]],Table4[],5,FALSE)</f>
        <v>11</v>
      </c>
      <c r="O892">
        <f>VLOOKUP(WORK[[#This Row],[User_ID]],Table4[],6,FALSE)</f>
        <v>4</v>
      </c>
      <c r="P892">
        <f>VLOOKUP(WORK[[#This Row],[User_ID]],Table4[],7,FALSE)</f>
        <v>56</v>
      </c>
    </row>
    <row r="893" spans="1:16" ht="12.5" x14ac:dyDescent="0.25">
      <c r="A893" s="1">
        <v>892</v>
      </c>
      <c r="B893" s="1">
        <v>4695</v>
      </c>
      <c r="C893" s="2">
        <v>45077.659074074072</v>
      </c>
      <c r="D893" s="2" t="str">
        <f>TEXT(WORK[[#This Row],[Timestamp]], "YYYY")</f>
        <v>2023</v>
      </c>
      <c r="E893" s="2" t="str">
        <f>TEXT(WORK[[#This Row],[Timestamp]],"MMM")</f>
        <v>May</v>
      </c>
      <c r="F893" s="6">
        <v>15</v>
      </c>
      <c r="G893" s="1" t="s">
        <v>7</v>
      </c>
      <c r="H893" s="1" t="s">
        <v>14</v>
      </c>
      <c r="I893">
        <f>VLOOKUP(WORK[[#This Row],[User_ID]],Table3[],4,0)</f>
        <v>2</v>
      </c>
      <c r="J893">
        <f>VLOOKUP(WORK[[#This Row],[User_ID]],Table3[],5,0)</f>
        <v>0.46</v>
      </c>
      <c r="K893">
        <f>VLOOKUP(WORK[[#This Row],[User_ID]],Table3[],6,0)</f>
        <v>0.34</v>
      </c>
      <c r="L893">
        <f>VLOOKUP(WORK[[#This Row],[User_ID]],Table3[],7,0)</f>
        <v>1</v>
      </c>
      <c r="M893">
        <f>VLOOKUP(WORK[[#This Row],[User_ID]],Table4[],4,FALSE)</f>
        <v>1480</v>
      </c>
      <c r="N893">
        <f>VLOOKUP(WORK[[#This Row],[User_ID]],Table4[],5,FALSE)</f>
        <v>18</v>
      </c>
      <c r="O893">
        <f>VLOOKUP(WORK[[#This Row],[User_ID]],Table4[],6,FALSE)</f>
        <v>5</v>
      </c>
      <c r="P893">
        <f>VLOOKUP(WORK[[#This Row],[User_ID]],Table4[],7,FALSE)</f>
        <v>62</v>
      </c>
    </row>
    <row r="894" spans="1:16" ht="12.5" x14ac:dyDescent="0.25">
      <c r="A894" s="1">
        <v>893</v>
      </c>
      <c r="B894" s="1">
        <v>9691</v>
      </c>
      <c r="C894" s="2">
        <v>44558.589837962965</v>
      </c>
      <c r="D894" s="2" t="str">
        <f>TEXT(WORK[[#This Row],[Timestamp]], "YYYY")</f>
        <v>2021</v>
      </c>
      <c r="E894" s="2" t="str">
        <f>TEXT(WORK[[#This Row],[Timestamp]],"MMM")</f>
        <v>Dec</v>
      </c>
      <c r="F894" s="6">
        <v>14</v>
      </c>
      <c r="G894" s="1" t="s">
        <v>9</v>
      </c>
      <c r="H894" s="1" t="s">
        <v>6</v>
      </c>
      <c r="I894">
        <f>VLOOKUP(WORK[[#This Row],[User_ID]],Table3[],4,0)</f>
        <v>4</v>
      </c>
      <c r="J894">
        <f>VLOOKUP(WORK[[#This Row],[User_ID]],Table3[],5,0)</f>
        <v>0.34</v>
      </c>
      <c r="K894">
        <f>VLOOKUP(WORK[[#This Row],[User_ID]],Table3[],6,0)</f>
        <v>0.57999999999999996</v>
      </c>
      <c r="L894">
        <f>VLOOKUP(WORK[[#This Row],[User_ID]],Table3[],7,0)</f>
        <v>0.19</v>
      </c>
      <c r="M894">
        <f>VLOOKUP(WORK[[#This Row],[User_ID]],Table4[],4,FALSE)</f>
        <v>948</v>
      </c>
      <c r="N894">
        <f>VLOOKUP(WORK[[#This Row],[User_ID]],Table4[],5,FALSE)</f>
        <v>2</v>
      </c>
      <c r="O894">
        <f>VLOOKUP(WORK[[#This Row],[User_ID]],Table4[],6,FALSE)</f>
        <v>4</v>
      </c>
      <c r="P894">
        <f>VLOOKUP(WORK[[#This Row],[User_ID]],Table4[],7,FALSE)</f>
        <v>42</v>
      </c>
    </row>
    <row r="895" spans="1:16" ht="12.5" x14ac:dyDescent="0.25">
      <c r="A895" s="1">
        <v>894</v>
      </c>
      <c r="B895" s="1">
        <v>7912</v>
      </c>
      <c r="C895" s="2">
        <v>45069.644606481481</v>
      </c>
      <c r="D895" s="2" t="str">
        <f>TEXT(WORK[[#This Row],[Timestamp]], "YYYY")</f>
        <v>2023</v>
      </c>
      <c r="E895" s="2" t="str">
        <f>TEXT(WORK[[#This Row],[Timestamp]],"MMM")</f>
        <v>May</v>
      </c>
      <c r="F895" s="6">
        <v>15</v>
      </c>
      <c r="G895" s="1" t="s">
        <v>5</v>
      </c>
      <c r="H895" s="1" t="s">
        <v>6</v>
      </c>
      <c r="I895">
        <f>VLOOKUP(WORK[[#This Row],[User_ID]],Table3[],4,0)</f>
        <v>1</v>
      </c>
      <c r="J895">
        <f>VLOOKUP(WORK[[#This Row],[User_ID]],Table3[],5,0)</f>
        <v>0.4</v>
      </c>
      <c r="K895">
        <f>VLOOKUP(WORK[[#This Row],[User_ID]],Table3[],6,0)</f>
        <v>0.26</v>
      </c>
      <c r="L895">
        <f>VLOOKUP(WORK[[#This Row],[User_ID]],Table3[],7,0)</f>
        <v>0.94</v>
      </c>
      <c r="M895">
        <f>VLOOKUP(WORK[[#This Row],[User_ID]],Table4[],4,FALSE)</f>
        <v>75</v>
      </c>
      <c r="N895">
        <f>VLOOKUP(WORK[[#This Row],[User_ID]],Table4[],5,FALSE)</f>
        <v>14</v>
      </c>
      <c r="O895">
        <f>VLOOKUP(WORK[[#This Row],[User_ID]],Table4[],6,FALSE)</f>
        <v>5</v>
      </c>
      <c r="P895">
        <f>VLOOKUP(WORK[[#This Row],[User_ID]],Table4[],7,FALSE)</f>
        <v>26</v>
      </c>
    </row>
    <row r="896" spans="1:16" ht="12.5" x14ac:dyDescent="0.25">
      <c r="A896" s="1">
        <v>895</v>
      </c>
      <c r="B896" s="1">
        <v>9112</v>
      </c>
      <c r="C896" s="2">
        <v>44731.589074074072</v>
      </c>
      <c r="D896" s="2" t="str">
        <f>TEXT(WORK[[#This Row],[Timestamp]], "YYYY")</f>
        <v>2022</v>
      </c>
      <c r="E896" s="2" t="str">
        <f>TEXT(WORK[[#This Row],[Timestamp]],"MMM")</f>
        <v>Jun</v>
      </c>
      <c r="F896" s="6">
        <v>14</v>
      </c>
      <c r="G896" s="1" t="s">
        <v>7</v>
      </c>
      <c r="H896" s="1" t="s">
        <v>10</v>
      </c>
      <c r="I896">
        <f>VLOOKUP(WORK[[#This Row],[User_ID]],Table3[],4,0)</f>
        <v>4</v>
      </c>
      <c r="J896">
        <f>VLOOKUP(WORK[[#This Row],[User_ID]],Table3[],5,0)</f>
        <v>0.84</v>
      </c>
      <c r="K896">
        <f>VLOOKUP(WORK[[#This Row],[User_ID]],Table3[],6,0)</f>
        <v>0.44</v>
      </c>
      <c r="L896">
        <f>VLOOKUP(WORK[[#This Row],[User_ID]],Table3[],7,0)</f>
        <v>0.2</v>
      </c>
      <c r="M896">
        <f>VLOOKUP(WORK[[#This Row],[User_ID]],Table4[],4,FALSE)</f>
        <v>845</v>
      </c>
      <c r="N896">
        <f>VLOOKUP(WORK[[#This Row],[User_ID]],Table4[],5,FALSE)</f>
        <v>6</v>
      </c>
      <c r="O896">
        <f>VLOOKUP(WORK[[#This Row],[User_ID]],Table4[],6,FALSE)</f>
        <v>4</v>
      </c>
      <c r="P896">
        <f>VLOOKUP(WORK[[#This Row],[User_ID]],Table4[],7,FALSE)</f>
        <v>50</v>
      </c>
    </row>
    <row r="897" spans="1:16" ht="12.5" x14ac:dyDescent="0.25">
      <c r="A897" s="1">
        <v>896</v>
      </c>
      <c r="B897" s="1">
        <v>8217</v>
      </c>
      <c r="C897" s="2">
        <v>43909.008009259262</v>
      </c>
      <c r="D897" s="2" t="str">
        <f>TEXT(WORK[[#This Row],[Timestamp]], "YYYY")</f>
        <v>2020</v>
      </c>
      <c r="E897" s="2" t="str">
        <f>TEXT(WORK[[#This Row],[Timestamp]],"MMM")</f>
        <v>Mar</v>
      </c>
      <c r="F897" s="6">
        <v>0</v>
      </c>
      <c r="G897" s="1" t="s">
        <v>5</v>
      </c>
      <c r="H897" s="1" t="s">
        <v>6</v>
      </c>
      <c r="I897">
        <f>VLOOKUP(WORK[[#This Row],[User_ID]],Table3[],4,0)</f>
        <v>6</v>
      </c>
      <c r="J897">
        <f>VLOOKUP(WORK[[#This Row],[User_ID]],Table3[],5,0)</f>
        <v>0.44</v>
      </c>
      <c r="K897">
        <f>VLOOKUP(WORK[[#This Row],[User_ID]],Table3[],6,0)</f>
        <v>0.31</v>
      </c>
      <c r="L897">
        <f>VLOOKUP(WORK[[#This Row],[User_ID]],Table3[],7,0)</f>
        <v>0.44</v>
      </c>
      <c r="M897">
        <f>VLOOKUP(WORK[[#This Row],[User_ID]],Table4[],4,FALSE)</f>
        <v>1246</v>
      </c>
      <c r="N897">
        <f>VLOOKUP(WORK[[#This Row],[User_ID]],Table4[],5,FALSE)</f>
        <v>20</v>
      </c>
      <c r="O897">
        <f>VLOOKUP(WORK[[#This Row],[User_ID]],Table4[],6,FALSE)</f>
        <v>4</v>
      </c>
      <c r="P897">
        <f>VLOOKUP(WORK[[#This Row],[User_ID]],Table4[],7,FALSE)</f>
        <v>100</v>
      </c>
    </row>
    <row r="898" spans="1:16" ht="12.5" x14ac:dyDescent="0.25">
      <c r="A898" s="1">
        <v>897</v>
      </c>
      <c r="B898" s="1">
        <v>7215</v>
      </c>
      <c r="C898" s="2">
        <v>44530.907777777778</v>
      </c>
      <c r="D898" s="2" t="str">
        <f>TEXT(WORK[[#This Row],[Timestamp]], "YYYY")</f>
        <v>2021</v>
      </c>
      <c r="E898" s="2" t="str">
        <f>TEXT(WORK[[#This Row],[Timestamp]],"MMM")</f>
        <v>Nov</v>
      </c>
      <c r="F898" s="6">
        <v>21</v>
      </c>
      <c r="G898" s="1" t="s">
        <v>9</v>
      </c>
      <c r="H898" s="1" t="s">
        <v>17</v>
      </c>
      <c r="I898">
        <f>VLOOKUP(WORK[[#This Row],[User_ID]],Table3[],4,0)</f>
        <v>7</v>
      </c>
      <c r="J898">
        <f>VLOOKUP(WORK[[#This Row],[User_ID]],Table3[],5,0)</f>
        <v>0.69</v>
      </c>
      <c r="K898">
        <f>VLOOKUP(WORK[[#This Row],[User_ID]],Table3[],6,0)</f>
        <v>0.82</v>
      </c>
      <c r="L898">
        <f>VLOOKUP(WORK[[#This Row],[User_ID]],Table3[],7,0)</f>
        <v>0.92</v>
      </c>
      <c r="M898">
        <f>VLOOKUP(WORK[[#This Row],[User_ID]],Table4[],4,FALSE)</f>
        <v>367</v>
      </c>
      <c r="N898">
        <f>VLOOKUP(WORK[[#This Row],[User_ID]],Table4[],5,FALSE)</f>
        <v>1</v>
      </c>
      <c r="O898">
        <f>VLOOKUP(WORK[[#This Row],[User_ID]],Table4[],6,FALSE)</f>
        <v>5</v>
      </c>
      <c r="P898">
        <f>VLOOKUP(WORK[[#This Row],[User_ID]],Table4[],7,FALSE)</f>
        <v>28</v>
      </c>
    </row>
    <row r="899" spans="1:16" ht="12.5" x14ac:dyDescent="0.25">
      <c r="A899" s="1">
        <v>898</v>
      </c>
      <c r="B899" s="1">
        <v>7411</v>
      </c>
      <c r="C899" s="2">
        <v>43853.52616898148</v>
      </c>
      <c r="D899" s="2" t="str">
        <f>TEXT(WORK[[#This Row],[Timestamp]], "YYYY")</f>
        <v>2020</v>
      </c>
      <c r="E899" s="2" t="str">
        <f>TEXT(WORK[[#This Row],[Timestamp]],"MMM")</f>
        <v>Jan</v>
      </c>
      <c r="F899" s="6">
        <v>12</v>
      </c>
      <c r="G899" s="1" t="s">
        <v>5</v>
      </c>
      <c r="H899" s="1" t="s">
        <v>17</v>
      </c>
      <c r="I899">
        <f>VLOOKUP(WORK[[#This Row],[User_ID]],Table3[],4,0)</f>
        <v>9</v>
      </c>
      <c r="J899">
        <f>VLOOKUP(WORK[[#This Row],[User_ID]],Table3[],5,0)</f>
        <v>0.17</v>
      </c>
      <c r="K899">
        <f>VLOOKUP(WORK[[#This Row],[User_ID]],Table3[],6,0)</f>
        <v>0.34</v>
      </c>
      <c r="L899">
        <f>VLOOKUP(WORK[[#This Row],[User_ID]],Table3[],7,0)</f>
        <v>0.59</v>
      </c>
      <c r="M899">
        <f>VLOOKUP(WORK[[#This Row],[User_ID]],Table4[],4,FALSE)</f>
        <v>1751</v>
      </c>
      <c r="N899">
        <f>VLOOKUP(WORK[[#This Row],[User_ID]],Table4[],5,FALSE)</f>
        <v>5</v>
      </c>
      <c r="O899">
        <f>VLOOKUP(WORK[[#This Row],[User_ID]],Table4[],6,FALSE)</f>
        <v>3</v>
      </c>
      <c r="P899">
        <f>VLOOKUP(WORK[[#This Row],[User_ID]],Table4[],7,FALSE)</f>
        <v>28</v>
      </c>
    </row>
    <row r="900" spans="1:16" ht="12.5" x14ac:dyDescent="0.25">
      <c r="A900" s="1">
        <v>899</v>
      </c>
      <c r="B900" s="1">
        <v>1368</v>
      </c>
      <c r="C900" s="2">
        <v>44147.993321759262</v>
      </c>
      <c r="D900" s="2" t="str">
        <f>TEXT(WORK[[#This Row],[Timestamp]], "YYYY")</f>
        <v>2020</v>
      </c>
      <c r="E900" s="2" t="str">
        <f>TEXT(WORK[[#This Row],[Timestamp]],"MMM")</f>
        <v>Nov</v>
      </c>
      <c r="F900" s="6">
        <v>23</v>
      </c>
      <c r="G900" s="1" t="s">
        <v>5</v>
      </c>
      <c r="H900" s="1" t="s">
        <v>8</v>
      </c>
      <c r="I900">
        <f>VLOOKUP(WORK[[#This Row],[User_ID]],Table3[],4,0)</f>
        <v>9</v>
      </c>
      <c r="J900">
        <f>VLOOKUP(WORK[[#This Row],[User_ID]],Table3[],5,0)</f>
        <v>0.35</v>
      </c>
      <c r="K900">
        <f>VLOOKUP(WORK[[#This Row],[User_ID]],Table3[],6,0)</f>
        <v>0.84</v>
      </c>
      <c r="L900">
        <f>VLOOKUP(WORK[[#This Row],[User_ID]],Table3[],7,0)</f>
        <v>0.46</v>
      </c>
      <c r="M900">
        <f>VLOOKUP(WORK[[#This Row],[User_ID]],Table4[],4,FALSE)</f>
        <v>148</v>
      </c>
      <c r="N900">
        <f>VLOOKUP(WORK[[#This Row],[User_ID]],Table4[],5,FALSE)</f>
        <v>11</v>
      </c>
      <c r="O900">
        <f>VLOOKUP(WORK[[#This Row],[User_ID]],Table4[],6,FALSE)</f>
        <v>3</v>
      </c>
      <c r="P900">
        <f>VLOOKUP(WORK[[#This Row],[User_ID]],Table4[],7,FALSE)</f>
        <v>8</v>
      </c>
    </row>
    <row r="901" spans="1:16" ht="12.5" x14ac:dyDescent="0.25">
      <c r="A901" s="1">
        <v>900</v>
      </c>
      <c r="B901" s="1">
        <v>4075</v>
      </c>
      <c r="C901" s="2">
        <v>44253.005254629628</v>
      </c>
      <c r="D901" s="2" t="str">
        <f>TEXT(WORK[[#This Row],[Timestamp]], "YYYY")</f>
        <v>2021</v>
      </c>
      <c r="E901" s="2" t="str">
        <f>TEXT(WORK[[#This Row],[Timestamp]],"MMM")</f>
        <v>Feb</v>
      </c>
      <c r="F901" s="6">
        <v>0</v>
      </c>
      <c r="G901" s="1" t="s">
        <v>7</v>
      </c>
      <c r="H901" s="1" t="s">
        <v>13</v>
      </c>
      <c r="I901">
        <f>VLOOKUP(WORK[[#This Row],[User_ID]],Table3[],4,0)</f>
        <v>2</v>
      </c>
      <c r="J901">
        <f>VLOOKUP(WORK[[#This Row],[User_ID]],Table3[],5,0)</f>
        <v>0.7</v>
      </c>
      <c r="K901">
        <f>VLOOKUP(WORK[[#This Row],[User_ID]],Table3[],6,0)</f>
        <v>0.56999999999999995</v>
      </c>
      <c r="L901">
        <f>VLOOKUP(WORK[[#This Row],[User_ID]],Table3[],7,0)</f>
        <v>0.65</v>
      </c>
      <c r="M901">
        <f>VLOOKUP(WORK[[#This Row],[User_ID]],Table4[],4,FALSE)</f>
        <v>1371</v>
      </c>
      <c r="N901">
        <f>VLOOKUP(WORK[[#This Row],[User_ID]],Table4[],5,FALSE)</f>
        <v>9</v>
      </c>
      <c r="O901">
        <f>VLOOKUP(WORK[[#This Row],[User_ID]],Table4[],6,FALSE)</f>
        <v>4</v>
      </c>
      <c r="P901">
        <f>VLOOKUP(WORK[[#This Row],[User_ID]],Table4[],7,FALSE)</f>
        <v>8</v>
      </c>
    </row>
    <row r="902" spans="1:16" ht="12.5" x14ac:dyDescent="0.25">
      <c r="A902" s="1">
        <v>901</v>
      </c>
      <c r="B902" s="1">
        <v>9560</v>
      </c>
      <c r="C902" s="2">
        <v>43892.842048611114</v>
      </c>
      <c r="D902" s="2" t="str">
        <f>TEXT(WORK[[#This Row],[Timestamp]], "YYYY")</f>
        <v>2020</v>
      </c>
      <c r="E902" s="2" t="str">
        <f>TEXT(WORK[[#This Row],[Timestamp]],"MMM")</f>
        <v>Mar</v>
      </c>
      <c r="F902" s="6">
        <v>20</v>
      </c>
      <c r="G902" s="1" t="s">
        <v>5</v>
      </c>
      <c r="H902" s="1" t="s">
        <v>17</v>
      </c>
      <c r="I902">
        <f>VLOOKUP(WORK[[#This Row],[User_ID]],Table3[],4,0)</f>
        <v>5</v>
      </c>
      <c r="J902">
        <f>VLOOKUP(WORK[[#This Row],[User_ID]],Table3[],5,0)</f>
        <v>0.78</v>
      </c>
      <c r="K902">
        <f>VLOOKUP(WORK[[#This Row],[User_ID]],Table3[],6,0)</f>
        <v>0.49</v>
      </c>
      <c r="L902">
        <f>VLOOKUP(WORK[[#This Row],[User_ID]],Table3[],7,0)</f>
        <v>0.75</v>
      </c>
      <c r="M902">
        <f>VLOOKUP(WORK[[#This Row],[User_ID]],Table4[],4,FALSE)</f>
        <v>1127</v>
      </c>
      <c r="N902">
        <f>VLOOKUP(WORK[[#This Row],[User_ID]],Table4[],5,FALSE)</f>
        <v>7</v>
      </c>
      <c r="O902">
        <f>VLOOKUP(WORK[[#This Row],[User_ID]],Table4[],6,FALSE)</f>
        <v>3</v>
      </c>
      <c r="P902">
        <f>VLOOKUP(WORK[[#This Row],[User_ID]],Table4[],7,FALSE)</f>
        <v>53</v>
      </c>
    </row>
    <row r="903" spans="1:16" ht="12.5" x14ac:dyDescent="0.25">
      <c r="A903" s="1">
        <v>902</v>
      </c>
      <c r="B903" s="1">
        <v>8160</v>
      </c>
      <c r="C903" s="2">
        <v>44809.033958333333</v>
      </c>
      <c r="D903" s="2" t="str">
        <f>TEXT(WORK[[#This Row],[Timestamp]], "YYYY")</f>
        <v>2022</v>
      </c>
      <c r="E903" s="2" t="str">
        <f>TEXT(WORK[[#This Row],[Timestamp]],"MMM")</f>
        <v>Sep</v>
      </c>
      <c r="F903" s="6">
        <v>0</v>
      </c>
      <c r="G903" s="1" t="s">
        <v>7</v>
      </c>
      <c r="H903" s="1" t="s">
        <v>12</v>
      </c>
      <c r="I903">
        <f>VLOOKUP(WORK[[#This Row],[User_ID]],Table3[],4,0)</f>
        <v>3</v>
      </c>
      <c r="J903">
        <f>VLOOKUP(WORK[[#This Row],[User_ID]],Table3[],5,0)</f>
        <v>0.12</v>
      </c>
      <c r="K903">
        <f>VLOOKUP(WORK[[#This Row],[User_ID]],Table3[],6,0)</f>
        <v>0.96</v>
      </c>
      <c r="L903">
        <f>VLOOKUP(WORK[[#This Row],[User_ID]],Table3[],7,0)</f>
        <v>0.51</v>
      </c>
      <c r="M903">
        <f>VLOOKUP(WORK[[#This Row],[User_ID]],Table4[],4,FALSE)</f>
        <v>57</v>
      </c>
      <c r="N903">
        <f>VLOOKUP(WORK[[#This Row],[User_ID]],Table4[],5,FALSE)</f>
        <v>7</v>
      </c>
      <c r="O903">
        <f>VLOOKUP(WORK[[#This Row],[User_ID]],Table4[],6,FALSE)</f>
        <v>0</v>
      </c>
      <c r="P903">
        <f>VLOOKUP(WORK[[#This Row],[User_ID]],Table4[],7,FALSE)</f>
        <v>48</v>
      </c>
    </row>
    <row r="904" spans="1:16" ht="12.5" x14ac:dyDescent="0.25">
      <c r="A904" s="1">
        <v>903</v>
      </c>
      <c r="B904" s="1">
        <v>1082</v>
      </c>
      <c r="C904" s="2">
        <v>44421.667650462965</v>
      </c>
      <c r="D904" s="2" t="str">
        <f>TEXT(WORK[[#This Row],[Timestamp]], "YYYY")</f>
        <v>2021</v>
      </c>
      <c r="E904" s="2" t="str">
        <f>TEXT(WORK[[#This Row],[Timestamp]],"MMM")</f>
        <v>Aug</v>
      </c>
      <c r="F904" s="6">
        <v>16</v>
      </c>
      <c r="G904" s="1" t="s">
        <v>9</v>
      </c>
      <c r="H904" s="1" t="s">
        <v>10</v>
      </c>
      <c r="I904">
        <f>VLOOKUP(WORK[[#This Row],[User_ID]],Table3[],4,0)</f>
        <v>6</v>
      </c>
      <c r="J904">
        <f>VLOOKUP(WORK[[#This Row],[User_ID]],Table3[],5,0)</f>
        <v>0.73</v>
      </c>
      <c r="K904">
        <f>VLOOKUP(WORK[[#This Row],[User_ID]],Table3[],6,0)</f>
        <v>0.45</v>
      </c>
      <c r="L904">
        <f>VLOOKUP(WORK[[#This Row],[User_ID]],Table3[],7,0)</f>
        <v>0.15</v>
      </c>
      <c r="M904">
        <f>VLOOKUP(WORK[[#This Row],[User_ID]],Table4[],4,FALSE)</f>
        <v>315</v>
      </c>
      <c r="N904">
        <f>VLOOKUP(WORK[[#This Row],[User_ID]],Table4[],5,FALSE)</f>
        <v>4</v>
      </c>
      <c r="O904">
        <f>VLOOKUP(WORK[[#This Row],[User_ID]],Table4[],6,FALSE)</f>
        <v>0</v>
      </c>
      <c r="P904">
        <f>VLOOKUP(WORK[[#This Row],[User_ID]],Table4[],7,FALSE)</f>
        <v>51</v>
      </c>
    </row>
    <row r="905" spans="1:16" ht="12.5" x14ac:dyDescent="0.25">
      <c r="A905" s="1">
        <v>904</v>
      </c>
      <c r="B905" s="1">
        <v>6791</v>
      </c>
      <c r="C905" s="2">
        <v>44146.163831018515</v>
      </c>
      <c r="D905" s="2" t="str">
        <f>TEXT(WORK[[#This Row],[Timestamp]], "YYYY")</f>
        <v>2020</v>
      </c>
      <c r="E905" s="2" t="str">
        <f>TEXT(WORK[[#This Row],[Timestamp]],"MMM")</f>
        <v>Nov</v>
      </c>
      <c r="F905" s="6">
        <v>3</v>
      </c>
      <c r="G905" s="1" t="s">
        <v>9</v>
      </c>
      <c r="H905" s="1" t="s">
        <v>12</v>
      </c>
      <c r="I905">
        <f>VLOOKUP(WORK[[#This Row],[User_ID]],Table3[],4,0)</f>
        <v>8</v>
      </c>
      <c r="J905">
        <f>VLOOKUP(WORK[[#This Row],[User_ID]],Table3[],5,0)</f>
        <v>0.45</v>
      </c>
      <c r="K905">
        <f>VLOOKUP(WORK[[#This Row],[User_ID]],Table3[],6,0)</f>
        <v>0.88</v>
      </c>
      <c r="L905">
        <f>VLOOKUP(WORK[[#This Row],[User_ID]],Table3[],7,0)</f>
        <v>0.14000000000000001</v>
      </c>
      <c r="M905">
        <f>VLOOKUP(WORK[[#This Row],[User_ID]],Table4[],4,FALSE)</f>
        <v>165</v>
      </c>
      <c r="N905">
        <f>VLOOKUP(WORK[[#This Row],[User_ID]],Table4[],5,FALSE)</f>
        <v>17</v>
      </c>
      <c r="O905">
        <f>VLOOKUP(WORK[[#This Row],[User_ID]],Table4[],6,FALSE)</f>
        <v>2</v>
      </c>
      <c r="P905">
        <f>VLOOKUP(WORK[[#This Row],[User_ID]],Table4[],7,FALSE)</f>
        <v>96</v>
      </c>
    </row>
    <row r="906" spans="1:16" ht="12.5" x14ac:dyDescent="0.25">
      <c r="A906" s="1">
        <v>905</v>
      </c>
      <c r="B906" s="1">
        <v>1177</v>
      </c>
      <c r="C906" s="2">
        <v>45055.367488425924</v>
      </c>
      <c r="D906" s="2" t="str">
        <f>TEXT(WORK[[#This Row],[Timestamp]], "YYYY")</f>
        <v>2023</v>
      </c>
      <c r="E906" s="2" t="str">
        <f>TEXT(WORK[[#This Row],[Timestamp]],"MMM")</f>
        <v>May</v>
      </c>
      <c r="F906" s="6">
        <v>8</v>
      </c>
      <c r="G906" s="1" t="s">
        <v>7</v>
      </c>
      <c r="H906" s="1" t="s">
        <v>10</v>
      </c>
      <c r="I906">
        <f>VLOOKUP(WORK[[#This Row],[User_ID]],Table3[],4,0)</f>
        <v>3</v>
      </c>
      <c r="J906">
        <f>VLOOKUP(WORK[[#This Row],[User_ID]],Table3[],5,0)</f>
        <v>0.21</v>
      </c>
      <c r="K906">
        <f>VLOOKUP(WORK[[#This Row],[User_ID]],Table3[],6,0)</f>
        <v>0.65</v>
      </c>
      <c r="L906">
        <f>VLOOKUP(WORK[[#This Row],[User_ID]],Table3[],7,0)</f>
        <v>0.11</v>
      </c>
      <c r="M906">
        <f>VLOOKUP(WORK[[#This Row],[User_ID]],Table4[],4,FALSE)</f>
        <v>1793</v>
      </c>
      <c r="N906">
        <f>VLOOKUP(WORK[[#This Row],[User_ID]],Table4[],5,FALSE)</f>
        <v>13</v>
      </c>
      <c r="O906">
        <f>VLOOKUP(WORK[[#This Row],[User_ID]],Table4[],6,FALSE)</f>
        <v>5</v>
      </c>
      <c r="P906">
        <f>VLOOKUP(WORK[[#This Row],[User_ID]],Table4[],7,FALSE)</f>
        <v>78</v>
      </c>
    </row>
    <row r="907" spans="1:16" ht="12.5" x14ac:dyDescent="0.25">
      <c r="A907" s="1">
        <v>906</v>
      </c>
      <c r="B907" s="1">
        <v>2676</v>
      </c>
      <c r="C907" s="2">
        <v>44077.043865740743</v>
      </c>
      <c r="D907" s="2" t="str">
        <f>TEXT(WORK[[#This Row],[Timestamp]], "YYYY")</f>
        <v>2020</v>
      </c>
      <c r="E907" s="2" t="str">
        <f>TEXT(WORK[[#This Row],[Timestamp]],"MMM")</f>
        <v>Sep</v>
      </c>
      <c r="F907" s="6">
        <v>1</v>
      </c>
      <c r="G907" s="1" t="s">
        <v>7</v>
      </c>
      <c r="H907" s="1" t="s">
        <v>15</v>
      </c>
      <c r="I907">
        <f>VLOOKUP(WORK[[#This Row],[User_ID]],Table3[],4,0)</f>
        <v>3</v>
      </c>
      <c r="J907">
        <f>VLOOKUP(WORK[[#This Row],[User_ID]],Table3[],5,0)</f>
        <v>0.57999999999999996</v>
      </c>
      <c r="K907">
        <f>VLOOKUP(WORK[[#This Row],[User_ID]],Table3[],6,0)</f>
        <v>0.66</v>
      </c>
      <c r="L907">
        <f>VLOOKUP(WORK[[#This Row],[User_ID]],Table3[],7,0)</f>
        <v>0.93</v>
      </c>
      <c r="M907">
        <f>VLOOKUP(WORK[[#This Row],[User_ID]],Table4[],4,FALSE)</f>
        <v>475</v>
      </c>
      <c r="N907">
        <f>VLOOKUP(WORK[[#This Row],[User_ID]],Table4[],5,FALSE)</f>
        <v>5</v>
      </c>
      <c r="O907">
        <f>VLOOKUP(WORK[[#This Row],[User_ID]],Table4[],6,FALSE)</f>
        <v>5</v>
      </c>
      <c r="P907">
        <f>VLOOKUP(WORK[[#This Row],[User_ID]],Table4[],7,FALSE)</f>
        <v>48</v>
      </c>
    </row>
    <row r="908" spans="1:16" ht="12.5" x14ac:dyDescent="0.25">
      <c r="A908" s="1">
        <v>907</v>
      </c>
      <c r="B908" s="1">
        <v>7293</v>
      </c>
      <c r="C908" s="2">
        <v>44341.369097222225</v>
      </c>
      <c r="D908" s="2" t="str">
        <f>TEXT(WORK[[#This Row],[Timestamp]], "YYYY")</f>
        <v>2021</v>
      </c>
      <c r="E908" s="2" t="str">
        <f>TEXT(WORK[[#This Row],[Timestamp]],"MMM")</f>
        <v>May</v>
      </c>
      <c r="F908" s="6">
        <v>8</v>
      </c>
      <c r="G908" s="1" t="s">
        <v>7</v>
      </c>
      <c r="H908" s="1" t="s">
        <v>16</v>
      </c>
      <c r="I908">
        <f>VLOOKUP(WORK[[#This Row],[User_ID]],Table3[],4,0)</f>
        <v>3</v>
      </c>
      <c r="J908">
        <f>VLOOKUP(WORK[[#This Row],[User_ID]],Table3[],5,0)</f>
        <v>0.38</v>
      </c>
      <c r="K908">
        <f>VLOOKUP(WORK[[#This Row],[User_ID]],Table3[],6,0)</f>
        <v>0.15</v>
      </c>
      <c r="L908">
        <f>VLOOKUP(WORK[[#This Row],[User_ID]],Table3[],7,0)</f>
        <v>0.67</v>
      </c>
      <c r="M908">
        <f>VLOOKUP(WORK[[#This Row],[User_ID]],Table4[],4,FALSE)</f>
        <v>1383</v>
      </c>
      <c r="N908">
        <f>VLOOKUP(WORK[[#This Row],[User_ID]],Table4[],5,FALSE)</f>
        <v>13</v>
      </c>
      <c r="O908">
        <f>VLOOKUP(WORK[[#This Row],[User_ID]],Table4[],6,FALSE)</f>
        <v>1</v>
      </c>
      <c r="P908">
        <f>VLOOKUP(WORK[[#This Row],[User_ID]],Table4[],7,FALSE)</f>
        <v>10</v>
      </c>
    </row>
    <row r="909" spans="1:16" ht="12.5" x14ac:dyDescent="0.25">
      <c r="A909" s="1">
        <v>908</v>
      </c>
      <c r="B909" s="1">
        <v>2430</v>
      </c>
      <c r="C909" s="2">
        <v>45143.135011574072</v>
      </c>
      <c r="D909" s="2" t="str">
        <f>TEXT(WORK[[#This Row],[Timestamp]], "YYYY")</f>
        <v>2023</v>
      </c>
      <c r="E909" s="2" t="str">
        <f>TEXT(WORK[[#This Row],[Timestamp]],"MMM")</f>
        <v>Aug</v>
      </c>
      <c r="F909" s="6">
        <v>3</v>
      </c>
      <c r="G909" s="1" t="s">
        <v>5</v>
      </c>
      <c r="H909" s="1" t="s">
        <v>8</v>
      </c>
      <c r="I909">
        <f>VLOOKUP(WORK[[#This Row],[User_ID]],Table3[],4,0)</f>
        <v>2</v>
      </c>
      <c r="J909">
        <f>VLOOKUP(WORK[[#This Row],[User_ID]],Table3[],5,0)</f>
        <v>0.12</v>
      </c>
      <c r="K909">
        <f>VLOOKUP(WORK[[#This Row],[User_ID]],Table3[],6,0)</f>
        <v>0.27</v>
      </c>
      <c r="L909">
        <f>VLOOKUP(WORK[[#This Row],[User_ID]],Table3[],7,0)</f>
        <v>0.92</v>
      </c>
      <c r="M909">
        <f>VLOOKUP(WORK[[#This Row],[User_ID]],Table4[],4,FALSE)</f>
        <v>1018</v>
      </c>
      <c r="N909">
        <f>VLOOKUP(WORK[[#This Row],[User_ID]],Table4[],5,FALSE)</f>
        <v>11</v>
      </c>
      <c r="O909">
        <f>VLOOKUP(WORK[[#This Row],[User_ID]],Table4[],6,FALSE)</f>
        <v>1</v>
      </c>
      <c r="P909">
        <f>VLOOKUP(WORK[[#This Row],[User_ID]],Table4[],7,FALSE)</f>
        <v>87</v>
      </c>
    </row>
    <row r="910" spans="1:16" ht="12.5" x14ac:dyDescent="0.25">
      <c r="A910" s="1">
        <v>909</v>
      </c>
      <c r="B910" s="1">
        <v>8825</v>
      </c>
      <c r="C910" s="2">
        <v>44010.152962962966</v>
      </c>
      <c r="D910" s="2" t="str">
        <f>TEXT(WORK[[#This Row],[Timestamp]], "YYYY")</f>
        <v>2020</v>
      </c>
      <c r="E910" s="2" t="str">
        <f>TEXT(WORK[[#This Row],[Timestamp]],"MMM")</f>
        <v>Jun</v>
      </c>
      <c r="F910" s="6">
        <v>3</v>
      </c>
      <c r="G910" s="1" t="s">
        <v>9</v>
      </c>
      <c r="H910" s="1" t="s">
        <v>16</v>
      </c>
      <c r="I910">
        <f>VLOOKUP(WORK[[#This Row],[User_ID]],Table3[],4,0)</f>
        <v>2</v>
      </c>
      <c r="J910">
        <f>VLOOKUP(WORK[[#This Row],[User_ID]],Table3[],5,0)</f>
        <v>0.05</v>
      </c>
      <c r="K910">
        <f>VLOOKUP(WORK[[#This Row],[User_ID]],Table3[],6,0)</f>
        <v>0.55000000000000004</v>
      </c>
      <c r="L910">
        <f>VLOOKUP(WORK[[#This Row],[User_ID]],Table3[],7,0)</f>
        <v>0.2</v>
      </c>
      <c r="M910">
        <f>VLOOKUP(WORK[[#This Row],[User_ID]],Table4[],4,FALSE)</f>
        <v>261</v>
      </c>
      <c r="N910">
        <f>VLOOKUP(WORK[[#This Row],[User_ID]],Table4[],5,FALSE)</f>
        <v>19</v>
      </c>
      <c r="O910">
        <f>VLOOKUP(WORK[[#This Row],[User_ID]],Table4[],6,FALSE)</f>
        <v>5</v>
      </c>
      <c r="P910">
        <f>VLOOKUP(WORK[[#This Row],[User_ID]],Table4[],7,FALSE)</f>
        <v>19</v>
      </c>
    </row>
    <row r="911" spans="1:16" ht="12.5" x14ac:dyDescent="0.25">
      <c r="A911" s="1">
        <v>910</v>
      </c>
      <c r="B911" s="1">
        <v>5352</v>
      </c>
      <c r="C911" s="2">
        <v>44996.829583333332</v>
      </c>
      <c r="D911" s="2" t="str">
        <f>TEXT(WORK[[#This Row],[Timestamp]], "YYYY")</f>
        <v>2023</v>
      </c>
      <c r="E911" s="2" t="str">
        <f>TEXT(WORK[[#This Row],[Timestamp]],"MMM")</f>
        <v>Mar</v>
      </c>
      <c r="F911" s="6">
        <v>19</v>
      </c>
      <c r="G911" s="1" t="s">
        <v>7</v>
      </c>
      <c r="H911" s="1" t="s">
        <v>11</v>
      </c>
      <c r="I911">
        <f>VLOOKUP(WORK[[#This Row],[User_ID]],Table3[],4,0)</f>
        <v>4</v>
      </c>
      <c r="J911">
        <f>VLOOKUP(WORK[[#This Row],[User_ID]],Table3[],5,0)</f>
        <v>0.22</v>
      </c>
      <c r="K911">
        <f>VLOOKUP(WORK[[#This Row],[User_ID]],Table3[],6,0)</f>
        <v>0.65</v>
      </c>
      <c r="L911">
        <f>VLOOKUP(WORK[[#This Row],[User_ID]],Table3[],7,0)</f>
        <v>0.43</v>
      </c>
      <c r="M911">
        <f>VLOOKUP(WORK[[#This Row],[User_ID]],Table4[],4,FALSE)</f>
        <v>251</v>
      </c>
      <c r="N911">
        <f>VLOOKUP(WORK[[#This Row],[User_ID]],Table4[],5,FALSE)</f>
        <v>19</v>
      </c>
      <c r="O911">
        <f>VLOOKUP(WORK[[#This Row],[User_ID]],Table4[],6,FALSE)</f>
        <v>3</v>
      </c>
      <c r="P911">
        <f>VLOOKUP(WORK[[#This Row],[User_ID]],Table4[],7,FALSE)</f>
        <v>15</v>
      </c>
    </row>
    <row r="912" spans="1:16" ht="12.5" x14ac:dyDescent="0.25">
      <c r="A912" s="1">
        <v>911</v>
      </c>
      <c r="B912" s="1">
        <v>8435</v>
      </c>
      <c r="C912" s="2">
        <v>44637.61923611111</v>
      </c>
      <c r="D912" s="2" t="str">
        <f>TEXT(WORK[[#This Row],[Timestamp]], "YYYY")</f>
        <v>2022</v>
      </c>
      <c r="E912" s="2" t="str">
        <f>TEXT(WORK[[#This Row],[Timestamp]],"MMM")</f>
        <v>Mar</v>
      </c>
      <c r="F912" s="6">
        <v>14</v>
      </c>
      <c r="G912" s="1" t="s">
        <v>7</v>
      </c>
      <c r="H912" s="1" t="s">
        <v>14</v>
      </c>
      <c r="I912">
        <f>VLOOKUP(WORK[[#This Row],[User_ID]],Table3[],4,0)</f>
        <v>5</v>
      </c>
      <c r="J912">
        <f>VLOOKUP(WORK[[#This Row],[User_ID]],Table3[],5,0)</f>
        <v>0.88</v>
      </c>
      <c r="K912">
        <f>VLOOKUP(WORK[[#This Row],[User_ID]],Table3[],6,0)</f>
        <v>0.85</v>
      </c>
      <c r="L912">
        <f>VLOOKUP(WORK[[#This Row],[User_ID]],Table3[],7,0)</f>
        <v>0.5</v>
      </c>
      <c r="M912">
        <f>VLOOKUP(WORK[[#This Row],[User_ID]],Table4[],4,FALSE)</f>
        <v>131</v>
      </c>
      <c r="N912">
        <f>VLOOKUP(WORK[[#This Row],[User_ID]],Table4[],5,FALSE)</f>
        <v>6</v>
      </c>
      <c r="O912">
        <f>VLOOKUP(WORK[[#This Row],[User_ID]],Table4[],6,FALSE)</f>
        <v>2</v>
      </c>
      <c r="P912">
        <f>VLOOKUP(WORK[[#This Row],[User_ID]],Table4[],7,FALSE)</f>
        <v>48</v>
      </c>
    </row>
    <row r="913" spans="1:16" ht="12.5" x14ac:dyDescent="0.25">
      <c r="A913" s="1">
        <v>912</v>
      </c>
      <c r="B913" s="1">
        <v>6962</v>
      </c>
      <c r="C913" s="2">
        <v>45003.365312499998</v>
      </c>
      <c r="D913" s="2" t="str">
        <f>TEXT(WORK[[#This Row],[Timestamp]], "YYYY")</f>
        <v>2023</v>
      </c>
      <c r="E913" s="2" t="str">
        <f>TEXT(WORK[[#This Row],[Timestamp]],"MMM")</f>
        <v>Mar</v>
      </c>
      <c r="F913" s="6">
        <v>8</v>
      </c>
      <c r="G913" s="1" t="s">
        <v>5</v>
      </c>
      <c r="H913" s="1" t="s">
        <v>8</v>
      </c>
      <c r="I913">
        <f>VLOOKUP(WORK[[#This Row],[User_ID]],Table3[],4,0)</f>
        <v>7</v>
      </c>
      <c r="J913">
        <f>VLOOKUP(WORK[[#This Row],[User_ID]],Table3[],5,0)</f>
        <v>0.09</v>
      </c>
      <c r="K913">
        <f>VLOOKUP(WORK[[#This Row],[User_ID]],Table3[],6,0)</f>
        <v>0.18</v>
      </c>
      <c r="L913">
        <f>VLOOKUP(WORK[[#This Row],[User_ID]],Table3[],7,0)</f>
        <v>0.01</v>
      </c>
      <c r="M913">
        <f>VLOOKUP(WORK[[#This Row],[User_ID]],Table4[],4,FALSE)</f>
        <v>184</v>
      </c>
      <c r="N913">
        <f>VLOOKUP(WORK[[#This Row],[User_ID]],Table4[],5,FALSE)</f>
        <v>14</v>
      </c>
      <c r="O913">
        <f>VLOOKUP(WORK[[#This Row],[User_ID]],Table4[],6,FALSE)</f>
        <v>2</v>
      </c>
      <c r="P913">
        <f>VLOOKUP(WORK[[#This Row],[User_ID]],Table4[],7,FALSE)</f>
        <v>88</v>
      </c>
    </row>
    <row r="914" spans="1:16" ht="12.5" x14ac:dyDescent="0.25">
      <c r="A914" s="1">
        <v>913</v>
      </c>
      <c r="B914" s="1">
        <v>2999</v>
      </c>
      <c r="C914" s="2">
        <v>43959.588807870372</v>
      </c>
      <c r="D914" s="2" t="str">
        <f>TEXT(WORK[[#This Row],[Timestamp]], "YYYY")</f>
        <v>2020</v>
      </c>
      <c r="E914" s="2" t="str">
        <f>TEXT(WORK[[#This Row],[Timestamp]],"MMM")</f>
        <v>May</v>
      </c>
      <c r="F914" s="6">
        <v>14</v>
      </c>
      <c r="G914" s="1" t="s">
        <v>5</v>
      </c>
      <c r="H914" s="1" t="s">
        <v>14</v>
      </c>
      <c r="I914">
        <f>VLOOKUP(WORK[[#This Row],[User_ID]],Table3[],4,0)</f>
        <v>4</v>
      </c>
      <c r="J914">
        <f>VLOOKUP(WORK[[#This Row],[User_ID]],Table3[],5,0)</f>
        <v>0.1</v>
      </c>
      <c r="K914">
        <f>VLOOKUP(WORK[[#This Row],[User_ID]],Table3[],6,0)</f>
        <v>0.86</v>
      </c>
      <c r="L914">
        <f>VLOOKUP(WORK[[#This Row],[User_ID]],Table3[],7,0)</f>
        <v>0.26</v>
      </c>
      <c r="M914">
        <f>VLOOKUP(WORK[[#This Row],[User_ID]],Table4[],4,FALSE)</f>
        <v>1695</v>
      </c>
      <c r="N914">
        <f>VLOOKUP(WORK[[#This Row],[User_ID]],Table4[],5,FALSE)</f>
        <v>3</v>
      </c>
      <c r="O914">
        <f>VLOOKUP(WORK[[#This Row],[User_ID]],Table4[],6,FALSE)</f>
        <v>3</v>
      </c>
      <c r="P914">
        <f>VLOOKUP(WORK[[#This Row],[User_ID]],Table4[],7,FALSE)</f>
        <v>13</v>
      </c>
    </row>
    <row r="915" spans="1:16" ht="12.5" x14ac:dyDescent="0.25">
      <c r="A915" s="1">
        <v>914</v>
      </c>
      <c r="B915" s="1">
        <v>5589</v>
      </c>
      <c r="C915" s="2">
        <v>43941.369930555556</v>
      </c>
      <c r="D915" s="2" t="str">
        <f>TEXT(WORK[[#This Row],[Timestamp]], "YYYY")</f>
        <v>2020</v>
      </c>
      <c r="E915" s="2" t="str">
        <f>TEXT(WORK[[#This Row],[Timestamp]],"MMM")</f>
        <v>Apr</v>
      </c>
      <c r="F915" s="6">
        <v>8</v>
      </c>
      <c r="G915" s="1" t="s">
        <v>9</v>
      </c>
      <c r="H915" s="1" t="s">
        <v>14</v>
      </c>
      <c r="I915">
        <f>VLOOKUP(WORK[[#This Row],[User_ID]],Table3[],4,0)</f>
        <v>3</v>
      </c>
      <c r="J915">
        <f>VLOOKUP(WORK[[#This Row],[User_ID]],Table3[],5,0)</f>
        <v>0.42</v>
      </c>
      <c r="K915">
        <f>VLOOKUP(WORK[[#This Row],[User_ID]],Table3[],6,0)</f>
        <v>0.28000000000000003</v>
      </c>
      <c r="L915">
        <f>VLOOKUP(WORK[[#This Row],[User_ID]],Table3[],7,0)</f>
        <v>0.36</v>
      </c>
      <c r="M915">
        <f>VLOOKUP(WORK[[#This Row],[User_ID]],Table4[],4,FALSE)</f>
        <v>1566</v>
      </c>
      <c r="N915">
        <f>VLOOKUP(WORK[[#This Row],[User_ID]],Table4[],5,FALSE)</f>
        <v>18</v>
      </c>
      <c r="O915">
        <f>VLOOKUP(WORK[[#This Row],[User_ID]],Table4[],6,FALSE)</f>
        <v>4</v>
      </c>
      <c r="P915">
        <f>VLOOKUP(WORK[[#This Row],[User_ID]],Table4[],7,FALSE)</f>
        <v>8</v>
      </c>
    </row>
    <row r="916" spans="1:16" ht="12.5" x14ac:dyDescent="0.25">
      <c r="A916" s="1">
        <v>915</v>
      </c>
      <c r="B916" s="1">
        <v>8798</v>
      </c>
      <c r="C916" s="2">
        <v>44367.203981481478</v>
      </c>
      <c r="D916" s="2" t="str">
        <f>TEXT(WORK[[#This Row],[Timestamp]], "YYYY")</f>
        <v>2021</v>
      </c>
      <c r="E916" s="2" t="str">
        <f>TEXT(WORK[[#This Row],[Timestamp]],"MMM")</f>
        <v>Jun</v>
      </c>
      <c r="F916" s="6">
        <v>4</v>
      </c>
      <c r="G916" s="1" t="s">
        <v>5</v>
      </c>
      <c r="H916" s="1" t="s">
        <v>14</v>
      </c>
      <c r="I916">
        <f>VLOOKUP(WORK[[#This Row],[User_ID]],Table3[],4,0)</f>
        <v>5</v>
      </c>
      <c r="J916">
        <f>VLOOKUP(WORK[[#This Row],[User_ID]],Table3[],5,0)</f>
        <v>0.4</v>
      </c>
      <c r="K916">
        <f>VLOOKUP(WORK[[#This Row],[User_ID]],Table3[],6,0)</f>
        <v>0.17</v>
      </c>
      <c r="L916">
        <f>VLOOKUP(WORK[[#This Row],[User_ID]],Table3[],7,0)</f>
        <v>0.9</v>
      </c>
      <c r="M916">
        <f>VLOOKUP(WORK[[#This Row],[User_ID]],Table4[],4,FALSE)</f>
        <v>873</v>
      </c>
      <c r="N916">
        <f>VLOOKUP(WORK[[#This Row],[User_ID]],Table4[],5,FALSE)</f>
        <v>14</v>
      </c>
      <c r="O916">
        <f>VLOOKUP(WORK[[#This Row],[User_ID]],Table4[],6,FALSE)</f>
        <v>2</v>
      </c>
      <c r="P916">
        <f>VLOOKUP(WORK[[#This Row],[User_ID]],Table4[],7,FALSE)</f>
        <v>3</v>
      </c>
    </row>
    <row r="917" spans="1:16" ht="12.5" x14ac:dyDescent="0.25">
      <c r="A917" s="1">
        <v>916</v>
      </c>
      <c r="B917" s="1">
        <v>7012</v>
      </c>
      <c r="C917" s="2">
        <v>44344.41684027778</v>
      </c>
      <c r="D917" s="2" t="str">
        <f>TEXT(WORK[[#This Row],[Timestamp]], "YYYY")</f>
        <v>2021</v>
      </c>
      <c r="E917" s="2" t="str">
        <f>TEXT(WORK[[#This Row],[Timestamp]],"MMM")</f>
        <v>May</v>
      </c>
      <c r="F917" s="6">
        <v>10</v>
      </c>
      <c r="G917" s="1" t="s">
        <v>9</v>
      </c>
      <c r="H917" s="1" t="s">
        <v>14</v>
      </c>
      <c r="I917">
        <f>VLOOKUP(WORK[[#This Row],[User_ID]],Table3[],4,0)</f>
        <v>7</v>
      </c>
      <c r="J917">
        <f>VLOOKUP(WORK[[#This Row],[User_ID]],Table3[],5,0)</f>
        <v>0.64</v>
      </c>
      <c r="K917">
        <f>VLOOKUP(WORK[[#This Row],[User_ID]],Table3[],6,0)</f>
        <v>0.47</v>
      </c>
      <c r="L917">
        <f>VLOOKUP(WORK[[#This Row],[User_ID]],Table3[],7,0)</f>
        <v>0.14000000000000001</v>
      </c>
      <c r="M917">
        <f>VLOOKUP(WORK[[#This Row],[User_ID]],Table4[],4,FALSE)</f>
        <v>430</v>
      </c>
      <c r="N917">
        <f>VLOOKUP(WORK[[#This Row],[User_ID]],Table4[],5,FALSE)</f>
        <v>7</v>
      </c>
      <c r="O917">
        <f>VLOOKUP(WORK[[#This Row],[User_ID]],Table4[],6,FALSE)</f>
        <v>0</v>
      </c>
      <c r="P917">
        <f>VLOOKUP(WORK[[#This Row],[User_ID]],Table4[],7,FALSE)</f>
        <v>53</v>
      </c>
    </row>
    <row r="918" spans="1:16" ht="12.5" x14ac:dyDescent="0.25">
      <c r="A918" s="1">
        <v>917</v>
      </c>
      <c r="B918" s="1">
        <v>4012</v>
      </c>
      <c r="C918" s="2">
        <v>44951.751875000002</v>
      </c>
      <c r="D918" s="2" t="str">
        <f>TEXT(WORK[[#This Row],[Timestamp]], "YYYY")</f>
        <v>2023</v>
      </c>
      <c r="E918" s="2" t="str">
        <f>TEXT(WORK[[#This Row],[Timestamp]],"MMM")</f>
        <v>Jan</v>
      </c>
      <c r="F918" s="6">
        <v>18</v>
      </c>
      <c r="G918" s="1" t="s">
        <v>9</v>
      </c>
      <c r="H918" s="1" t="s">
        <v>8</v>
      </c>
      <c r="I918">
        <f>VLOOKUP(WORK[[#This Row],[User_ID]],Table3[],4,0)</f>
        <v>5</v>
      </c>
      <c r="J918">
        <f>VLOOKUP(WORK[[#This Row],[User_ID]],Table3[],5,0)</f>
        <v>0.02</v>
      </c>
      <c r="K918">
        <f>VLOOKUP(WORK[[#This Row],[User_ID]],Table3[],6,0)</f>
        <v>0.96</v>
      </c>
      <c r="L918">
        <f>VLOOKUP(WORK[[#This Row],[User_ID]],Table3[],7,0)</f>
        <v>0.26</v>
      </c>
      <c r="M918">
        <f>VLOOKUP(WORK[[#This Row],[User_ID]],Table4[],4,FALSE)</f>
        <v>652</v>
      </c>
      <c r="N918">
        <f>VLOOKUP(WORK[[#This Row],[User_ID]],Table4[],5,FALSE)</f>
        <v>4</v>
      </c>
      <c r="O918">
        <f>VLOOKUP(WORK[[#This Row],[User_ID]],Table4[],6,FALSE)</f>
        <v>1</v>
      </c>
      <c r="P918">
        <f>VLOOKUP(WORK[[#This Row],[User_ID]],Table4[],7,FALSE)</f>
        <v>79</v>
      </c>
    </row>
    <row r="919" spans="1:16" ht="12.5" x14ac:dyDescent="0.25">
      <c r="A919" s="1">
        <v>918</v>
      </c>
      <c r="B919" s="1">
        <v>3494</v>
      </c>
      <c r="C919" s="2">
        <v>44245.143634259257</v>
      </c>
      <c r="D919" s="2" t="str">
        <f>TEXT(WORK[[#This Row],[Timestamp]], "YYYY")</f>
        <v>2021</v>
      </c>
      <c r="E919" s="2" t="str">
        <f>TEXT(WORK[[#This Row],[Timestamp]],"MMM")</f>
        <v>Feb</v>
      </c>
      <c r="F919" s="6">
        <v>3</v>
      </c>
      <c r="G919" s="1" t="s">
        <v>9</v>
      </c>
      <c r="H919" s="1" t="s">
        <v>15</v>
      </c>
      <c r="I919">
        <f>VLOOKUP(WORK[[#This Row],[User_ID]],Table3[],4,0)</f>
        <v>1</v>
      </c>
      <c r="J919">
        <f>VLOOKUP(WORK[[#This Row],[User_ID]],Table3[],5,0)</f>
        <v>0.18</v>
      </c>
      <c r="K919">
        <f>VLOOKUP(WORK[[#This Row],[User_ID]],Table3[],6,0)</f>
        <v>0.42</v>
      </c>
      <c r="L919">
        <f>VLOOKUP(WORK[[#This Row],[User_ID]],Table3[],7,0)</f>
        <v>0.31</v>
      </c>
      <c r="M919">
        <f>VLOOKUP(WORK[[#This Row],[User_ID]],Table4[],4,FALSE)</f>
        <v>1085</v>
      </c>
      <c r="N919">
        <f>VLOOKUP(WORK[[#This Row],[User_ID]],Table4[],5,FALSE)</f>
        <v>15</v>
      </c>
      <c r="O919">
        <f>VLOOKUP(WORK[[#This Row],[User_ID]],Table4[],6,FALSE)</f>
        <v>0</v>
      </c>
      <c r="P919">
        <f>VLOOKUP(WORK[[#This Row],[User_ID]],Table4[],7,FALSE)</f>
        <v>17</v>
      </c>
    </row>
    <row r="920" spans="1:16" ht="12.5" x14ac:dyDescent="0.25">
      <c r="A920" s="1">
        <v>919</v>
      </c>
      <c r="B920" s="1">
        <v>5992</v>
      </c>
      <c r="C920" s="2">
        <v>43898.889074074075</v>
      </c>
      <c r="D920" s="2" t="str">
        <f>TEXT(WORK[[#This Row],[Timestamp]], "YYYY")</f>
        <v>2020</v>
      </c>
      <c r="E920" s="2" t="str">
        <f>TEXT(WORK[[#This Row],[Timestamp]],"MMM")</f>
        <v>Mar</v>
      </c>
      <c r="F920" s="6">
        <v>21</v>
      </c>
      <c r="G920" s="1" t="s">
        <v>9</v>
      </c>
      <c r="H920" s="1" t="s">
        <v>13</v>
      </c>
      <c r="I920">
        <f>VLOOKUP(WORK[[#This Row],[User_ID]],Table3[],4,0)</f>
        <v>6</v>
      </c>
      <c r="J920">
        <f>VLOOKUP(WORK[[#This Row],[User_ID]],Table3[],5,0)</f>
        <v>0.34</v>
      </c>
      <c r="K920">
        <f>VLOOKUP(WORK[[#This Row],[User_ID]],Table3[],6,0)</f>
        <v>0.86</v>
      </c>
      <c r="L920">
        <f>VLOOKUP(WORK[[#This Row],[User_ID]],Table3[],7,0)</f>
        <v>0.99</v>
      </c>
      <c r="M920">
        <f>VLOOKUP(WORK[[#This Row],[User_ID]],Table4[],4,FALSE)</f>
        <v>332</v>
      </c>
      <c r="N920">
        <f>VLOOKUP(WORK[[#This Row],[User_ID]],Table4[],5,FALSE)</f>
        <v>1</v>
      </c>
      <c r="O920">
        <f>VLOOKUP(WORK[[#This Row],[User_ID]],Table4[],6,FALSE)</f>
        <v>3</v>
      </c>
      <c r="P920">
        <f>VLOOKUP(WORK[[#This Row],[User_ID]],Table4[],7,FALSE)</f>
        <v>56</v>
      </c>
    </row>
    <row r="921" spans="1:16" ht="12.5" x14ac:dyDescent="0.25">
      <c r="A921" s="1">
        <v>920</v>
      </c>
      <c r="B921" s="1">
        <v>4884</v>
      </c>
      <c r="C921" s="2">
        <v>44979.760636574072</v>
      </c>
      <c r="D921" s="2" t="str">
        <f>TEXT(WORK[[#This Row],[Timestamp]], "YYYY")</f>
        <v>2023</v>
      </c>
      <c r="E921" s="2" t="str">
        <f>TEXT(WORK[[#This Row],[Timestamp]],"MMM")</f>
        <v>Feb</v>
      </c>
      <c r="F921" s="6">
        <v>18</v>
      </c>
      <c r="G921" s="1" t="s">
        <v>7</v>
      </c>
      <c r="H921" s="1" t="s">
        <v>17</v>
      </c>
      <c r="I921">
        <f>VLOOKUP(WORK[[#This Row],[User_ID]],Table3[],4,0)</f>
        <v>1</v>
      </c>
      <c r="J921">
        <f>VLOOKUP(WORK[[#This Row],[User_ID]],Table3[],5,0)</f>
        <v>0.56999999999999995</v>
      </c>
      <c r="K921">
        <f>VLOOKUP(WORK[[#This Row],[User_ID]],Table3[],6,0)</f>
        <v>0.5</v>
      </c>
      <c r="L921">
        <f>VLOOKUP(WORK[[#This Row],[User_ID]],Table3[],7,0)</f>
        <v>0.97</v>
      </c>
      <c r="M921">
        <f>VLOOKUP(WORK[[#This Row],[User_ID]],Table4[],4,FALSE)</f>
        <v>1474</v>
      </c>
      <c r="N921">
        <f>VLOOKUP(WORK[[#This Row],[User_ID]],Table4[],5,FALSE)</f>
        <v>3</v>
      </c>
      <c r="O921">
        <f>VLOOKUP(WORK[[#This Row],[User_ID]],Table4[],6,FALSE)</f>
        <v>5</v>
      </c>
      <c r="P921">
        <f>VLOOKUP(WORK[[#This Row],[User_ID]],Table4[],7,FALSE)</f>
        <v>72</v>
      </c>
    </row>
    <row r="922" spans="1:16" ht="12.5" x14ac:dyDescent="0.25">
      <c r="A922" s="1">
        <v>921</v>
      </c>
      <c r="B922" s="1">
        <v>6499</v>
      </c>
      <c r="C922" s="2">
        <v>44131.85056712963</v>
      </c>
      <c r="D922" s="2" t="str">
        <f>TEXT(WORK[[#This Row],[Timestamp]], "YYYY")</f>
        <v>2020</v>
      </c>
      <c r="E922" s="2" t="str">
        <f>TEXT(WORK[[#This Row],[Timestamp]],"MMM")</f>
        <v>Oct</v>
      </c>
      <c r="F922" s="6">
        <v>20</v>
      </c>
      <c r="G922" s="1" t="s">
        <v>7</v>
      </c>
      <c r="H922" s="1" t="s">
        <v>15</v>
      </c>
      <c r="I922">
        <f>VLOOKUP(WORK[[#This Row],[User_ID]],Table3[],4,0)</f>
        <v>6</v>
      </c>
      <c r="J922">
        <f>VLOOKUP(WORK[[#This Row],[User_ID]],Table3[],5,0)</f>
        <v>0.33</v>
      </c>
      <c r="K922">
        <f>VLOOKUP(WORK[[#This Row],[User_ID]],Table3[],6,0)</f>
        <v>0.69</v>
      </c>
      <c r="L922">
        <f>VLOOKUP(WORK[[#This Row],[User_ID]],Table3[],7,0)</f>
        <v>0.09</v>
      </c>
      <c r="M922">
        <f>VLOOKUP(WORK[[#This Row],[User_ID]],Table4[],4,FALSE)</f>
        <v>1618</v>
      </c>
      <c r="N922">
        <f>VLOOKUP(WORK[[#This Row],[User_ID]],Table4[],5,FALSE)</f>
        <v>11</v>
      </c>
      <c r="O922">
        <f>VLOOKUP(WORK[[#This Row],[User_ID]],Table4[],6,FALSE)</f>
        <v>0</v>
      </c>
      <c r="P922">
        <f>VLOOKUP(WORK[[#This Row],[User_ID]],Table4[],7,FALSE)</f>
        <v>20</v>
      </c>
    </row>
    <row r="923" spans="1:16" ht="12.5" x14ac:dyDescent="0.25">
      <c r="A923" s="1">
        <v>922</v>
      </c>
      <c r="B923" s="1">
        <v>5009</v>
      </c>
      <c r="C923" s="2">
        <v>43871.531527777777</v>
      </c>
      <c r="D923" s="2" t="str">
        <f>TEXT(WORK[[#This Row],[Timestamp]], "YYYY")</f>
        <v>2020</v>
      </c>
      <c r="E923" s="2" t="str">
        <f>TEXT(WORK[[#This Row],[Timestamp]],"MMM")</f>
        <v>Feb</v>
      </c>
      <c r="F923" s="6">
        <v>12</v>
      </c>
      <c r="G923" s="1" t="s">
        <v>5</v>
      </c>
      <c r="H923" s="1" t="s">
        <v>16</v>
      </c>
      <c r="I923">
        <f>VLOOKUP(WORK[[#This Row],[User_ID]],Table3[],4,0)</f>
        <v>2</v>
      </c>
      <c r="J923">
        <f>VLOOKUP(WORK[[#This Row],[User_ID]],Table3[],5,0)</f>
        <v>0.18</v>
      </c>
      <c r="K923">
        <f>VLOOKUP(WORK[[#This Row],[User_ID]],Table3[],6,0)</f>
        <v>0.59</v>
      </c>
      <c r="L923">
        <f>VLOOKUP(WORK[[#This Row],[User_ID]],Table3[],7,0)</f>
        <v>0.39</v>
      </c>
      <c r="M923">
        <f>VLOOKUP(WORK[[#This Row],[User_ID]],Table4[],4,FALSE)</f>
        <v>1303</v>
      </c>
      <c r="N923">
        <f>VLOOKUP(WORK[[#This Row],[User_ID]],Table4[],5,FALSE)</f>
        <v>7</v>
      </c>
      <c r="O923">
        <f>VLOOKUP(WORK[[#This Row],[User_ID]],Table4[],6,FALSE)</f>
        <v>4</v>
      </c>
      <c r="P923">
        <f>VLOOKUP(WORK[[#This Row],[User_ID]],Table4[],7,FALSE)</f>
        <v>48</v>
      </c>
    </row>
    <row r="924" spans="1:16" ht="12.5" x14ac:dyDescent="0.25">
      <c r="A924" s="1">
        <v>923</v>
      </c>
      <c r="B924" s="1">
        <v>9668</v>
      </c>
      <c r="C924" s="2">
        <v>44388.401296296295</v>
      </c>
      <c r="D924" s="2" t="str">
        <f>TEXT(WORK[[#This Row],[Timestamp]], "YYYY")</f>
        <v>2021</v>
      </c>
      <c r="E924" s="2" t="str">
        <f>TEXT(WORK[[#This Row],[Timestamp]],"MMM")</f>
        <v>Jul</v>
      </c>
      <c r="F924" s="6">
        <v>9</v>
      </c>
      <c r="G924" s="1" t="s">
        <v>7</v>
      </c>
      <c r="H924" s="1" t="s">
        <v>16</v>
      </c>
      <c r="I924">
        <f>VLOOKUP(WORK[[#This Row],[User_ID]],Table3[],4,0)</f>
        <v>7</v>
      </c>
      <c r="J924">
        <f>VLOOKUP(WORK[[#This Row],[User_ID]],Table3[],5,0)</f>
        <v>0.98</v>
      </c>
      <c r="K924">
        <f>VLOOKUP(WORK[[#This Row],[User_ID]],Table3[],6,0)</f>
        <v>0.71</v>
      </c>
      <c r="L924">
        <f>VLOOKUP(WORK[[#This Row],[User_ID]],Table3[],7,0)</f>
        <v>0.2</v>
      </c>
      <c r="M924">
        <f>VLOOKUP(WORK[[#This Row],[User_ID]],Table4[],4,FALSE)</f>
        <v>1285</v>
      </c>
      <c r="N924">
        <f>VLOOKUP(WORK[[#This Row],[User_ID]],Table4[],5,FALSE)</f>
        <v>17</v>
      </c>
      <c r="O924">
        <f>VLOOKUP(WORK[[#This Row],[User_ID]],Table4[],6,FALSE)</f>
        <v>4</v>
      </c>
      <c r="P924">
        <f>VLOOKUP(WORK[[#This Row],[User_ID]],Table4[],7,FALSE)</f>
        <v>30</v>
      </c>
    </row>
    <row r="925" spans="1:16" ht="12.5" x14ac:dyDescent="0.25">
      <c r="A925" s="1">
        <v>924</v>
      </c>
      <c r="B925" s="1">
        <v>3831</v>
      </c>
      <c r="C925" s="2">
        <v>44880.016724537039</v>
      </c>
      <c r="D925" s="2" t="str">
        <f>TEXT(WORK[[#This Row],[Timestamp]], "YYYY")</f>
        <v>2022</v>
      </c>
      <c r="E925" s="2" t="str">
        <f>TEXT(WORK[[#This Row],[Timestamp]],"MMM")</f>
        <v>Nov</v>
      </c>
      <c r="F925" s="6">
        <v>0</v>
      </c>
      <c r="G925" s="1" t="s">
        <v>5</v>
      </c>
      <c r="H925" s="1" t="s">
        <v>15</v>
      </c>
      <c r="I925">
        <f>VLOOKUP(WORK[[#This Row],[User_ID]],Table3[],4,0)</f>
        <v>3</v>
      </c>
      <c r="J925">
        <f>VLOOKUP(WORK[[#This Row],[User_ID]],Table3[],5,0)</f>
        <v>0.92</v>
      </c>
      <c r="K925">
        <f>VLOOKUP(WORK[[#This Row],[User_ID]],Table3[],6,0)</f>
        <v>0.28999999999999998</v>
      </c>
      <c r="L925">
        <f>VLOOKUP(WORK[[#This Row],[User_ID]],Table3[],7,0)</f>
        <v>0.35</v>
      </c>
      <c r="M925">
        <f>VLOOKUP(WORK[[#This Row],[User_ID]],Table4[],4,FALSE)</f>
        <v>345</v>
      </c>
      <c r="N925">
        <f>VLOOKUP(WORK[[#This Row],[User_ID]],Table4[],5,FALSE)</f>
        <v>13</v>
      </c>
      <c r="O925">
        <f>VLOOKUP(WORK[[#This Row],[User_ID]],Table4[],6,FALSE)</f>
        <v>1</v>
      </c>
      <c r="P925">
        <f>VLOOKUP(WORK[[#This Row],[User_ID]],Table4[],7,FALSE)</f>
        <v>2</v>
      </c>
    </row>
    <row r="926" spans="1:16" ht="12.5" x14ac:dyDescent="0.25">
      <c r="A926" s="1">
        <v>925</v>
      </c>
      <c r="B926" s="1">
        <v>5425</v>
      </c>
      <c r="C926" s="2">
        <v>44299.495312500003</v>
      </c>
      <c r="D926" s="2" t="str">
        <f>TEXT(WORK[[#This Row],[Timestamp]], "YYYY")</f>
        <v>2021</v>
      </c>
      <c r="E926" s="2" t="str">
        <f>TEXT(WORK[[#This Row],[Timestamp]],"MMM")</f>
        <v>Apr</v>
      </c>
      <c r="F926" s="6">
        <v>11</v>
      </c>
      <c r="G926" s="1" t="s">
        <v>5</v>
      </c>
      <c r="H926" s="1" t="s">
        <v>6</v>
      </c>
      <c r="I926">
        <f>VLOOKUP(WORK[[#This Row],[User_ID]],Table3[],4,0)</f>
        <v>1</v>
      </c>
      <c r="J926">
        <f>VLOOKUP(WORK[[#This Row],[User_ID]],Table3[],5,0)</f>
        <v>0.4</v>
      </c>
      <c r="K926">
        <f>VLOOKUP(WORK[[#This Row],[User_ID]],Table3[],6,0)</f>
        <v>0.52</v>
      </c>
      <c r="L926">
        <f>VLOOKUP(WORK[[#This Row],[User_ID]],Table3[],7,0)</f>
        <v>0.73</v>
      </c>
      <c r="M926">
        <f>VLOOKUP(WORK[[#This Row],[User_ID]],Table4[],4,FALSE)</f>
        <v>912</v>
      </c>
      <c r="N926">
        <f>VLOOKUP(WORK[[#This Row],[User_ID]],Table4[],5,FALSE)</f>
        <v>17</v>
      </c>
      <c r="O926">
        <f>VLOOKUP(WORK[[#This Row],[User_ID]],Table4[],6,FALSE)</f>
        <v>1</v>
      </c>
      <c r="P926">
        <f>VLOOKUP(WORK[[#This Row],[User_ID]],Table4[],7,FALSE)</f>
        <v>19</v>
      </c>
    </row>
    <row r="927" spans="1:16" ht="12.5" x14ac:dyDescent="0.25">
      <c r="A927" s="1">
        <v>926</v>
      </c>
      <c r="B927" s="1">
        <v>4801</v>
      </c>
      <c r="C927" s="2">
        <v>44445.707731481481</v>
      </c>
      <c r="D927" s="2" t="str">
        <f>TEXT(WORK[[#This Row],[Timestamp]], "YYYY")</f>
        <v>2021</v>
      </c>
      <c r="E927" s="2" t="str">
        <f>TEXT(WORK[[#This Row],[Timestamp]],"MMM")</f>
        <v>Sep</v>
      </c>
      <c r="F927" s="6">
        <v>16</v>
      </c>
      <c r="G927" s="1" t="s">
        <v>5</v>
      </c>
      <c r="H927" s="1" t="s">
        <v>10</v>
      </c>
      <c r="I927">
        <f>VLOOKUP(WORK[[#This Row],[User_ID]],Table3[],4,0)</f>
        <v>1</v>
      </c>
      <c r="J927">
        <f>VLOOKUP(WORK[[#This Row],[User_ID]],Table3[],5,0)</f>
        <v>0.06</v>
      </c>
      <c r="K927">
        <f>VLOOKUP(WORK[[#This Row],[User_ID]],Table3[],6,0)</f>
        <v>0.56999999999999995</v>
      </c>
      <c r="L927">
        <f>VLOOKUP(WORK[[#This Row],[User_ID]],Table3[],7,0)</f>
        <v>0.89</v>
      </c>
      <c r="M927">
        <f>VLOOKUP(WORK[[#This Row],[User_ID]],Table4[],4,FALSE)</f>
        <v>170</v>
      </c>
      <c r="N927">
        <f>VLOOKUP(WORK[[#This Row],[User_ID]],Table4[],5,FALSE)</f>
        <v>9</v>
      </c>
      <c r="O927">
        <f>VLOOKUP(WORK[[#This Row],[User_ID]],Table4[],6,FALSE)</f>
        <v>5</v>
      </c>
      <c r="P927">
        <f>VLOOKUP(WORK[[#This Row],[User_ID]],Table4[],7,FALSE)</f>
        <v>85</v>
      </c>
    </row>
    <row r="928" spans="1:16" ht="12.5" x14ac:dyDescent="0.25">
      <c r="A928" s="1">
        <v>927</v>
      </c>
      <c r="B928" s="1">
        <v>6651</v>
      </c>
      <c r="C928" s="2">
        <v>44763.452384259261</v>
      </c>
      <c r="D928" s="2" t="str">
        <f>TEXT(WORK[[#This Row],[Timestamp]], "YYYY")</f>
        <v>2022</v>
      </c>
      <c r="E928" s="2" t="str">
        <f>TEXT(WORK[[#This Row],[Timestamp]],"MMM")</f>
        <v>Jul</v>
      </c>
      <c r="F928" s="6">
        <v>10</v>
      </c>
      <c r="G928" s="1" t="s">
        <v>5</v>
      </c>
      <c r="H928" s="1" t="s">
        <v>13</v>
      </c>
      <c r="I928">
        <f>VLOOKUP(WORK[[#This Row],[User_ID]],Table3[],4,0)</f>
        <v>1</v>
      </c>
      <c r="J928">
        <f>VLOOKUP(WORK[[#This Row],[User_ID]],Table3[],5,0)</f>
        <v>0.3</v>
      </c>
      <c r="K928">
        <f>VLOOKUP(WORK[[#This Row],[User_ID]],Table3[],6,0)</f>
        <v>0.63</v>
      </c>
      <c r="L928">
        <f>VLOOKUP(WORK[[#This Row],[User_ID]],Table3[],7,0)</f>
        <v>0.01</v>
      </c>
      <c r="M928">
        <f>VLOOKUP(WORK[[#This Row],[User_ID]],Table4[],4,FALSE)</f>
        <v>67</v>
      </c>
      <c r="N928">
        <f>VLOOKUP(WORK[[#This Row],[User_ID]],Table4[],5,FALSE)</f>
        <v>19</v>
      </c>
      <c r="O928">
        <f>VLOOKUP(WORK[[#This Row],[User_ID]],Table4[],6,FALSE)</f>
        <v>1</v>
      </c>
      <c r="P928">
        <f>VLOOKUP(WORK[[#This Row],[User_ID]],Table4[],7,FALSE)</f>
        <v>99</v>
      </c>
    </row>
    <row r="929" spans="1:16" ht="12.5" x14ac:dyDescent="0.25">
      <c r="A929" s="1">
        <v>928</v>
      </c>
      <c r="B929" s="1">
        <v>2065</v>
      </c>
      <c r="C929" s="2">
        <v>44279.056863425925</v>
      </c>
      <c r="D929" s="2" t="str">
        <f>TEXT(WORK[[#This Row],[Timestamp]], "YYYY")</f>
        <v>2021</v>
      </c>
      <c r="E929" s="2" t="str">
        <f>TEXT(WORK[[#This Row],[Timestamp]],"MMM")</f>
        <v>Mar</v>
      </c>
      <c r="F929" s="6">
        <v>1</v>
      </c>
      <c r="G929" s="1" t="s">
        <v>9</v>
      </c>
      <c r="H929" s="1" t="s">
        <v>14</v>
      </c>
      <c r="I929">
        <f>VLOOKUP(WORK[[#This Row],[User_ID]],Table3[],4,0)</f>
        <v>6</v>
      </c>
      <c r="J929">
        <f>VLOOKUP(WORK[[#This Row],[User_ID]],Table3[],5,0)</f>
        <v>0.23</v>
      </c>
      <c r="K929">
        <f>VLOOKUP(WORK[[#This Row],[User_ID]],Table3[],6,0)</f>
        <v>0.99</v>
      </c>
      <c r="L929">
        <f>VLOOKUP(WORK[[#This Row],[User_ID]],Table3[],7,0)</f>
        <v>0.38</v>
      </c>
      <c r="M929">
        <f>VLOOKUP(WORK[[#This Row],[User_ID]],Table4[],4,FALSE)</f>
        <v>442</v>
      </c>
      <c r="N929">
        <f>VLOOKUP(WORK[[#This Row],[User_ID]],Table4[],5,FALSE)</f>
        <v>2</v>
      </c>
      <c r="O929">
        <f>VLOOKUP(WORK[[#This Row],[User_ID]],Table4[],6,FALSE)</f>
        <v>3</v>
      </c>
      <c r="P929">
        <f>VLOOKUP(WORK[[#This Row],[User_ID]],Table4[],7,FALSE)</f>
        <v>98</v>
      </c>
    </row>
    <row r="930" spans="1:16" ht="12.5" x14ac:dyDescent="0.25">
      <c r="A930" s="1">
        <v>929</v>
      </c>
      <c r="B930" s="1">
        <v>5345</v>
      </c>
      <c r="C930" s="2">
        <v>44684.764849537038</v>
      </c>
      <c r="D930" s="2" t="str">
        <f>TEXT(WORK[[#This Row],[Timestamp]], "YYYY")</f>
        <v>2022</v>
      </c>
      <c r="E930" s="2" t="str">
        <f>TEXT(WORK[[#This Row],[Timestamp]],"MMM")</f>
        <v>May</v>
      </c>
      <c r="F930" s="6">
        <v>18</v>
      </c>
      <c r="G930" s="1" t="s">
        <v>7</v>
      </c>
      <c r="H930" s="1" t="s">
        <v>13</v>
      </c>
      <c r="I930">
        <f>VLOOKUP(WORK[[#This Row],[User_ID]],Table3[],4,0)</f>
        <v>2</v>
      </c>
      <c r="J930">
        <f>VLOOKUP(WORK[[#This Row],[User_ID]],Table3[],5,0)</f>
        <v>0.62</v>
      </c>
      <c r="K930">
        <f>VLOOKUP(WORK[[#This Row],[User_ID]],Table3[],6,0)</f>
        <v>0.1</v>
      </c>
      <c r="L930">
        <f>VLOOKUP(WORK[[#This Row],[User_ID]],Table3[],7,0)</f>
        <v>0.22</v>
      </c>
      <c r="M930">
        <f>VLOOKUP(WORK[[#This Row],[User_ID]],Table4[],4,FALSE)</f>
        <v>414</v>
      </c>
      <c r="N930">
        <f>VLOOKUP(WORK[[#This Row],[User_ID]],Table4[],5,FALSE)</f>
        <v>1</v>
      </c>
      <c r="O930">
        <f>VLOOKUP(WORK[[#This Row],[User_ID]],Table4[],6,FALSE)</f>
        <v>3</v>
      </c>
      <c r="P930">
        <f>VLOOKUP(WORK[[#This Row],[User_ID]],Table4[],7,FALSE)</f>
        <v>32</v>
      </c>
    </row>
    <row r="931" spans="1:16" ht="12.5" x14ac:dyDescent="0.25">
      <c r="A931" s="1">
        <v>930</v>
      </c>
      <c r="B931" s="1">
        <v>7114</v>
      </c>
      <c r="C931" s="2">
        <v>44940.335405092592</v>
      </c>
      <c r="D931" s="2" t="str">
        <f>TEXT(WORK[[#This Row],[Timestamp]], "YYYY")</f>
        <v>2023</v>
      </c>
      <c r="E931" s="2" t="str">
        <f>TEXT(WORK[[#This Row],[Timestamp]],"MMM")</f>
        <v>Jan</v>
      </c>
      <c r="F931" s="6">
        <v>8</v>
      </c>
      <c r="G931" s="1" t="s">
        <v>5</v>
      </c>
      <c r="H931" s="1" t="s">
        <v>16</v>
      </c>
      <c r="I931">
        <f>VLOOKUP(WORK[[#This Row],[User_ID]],Table3[],4,0)</f>
        <v>7</v>
      </c>
      <c r="J931">
        <f>VLOOKUP(WORK[[#This Row],[User_ID]],Table3[],5,0)</f>
        <v>0.24</v>
      </c>
      <c r="K931">
        <f>VLOOKUP(WORK[[#This Row],[User_ID]],Table3[],6,0)</f>
        <v>0.18</v>
      </c>
      <c r="L931">
        <f>VLOOKUP(WORK[[#This Row],[User_ID]],Table3[],7,0)</f>
        <v>0.51</v>
      </c>
      <c r="M931">
        <f>VLOOKUP(WORK[[#This Row],[User_ID]],Table4[],4,FALSE)</f>
        <v>1544</v>
      </c>
      <c r="N931">
        <f>VLOOKUP(WORK[[#This Row],[User_ID]],Table4[],5,FALSE)</f>
        <v>9</v>
      </c>
      <c r="O931">
        <f>VLOOKUP(WORK[[#This Row],[User_ID]],Table4[],6,FALSE)</f>
        <v>5</v>
      </c>
      <c r="P931">
        <f>VLOOKUP(WORK[[#This Row],[User_ID]],Table4[],7,FALSE)</f>
        <v>51</v>
      </c>
    </row>
    <row r="932" spans="1:16" ht="12.5" x14ac:dyDescent="0.25">
      <c r="A932" s="1">
        <v>931</v>
      </c>
      <c r="B932" s="1">
        <v>7836</v>
      </c>
      <c r="C932" s="2">
        <v>43982.781064814815</v>
      </c>
      <c r="D932" s="2" t="str">
        <f>TEXT(WORK[[#This Row],[Timestamp]], "YYYY")</f>
        <v>2020</v>
      </c>
      <c r="E932" s="2" t="str">
        <f>TEXT(WORK[[#This Row],[Timestamp]],"MMM")</f>
        <v>May</v>
      </c>
      <c r="F932" s="6">
        <v>18</v>
      </c>
      <c r="G932" s="1" t="s">
        <v>9</v>
      </c>
      <c r="H932" s="1" t="s">
        <v>6</v>
      </c>
      <c r="I932">
        <f>VLOOKUP(WORK[[#This Row],[User_ID]],Table3[],4,0)</f>
        <v>7</v>
      </c>
      <c r="J932">
        <f>VLOOKUP(WORK[[#This Row],[User_ID]],Table3[],5,0)</f>
        <v>0.34</v>
      </c>
      <c r="K932">
        <f>VLOOKUP(WORK[[#This Row],[User_ID]],Table3[],6,0)</f>
        <v>0.53</v>
      </c>
      <c r="L932">
        <f>VLOOKUP(WORK[[#This Row],[User_ID]],Table3[],7,0)</f>
        <v>0.82</v>
      </c>
      <c r="M932">
        <f>VLOOKUP(WORK[[#This Row],[User_ID]],Table4[],4,FALSE)</f>
        <v>1258</v>
      </c>
      <c r="N932">
        <f>VLOOKUP(WORK[[#This Row],[User_ID]],Table4[],5,FALSE)</f>
        <v>2</v>
      </c>
      <c r="O932">
        <f>VLOOKUP(WORK[[#This Row],[User_ID]],Table4[],6,FALSE)</f>
        <v>1</v>
      </c>
      <c r="P932">
        <f>VLOOKUP(WORK[[#This Row],[User_ID]],Table4[],7,FALSE)</f>
        <v>1</v>
      </c>
    </row>
    <row r="933" spans="1:16" ht="12.5" x14ac:dyDescent="0.25">
      <c r="A933" s="1">
        <v>932</v>
      </c>
      <c r="B933" s="1">
        <v>1304</v>
      </c>
      <c r="C933" s="2">
        <v>45006.176979166667</v>
      </c>
      <c r="D933" s="2" t="str">
        <f>TEXT(WORK[[#This Row],[Timestamp]], "YYYY")</f>
        <v>2023</v>
      </c>
      <c r="E933" s="2" t="str">
        <f>TEXT(WORK[[#This Row],[Timestamp]],"MMM")</f>
        <v>Mar</v>
      </c>
      <c r="F933" s="6">
        <v>4</v>
      </c>
      <c r="G933" s="1" t="s">
        <v>7</v>
      </c>
      <c r="H933" s="1" t="s">
        <v>17</v>
      </c>
      <c r="I933">
        <f>VLOOKUP(WORK[[#This Row],[User_ID]],Table3[],4,0)</f>
        <v>1</v>
      </c>
      <c r="J933">
        <f>VLOOKUP(WORK[[#This Row],[User_ID]],Table3[],5,0)</f>
        <v>0.22</v>
      </c>
      <c r="K933">
        <f>VLOOKUP(WORK[[#This Row],[User_ID]],Table3[],6,0)</f>
        <v>0.13</v>
      </c>
      <c r="L933">
        <f>VLOOKUP(WORK[[#This Row],[User_ID]],Table3[],7,0)</f>
        <v>0.14000000000000001</v>
      </c>
      <c r="M933">
        <f>VLOOKUP(WORK[[#This Row],[User_ID]],Table4[],4,FALSE)</f>
        <v>1088</v>
      </c>
      <c r="N933">
        <f>VLOOKUP(WORK[[#This Row],[User_ID]],Table4[],5,FALSE)</f>
        <v>18</v>
      </c>
      <c r="O933">
        <f>VLOOKUP(WORK[[#This Row],[User_ID]],Table4[],6,FALSE)</f>
        <v>3</v>
      </c>
      <c r="P933">
        <f>VLOOKUP(WORK[[#This Row],[User_ID]],Table4[],7,FALSE)</f>
        <v>73</v>
      </c>
    </row>
    <row r="934" spans="1:16" ht="12.5" x14ac:dyDescent="0.25">
      <c r="A934" s="1">
        <v>933</v>
      </c>
      <c r="B934" s="1">
        <v>9096</v>
      </c>
      <c r="C934" s="2">
        <v>44958.381180555552</v>
      </c>
      <c r="D934" s="2" t="str">
        <f>TEXT(WORK[[#This Row],[Timestamp]], "YYYY")</f>
        <v>2023</v>
      </c>
      <c r="E934" s="2" t="str">
        <f>TEXT(WORK[[#This Row],[Timestamp]],"MMM")</f>
        <v>Feb</v>
      </c>
      <c r="F934" s="6">
        <v>9</v>
      </c>
      <c r="G934" s="1" t="s">
        <v>7</v>
      </c>
      <c r="H934" s="1" t="s">
        <v>8</v>
      </c>
      <c r="I934">
        <f>VLOOKUP(WORK[[#This Row],[User_ID]],Table3[],4,0)</f>
        <v>1</v>
      </c>
      <c r="J934">
        <f>VLOOKUP(WORK[[#This Row],[User_ID]],Table3[],5,0)</f>
        <v>0.25</v>
      </c>
      <c r="K934">
        <f>VLOOKUP(WORK[[#This Row],[User_ID]],Table3[],6,0)</f>
        <v>0.96</v>
      </c>
      <c r="L934">
        <f>VLOOKUP(WORK[[#This Row],[User_ID]],Table3[],7,0)</f>
        <v>0.26</v>
      </c>
      <c r="M934">
        <f>VLOOKUP(WORK[[#This Row],[User_ID]],Table4[],4,FALSE)</f>
        <v>300</v>
      </c>
      <c r="N934">
        <f>VLOOKUP(WORK[[#This Row],[User_ID]],Table4[],5,FALSE)</f>
        <v>19</v>
      </c>
      <c r="O934">
        <f>VLOOKUP(WORK[[#This Row],[User_ID]],Table4[],6,FALSE)</f>
        <v>1</v>
      </c>
      <c r="P934">
        <f>VLOOKUP(WORK[[#This Row],[User_ID]],Table4[],7,FALSE)</f>
        <v>49</v>
      </c>
    </row>
    <row r="935" spans="1:16" ht="12.5" x14ac:dyDescent="0.25">
      <c r="A935" s="1">
        <v>934</v>
      </c>
      <c r="B935" s="1">
        <v>8298</v>
      </c>
      <c r="C935" s="2">
        <v>44173.30605324074</v>
      </c>
      <c r="D935" s="2" t="str">
        <f>TEXT(WORK[[#This Row],[Timestamp]], "YYYY")</f>
        <v>2020</v>
      </c>
      <c r="E935" s="2" t="str">
        <f>TEXT(WORK[[#This Row],[Timestamp]],"MMM")</f>
        <v>Dec</v>
      </c>
      <c r="F935" s="6">
        <v>7</v>
      </c>
      <c r="G935" s="1" t="s">
        <v>9</v>
      </c>
      <c r="H935" s="1" t="s">
        <v>14</v>
      </c>
      <c r="I935">
        <f>VLOOKUP(WORK[[#This Row],[User_ID]],Table3[],4,0)</f>
        <v>7</v>
      </c>
      <c r="J935">
        <f>VLOOKUP(WORK[[#This Row],[User_ID]],Table3[],5,0)</f>
        <v>0.37</v>
      </c>
      <c r="K935">
        <f>VLOOKUP(WORK[[#This Row],[User_ID]],Table3[],6,0)</f>
        <v>0.41</v>
      </c>
      <c r="L935">
        <f>VLOOKUP(WORK[[#This Row],[User_ID]],Table3[],7,0)</f>
        <v>0.98</v>
      </c>
      <c r="M935">
        <f>VLOOKUP(WORK[[#This Row],[User_ID]],Table4[],4,FALSE)</f>
        <v>50</v>
      </c>
      <c r="N935">
        <f>VLOOKUP(WORK[[#This Row],[User_ID]],Table4[],5,FALSE)</f>
        <v>18</v>
      </c>
      <c r="O935">
        <f>VLOOKUP(WORK[[#This Row],[User_ID]],Table4[],6,FALSE)</f>
        <v>5</v>
      </c>
      <c r="P935">
        <f>VLOOKUP(WORK[[#This Row],[User_ID]],Table4[],7,FALSE)</f>
        <v>55</v>
      </c>
    </row>
    <row r="936" spans="1:16" ht="12.5" x14ac:dyDescent="0.25">
      <c r="A936" s="1">
        <v>935</v>
      </c>
      <c r="B936" s="1">
        <v>6396</v>
      </c>
      <c r="C936" s="2">
        <v>44868.097395833334</v>
      </c>
      <c r="D936" s="2" t="str">
        <f>TEXT(WORK[[#This Row],[Timestamp]], "YYYY")</f>
        <v>2022</v>
      </c>
      <c r="E936" s="2" t="str">
        <f>TEXT(WORK[[#This Row],[Timestamp]],"MMM")</f>
        <v>Nov</v>
      </c>
      <c r="F936" s="6">
        <v>2</v>
      </c>
      <c r="G936" s="1" t="s">
        <v>7</v>
      </c>
      <c r="H936" s="1" t="s">
        <v>15</v>
      </c>
      <c r="I936">
        <f>VLOOKUP(WORK[[#This Row],[User_ID]],Table3[],4,0)</f>
        <v>6</v>
      </c>
      <c r="J936">
        <f>VLOOKUP(WORK[[#This Row],[User_ID]],Table3[],5,0)</f>
        <v>0.53</v>
      </c>
      <c r="K936">
        <f>VLOOKUP(WORK[[#This Row],[User_ID]],Table3[],6,0)</f>
        <v>0.83</v>
      </c>
      <c r="L936">
        <f>VLOOKUP(WORK[[#This Row],[User_ID]],Table3[],7,0)</f>
        <v>0.16</v>
      </c>
      <c r="M936">
        <f>VLOOKUP(WORK[[#This Row],[User_ID]],Table4[],4,FALSE)</f>
        <v>1780</v>
      </c>
      <c r="N936">
        <f>VLOOKUP(WORK[[#This Row],[User_ID]],Table4[],5,FALSE)</f>
        <v>13</v>
      </c>
      <c r="O936">
        <f>VLOOKUP(WORK[[#This Row],[User_ID]],Table4[],6,FALSE)</f>
        <v>4</v>
      </c>
      <c r="P936">
        <f>VLOOKUP(WORK[[#This Row],[User_ID]],Table4[],7,FALSE)</f>
        <v>2</v>
      </c>
    </row>
    <row r="937" spans="1:16" ht="12.5" x14ac:dyDescent="0.25">
      <c r="A937" s="1">
        <v>936</v>
      </c>
      <c r="B937" s="1">
        <v>9613</v>
      </c>
      <c r="C937" s="2">
        <v>44906.724953703706</v>
      </c>
      <c r="D937" s="2" t="str">
        <f>TEXT(WORK[[#This Row],[Timestamp]], "YYYY")</f>
        <v>2022</v>
      </c>
      <c r="E937" s="2" t="str">
        <f>TEXT(WORK[[#This Row],[Timestamp]],"MMM")</f>
        <v>Dec</v>
      </c>
      <c r="F937" s="6">
        <v>17</v>
      </c>
      <c r="G937" s="1" t="s">
        <v>9</v>
      </c>
      <c r="H937" s="1" t="s">
        <v>11</v>
      </c>
      <c r="I937">
        <f>VLOOKUP(WORK[[#This Row],[User_ID]],Table3[],4,0)</f>
        <v>9</v>
      </c>
      <c r="J937">
        <f>VLOOKUP(WORK[[#This Row],[User_ID]],Table3[],5,0)</f>
        <v>0.68</v>
      </c>
      <c r="K937">
        <f>VLOOKUP(WORK[[#This Row],[User_ID]],Table3[],6,0)</f>
        <v>0.12</v>
      </c>
      <c r="L937">
        <f>VLOOKUP(WORK[[#This Row],[User_ID]],Table3[],7,0)</f>
        <v>0.54</v>
      </c>
      <c r="M937">
        <f>VLOOKUP(WORK[[#This Row],[User_ID]],Table4[],4,FALSE)</f>
        <v>878</v>
      </c>
      <c r="N937">
        <f>VLOOKUP(WORK[[#This Row],[User_ID]],Table4[],5,FALSE)</f>
        <v>15</v>
      </c>
      <c r="O937">
        <f>VLOOKUP(WORK[[#This Row],[User_ID]],Table4[],6,FALSE)</f>
        <v>3</v>
      </c>
      <c r="P937">
        <f>VLOOKUP(WORK[[#This Row],[User_ID]],Table4[],7,FALSE)</f>
        <v>67</v>
      </c>
    </row>
    <row r="938" spans="1:16" ht="12.5" x14ac:dyDescent="0.25">
      <c r="A938" s="1">
        <v>937</v>
      </c>
      <c r="B938" s="1">
        <v>5245</v>
      </c>
      <c r="C938" s="2">
        <v>43858.185833333337</v>
      </c>
      <c r="D938" s="2" t="str">
        <f>TEXT(WORK[[#This Row],[Timestamp]], "YYYY")</f>
        <v>2020</v>
      </c>
      <c r="E938" s="2" t="str">
        <f>TEXT(WORK[[#This Row],[Timestamp]],"MMM")</f>
        <v>Jan</v>
      </c>
      <c r="F938" s="6">
        <v>4</v>
      </c>
      <c r="G938" s="1" t="s">
        <v>7</v>
      </c>
      <c r="H938" s="1" t="s">
        <v>15</v>
      </c>
      <c r="I938">
        <f>VLOOKUP(WORK[[#This Row],[User_ID]],Table3[],4,0)</f>
        <v>8</v>
      </c>
      <c r="J938">
        <f>VLOOKUP(WORK[[#This Row],[User_ID]],Table3[],5,0)</f>
        <v>0.71</v>
      </c>
      <c r="K938">
        <f>VLOOKUP(WORK[[#This Row],[User_ID]],Table3[],6,0)</f>
        <v>0.78</v>
      </c>
      <c r="L938">
        <f>VLOOKUP(WORK[[#This Row],[User_ID]],Table3[],7,0)</f>
        <v>0.47</v>
      </c>
      <c r="M938">
        <f>VLOOKUP(WORK[[#This Row],[User_ID]],Table4[],4,FALSE)</f>
        <v>646</v>
      </c>
      <c r="N938">
        <f>VLOOKUP(WORK[[#This Row],[User_ID]],Table4[],5,FALSE)</f>
        <v>15</v>
      </c>
      <c r="O938">
        <f>VLOOKUP(WORK[[#This Row],[User_ID]],Table4[],6,FALSE)</f>
        <v>5</v>
      </c>
      <c r="P938">
        <f>VLOOKUP(WORK[[#This Row],[User_ID]],Table4[],7,FALSE)</f>
        <v>54</v>
      </c>
    </row>
    <row r="939" spans="1:16" ht="12.5" x14ac:dyDescent="0.25">
      <c r="A939" s="1">
        <v>938</v>
      </c>
      <c r="B939" s="1">
        <v>5043</v>
      </c>
      <c r="C939" s="2">
        <v>45086.357581018521</v>
      </c>
      <c r="D939" s="2" t="str">
        <f>TEXT(WORK[[#This Row],[Timestamp]], "YYYY")</f>
        <v>2023</v>
      </c>
      <c r="E939" s="2" t="str">
        <f>TEXT(WORK[[#This Row],[Timestamp]],"MMM")</f>
        <v>Jun</v>
      </c>
      <c r="F939" s="6">
        <v>8</v>
      </c>
      <c r="G939" s="1" t="s">
        <v>7</v>
      </c>
      <c r="H939" s="1" t="s">
        <v>14</v>
      </c>
      <c r="I939">
        <f>VLOOKUP(WORK[[#This Row],[User_ID]],Table3[],4,0)</f>
        <v>9</v>
      </c>
      <c r="J939">
        <f>VLOOKUP(WORK[[#This Row],[User_ID]],Table3[],5,0)</f>
        <v>0.84</v>
      </c>
      <c r="K939">
        <f>VLOOKUP(WORK[[#This Row],[User_ID]],Table3[],6,0)</f>
        <v>0.41</v>
      </c>
      <c r="L939">
        <f>VLOOKUP(WORK[[#This Row],[User_ID]],Table3[],7,0)</f>
        <v>0.2</v>
      </c>
      <c r="M939">
        <f>VLOOKUP(WORK[[#This Row],[User_ID]],Table4[],4,FALSE)</f>
        <v>1106</v>
      </c>
      <c r="N939">
        <f>VLOOKUP(WORK[[#This Row],[User_ID]],Table4[],5,FALSE)</f>
        <v>17</v>
      </c>
      <c r="O939">
        <f>VLOOKUP(WORK[[#This Row],[User_ID]],Table4[],6,FALSE)</f>
        <v>4</v>
      </c>
      <c r="P939">
        <f>VLOOKUP(WORK[[#This Row],[User_ID]],Table4[],7,FALSE)</f>
        <v>27</v>
      </c>
    </row>
    <row r="940" spans="1:16" ht="12.5" x14ac:dyDescent="0.25">
      <c r="A940" s="1">
        <v>939</v>
      </c>
      <c r="B940" s="1">
        <v>1547</v>
      </c>
      <c r="C940" s="2">
        <v>44119.875347222223</v>
      </c>
      <c r="D940" s="2" t="str">
        <f>TEXT(WORK[[#This Row],[Timestamp]], "YYYY")</f>
        <v>2020</v>
      </c>
      <c r="E940" s="2" t="str">
        <f>TEXT(WORK[[#This Row],[Timestamp]],"MMM")</f>
        <v>Oct</v>
      </c>
      <c r="F940" s="6">
        <v>21</v>
      </c>
      <c r="G940" s="1" t="s">
        <v>7</v>
      </c>
      <c r="H940" s="1" t="s">
        <v>16</v>
      </c>
      <c r="I940">
        <f>VLOOKUP(WORK[[#This Row],[User_ID]],Table3[],4,0)</f>
        <v>9</v>
      </c>
      <c r="J940">
        <f>VLOOKUP(WORK[[#This Row],[User_ID]],Table3[],5,0)</f>
        <v>0.01</v>
      </c>
      <c r="K940">
        <f>VLOOKUP(WORK[[#This Row],[User_ID]],Table3[],6,0)</f>
        <v>0.45</v>
      </c>
      <c r="L940">
        <f>VLOOKUP(WORK[[#This Row],[User_ID]],Table3[],7,0)</f>
        <v>0.95</v>
      </c>
      <c r="M940">
        <f>VLOOKUP(WORK[[#This Row],[User_ID]],Table4[],4,FALSE)</f>
        <v>1346</v>
      </c>
      <c r="N940">
        <f>VLOOKUP(WORK[[#This Row],[User_ID]],Table4[],5,FALSE)</f>
        <v>10</v>
      </c>
      <c r="O940">
        <f>VLOOKUP(WORK[[#This Row],[User_ID]],Table4[],6,FALSE)</f>
        <v>2</v>
      </c>
      <c r="P940">
        <f>VLOOKUP(WORK[[#This Row],[User_ID]],Table4[],7,FALSE)</f>
        <v>65</v>
      </c>
    </row>
    <row r="941" spans="1:16" ht="12.5" x14ac:dyDescent="0.25">
      <c r="A941" s="1">
        <v>940</v>
      </c>
      <c r="B941" s="1">
        <v>2807</v>
      </c>
      <c r="C941" s="2">
        <v>44029.902037037034</v>
      </c>
      <c r="D941" s="2" t="str">
        <f>TEXT(WORK[[#This Row],[Timestamp]], "YYYY")</f>
        <v>2020</v>
      </c>
      <c r="E941" s="2" t="str">
        <f>TEXT(WORK[[#This Row],[Timestamp]],"MMM")</f>
        <v>Jul</v>
      </c>
      <c r="F941" s="6">
        <v>21</v>
      </c>
      <c r="G941" s="1" t="s">
        <v>5</v>
      </c>
      <c r="H941" s="1" t="s">
        <v>15</v>
      </c>
      <c r="I941">
        <f>VLOOKUP(WORK[[#This Row],[User_ID]],Table3[],4,0)</f>
        <v>7</v>
      </c>
      <c r="J941">
        <f>VLOOKUP(WORK[[#This Row],[User_ID]],Table3[],5,0)</f>
        <v>0.45</v>
      </c>
      <c r="K941">
        <f>VLOOKUP(WORK[[#This Row],[User_ID]],Table3[],6,0)</f>
        <v>0.87</v>
      </c>
      <c r="L941">
        <f>VLOOKUP(WORK[[#This Row],[User_ID]],Table3[],7,0)</f>
        <v>0.17</v>
      </c>
      <c r="M941">
        <f>VLOOKUP(WORK[[#This Row],[User_ID]],Table4[],4,FALSE)</f>
        <v>1443</v>
      </c>
      <c r="N941">
        <f>VLOOKUP(WORK[[#This Row],[User_ID]],Table4[],5,FALSE)</f>
        <v>5</v>
      </c>
      <c r="O941">
        <f>VLOOKUP(WORK[[#This Row],[User_ID]],Table4[],6,FALSE)</f>
        <v>1</v>
      </c>
      <c r="P941">
        <f>VLOOKUP(WORK[[#This Row],[User_ID]],Table4[],7,FALSE)</f>
        <v>70</v>
      </c>
    </row>
    <row r="942" spans="1:16" ht="12.5" x14ac:dyDescent="0.25">
      <c r="A942" s="1">
        <v>941</v>
      </c>
      <c r="B942" s="1">
        <v>8168</v>
      </c>
      <c r="C942" s="2">
        <v>45113.841296296298</v>
      </c>
      <c r="D942" s="2" t="str">
        <f>TEXT(WORK[[#This Row],[Timestamp]], "YYYY")</f>
        <v>2023</v>
      </c>
      <c r="E942" s="2" t="str">
        <f>TEXT(WORK[[#This Row],[Timestamp]],"MMM")</f>
        <v>Jul</v>
      </c>
      <c r="F942" s="6">
        <v>20</v>
      </c>
      <c r="G942" s="1" t="s">
        <v>9</v>
      </c>
      <c r="H942" s="1" t="s">
        <v>8</v>
      </c>
      <c r="I942">
        <f>VLOOKUP(WORK[[#This Row],[User_ID]],Table3[],4,0)</f>
        <v>8</v>
      </c>
      <c r="J942">
        <f>VLOOKUP(WORK[[#This Row],[User_ID]],Table3[],5,0)</f>
        <v>0.76</v>
      </c>
      <c r="K942">
        <f>VLOOKUP(WORK[[#This Row],[User_ID]],Table3[],6,0)</f>
        <v>0.47</v>
      </c>
      <c r="L942">
        <f>VLOOKUP(WORK[[#This Row],[User_ID]],Table3[],7,0)</f>
        <v>0.49</v>
      </c>
      <c r="M942">
        <f>VLOOKUP(WORK[[#This Row],[User_ID]],Table4[],4,FALSE)</f>
        <v>1427</v>
      </c>
      <c r="N942">
        <f>VLOOKUP(WORK[[#This Row],[User_ID]],Table4[],5,FALSE)</f>
        <v>13</v>
      </c>
      <c r="O942">
        <f>VLOOKUP(WORK[[#This Row],[User_ID]],Table4[],6,FALSE)</f>
        <v>2</v>
      </c>
      <c r="P942">
        <f>VLOOKUP(WORK[[#This Row],[User_ID]],Table4[],7,FALSE)</f>
        <v>66</v>
      </c>
    </row>
    <row r="943" spans="1:16" ht="12.5" x14ac:dyDescent="0.25">
      <c r="A943" s="1">
        <v>942</v>
      </c>
      <c r="B943" s="1">
        <v>1045</v>
      </c>
      <c r="C943" s="2">
        <v>43923.104861111111</v>
      </c>
      <c r="D943" s="2" t="str">
        <f>TEXT(WORK[[#This Row],[Timestamp]], "YYYY")</f>
        <v>2020</v>
      </c>
      <c r="E943" s="2" t="str">
        <f>TEXT(WORK[[#This Row],[Timestamp]],"MMM")</f>
        <v>Apr</v>
      </c>
      <c r="F943" s="6">
        <v>2</v>
      </c>
      <c r="G943" s="1" t="s">
        <v>5</v>
      </c>
      <c r="H943" s="1" t="s">
        <v>10</v>
      </c>
      <c r="I943">
        <f>VLOOKUP(WORK[[#This Row],[User_ID]],Table3[],4,0)</f>
        <v>7</v>
      </c>
      <c r="J943">
        <f>VLOOKUP(WORK[[#This Row],[User_ID]],Table3[],5,0)</f>
        <v>0.47</v>
      </c>
      <c r="K943">
        <f>VLOOKUP(WORK[[#This Row],[User_ID]],Table3[],6,0)</f>
        <v>0.45</v>
      </c>
      <c r="L943">
        <f>VLOOKUP(WORK[[#This Row],[User_ID]],Table3[],7,0)</f>
        <v>0.33</v>
      </c>
      <c r="M943">
        <f>VLOOKUP(WORK[[#This Row],[User_ID]],Table4[],4,FALSE)</f>
        <v>1221</v>
      </c>
      <c r="N943">
        <f>VLOOKUP(WORK[[#This Row],[User_ID]],Table4[],5,FALSE)</f>
        <v>8</v>
      </c>
      <c r="O943">
        <f>VLOOKUP(WORK[[#This Row],[User_ID]],Table4[],6,FALSE)</f>
        <v>3</v>
      </c>
      <c r="P943">
        <f>VLOOKUP(WORK[[#This Row],[User_ID]],Table4[],7,FALSE)</f>
        <v>14</v>
      </c>
    </row>
    <row r="944" spans="1:16" ht="12.5" x14ac:dyDescent="0.25">
      <c r="A944" s="1">
        <v>943</v>
      </c>
      <c r="B944" s="1">
        <v>4187</v>
      </c>
      <c r="C944" s="2">
        <v>44361.311238425929</v>
      </c>
      <c r="D944" s="2" t="str">
        <f>TEXT(WORK[[#This Row],[Timestamp]], "YYYY")</f>
        <v>2021</v>
      </c>
      <c r="E944" s="2" t="str">
        <f>TEXT(WORK[[#This Row],[Timestamp]],"MMM")</f>
        <v>Jun</v>
      </c>
      <c r="F944" s="6">
        <v>7</v>
      </c>
      <c r="G944" s="1" t="s">
        <v>5</v>
      </c>
      <c r="H944" s="1" t="s">
        <v>16</v>
      </c>
      <c r="I944">
        <f>VLOOKUP(WORK[[#This Row],[User_ID]],Table3[],4,0)</f>
        <v>1</v>
      </c>
      <c r="J944">
        <f>VLOOKUP(WORK[[#This Row],[User_ID]],Table3[],5,0)</f>
        <v>0.66</v>
      </c>
      <c r="K944">
        <f>VLOOKUP(WORK[[#This Row],[User_ID]],Table3[],6,0)</f>
        <v>0</v>
      </c>
      <c r="L944">
        <f>VLOOKUP(WORK[[#This Row],[User_ID]],Table3[],7,0)</f>
        <v>0.54</v>
      </c>
      <c r="M944">
        <f>VLOOKUP(WORK[[#This Row],[User_ID]],Table4[],4,FALSE)</f>
        <v>61</v>
      </c>
      <c r="N944">
        <f>VLOOKUP(WORK[[#This Row],[User_ID]],Table4[],5,FALSE)</f>
        <v>9</v>
      </c>
      <c r="O944">
        <f>VLOOKUP(WORK[[#This Row],[User_ID]],Table4[],6,FALSE)</f>
        <v>0</v>
      </c>
      <c r="P944">
        <f>VLOOKUP(WORK[[#This Row],[User_ID]],Table4[],7,FALSE)</f>
        <v>31</v>
      </c>
    </row>
    <row r="945" spans="1:16" ht="12.5" x14ac:dyDescent="0.25">
      <c r="A945" s="1">
        <v>944</v>
      </c>
      <c r="B945" s="1">
        <v>6684</v>
      </c>
      <c r="C945" s="2">
        <v>44263.759120370371</v>
      </c>
      <c r="D945" s="2" t="str">
        <f>TEXT(WORK[[#This Row],[Timestamp]], "YYYY")</f>
        <v>2021</v>
      </c>
      <c r="E945" s="2" t="str">
        <f>TEXT(WORK[[#This Row],[Timestamp]],"MMM")</f>
        <v>Mar</v>
      </c>
      <c r="F945" s="6">
        <v>18</v>
      </c>
      <c r="G945" s="1" t="s">
        <v>5</v>
      </c>
      <c r="H945" s="1" t="s">
        <v>8</v>
      </c>
      <c r="I945">
        <f>VLOOKUP(WORK[[#This Row],[User_ID]],Table3[],4,0)</f>
        <v>4</v>
      </c>
      <c r="J945">
        <f>VLOOKUP(WORK[[#This Row],[User_ID]],Table3[],5,0)</f>
        <v>0.92</v>
      </c>
      <c r="K945">
        <f>VLOOKUP(WORK[[#This Row],[User_ID]],Table3[],6,0)</f>
        <v>0.41</v>
      </c>
      <c r="L945">
        <f>VLOOKUP(WORK[[#This Row],[User_ID]],Table3[],7,0)</f>
        <v>0.66</v>
      </c>
      <c r="M945">
        <f>VLOOKUP(WORK[[#This Row],[User_ID]],Table4[],4,FALSE)</f>
        <v>617</v>
      </c>
      <c r="N945">
        <f>VLOOKUP(WORK[[#This Row],[User_ID]],Table4[],5,FALSE)</f>
        <v>2</v>
      </c>
      <c r="O945">
        <f>VLOOKUP(WORK[[#This Row],[User_ID]],Table4[],6,FALSE)</f>
        <v>3</v>
      </c>
      <c r="P945">
        <f>VLOOKUP(WORK[[#This Row],[User_ID]],Table4[],7,FALSE)</f>
        <v>59</v>
      </c>
    </row>
    <row r="946" spans="1:16" ht="12.5" x14ac:dyDescent="0.25">
      <c r="A946" s="1">
        <v>945</v>
      </c>
      <c r="B946" s="1">
        <v>9364</v>
      </c>
      <c r="C946" s="2">
        <v>44627.166319444441</v>
      </c>
      <c r="D946" s="2" t="str">
        <f>TEXT(WORK[[#This Row],[Timestamp]], "YYYY")</f>
        <v>2022</v>
      </c>
      <c r="E946" s="2" t="str">
        <f>TEXT(WORK[[#This Row],[Timestamp]],"MMM")</f>
        <v>Mar</v>
      </c>
      <c r="F946" s="6">
        <v>3</v>
      </c>
      <c r="G946" s="1" t="s">
        <v>5</v>
      </c>
      <c r="H946" s="1" t="s">
        <v>13</v>
      </c>
      <c r="I946">
        <f>VLOOKUP(WORK[[#This Row],[User_ID]],Table3[],4,0)</f>
        <v>9</v>
      </c>
      <c r="J946">
        <f>VLOOKUP(WORK[[#This Row],[User_ID]],Table3[],5,0)</f>
        <v>0.33</v>
      </c>
      <c r="K946">
        <f>VLOOKUP(WORK[[#This Row],[User_ID]],Table3[],6,0)</f>
        <v>0.06</v>
      </c>
      <c r="L946">
        <f>VLOOKUP(WORK[[#This Row],[User_ID]],Table3[],7,0)</f>
        <v>0.06</v>
      </c>
      <c r="M946">
        <f>VLOOKUP(WORK[[#This Row],[User_ID]],Table4[],4,FALSE)</f>
        <v>446</v>
      </c>
      <c r="N946">
        <f>VLOOKUP(WORK[[#This Row],[User_ID]],Table4[],5,FALSE)</f>
        <v>4</v>
      </c>
      <c r="O946">
        <f>VLOOKUP(WORK[[#This Row],[User_ID]],Table4[],6,FALSE)</f>
        <v>2</v>
      </c>
      <c r="P946">
        <f>VLOOKUP(WORK[[#This Row],[User_ID]],Table4[],7,FALSE)</f>
        <v>97</v>
      </c>
    </row>
    <row r="947" spans="1:16" ht="12.5" x14ac:dyDescent="0.25">
      <c r="A947" s="1">
        <v>946</v>
      </c>
      <c r="B947" s="1">
        <v>7482</v>
      </c>
      <c r="C947" s="2">
        <v>44023.292141203703</v>
      </c>
      <c r="D947" s="2" t="str">
        <f>TEXT(WORK[[#This Row],[Timestamp]], "YYYY")</f>
        <v>2020</v>
      </c>
      <c r="E947" s="2" t="str">
        <f>TEXT(WORK[[#This Row],[Timestamp]],"MMM")</f>
        <v>Jul</v>
      </c>
      <c r="F947" s="6">
        <v>7</v>
      </c>
      <c r="G947" s="1" t="s">
        <v>7</v>
      </c>
      <c r="H947" s="1" t="s">
        <v>13</v>
      </c>
      <c r="I947">
        <f>VLOOKUP(WORK[[#This Row],[User_ID]],Table3[],4,0)</f>
        <v>9</v>
      </c>
      <c r="J947">
        <f>VLOOKUP(WORK[[#This Row],[User_ID]],Table3[],5,0)</f>
        <v>0.27</v>
      </c>
      <c r="K947">
        <f>VLOOKUP(WORK[[#This Row],[User_ID]],Table3[],6,0)</f>
        <v>0.01</v>
      </c>
      <c r="L947">
        <f>VLOOKUP(WORK[[#This Row],[User_ID]],Table3[],7,0)</f>
        <v>0.26</v>
      </c>
      <c r="M947">
        <f>VLOOKUP(WORK[[#This Row],[User_ID]],Table4[],4,FALSE)</f>
        <v>1117</v>
      </c>
      <c r="N947">
        <f>VLOOKUP(WORK[[#This Row],[User_ID]],Table4[],5,FALSE)</f>
        <v>13</v>
      </c>
      <c r="O947">
        <f>VLOOKUP(WORK[[#This Row],[User_ID]],Table4[],6,FALSE)</f>
        <v>2</v>
      </c>
      <c r="P947">
        <f>VLOOKUP(WORK[[#This Row],[User_ID]],Table4[],7,FALSE)</f>
        <v>41</v>
      </c>
    </row>
    <row r="948" spans="1:16" ht="12.5" x14ac:dyDescent="0.25">
      <c r="A948" s="1">
        <v>947</v>
      </c>
      <c r="B948" s="1">
        <v>9360</v>
      </c>
      <c r="C948" s="2">
        <v>44896.335243055553</v>
      </c>
      <c r="D948" s="2" t="str">
        <f>TEXT(WORK[[#This Row],[Timestamp]], "YYYY")</f>
        <v>2022</v>
      </c>
      <c r="E948" s="2" t="str">
        <f>TEXT(WORK[[#This Row],[Timestamp]],"MMM")</f>
        <v>Dec</v>
      </c>
      <c r="F948" s="6">
        <v>8</v>
      </c>
      <c r="G948" s="1" t="s">
        <v>5</v>
      </c>
      <c r="H948" s="1" t="s">
        <v>17</v>
      </c>
      <c r="I948">
        <f>VLOOKUP(WORK[[#This Row],[User_ID]],Table3[],4,0)</f>
        <v>7</v>
      </c>
      <c r="J948">
        <f>VLOOKUP(WORK[[#This Row],[User_ID]],Table3[],5,0)</f>
        <v>0.13</v>
      </c>
      <c r="K948">
        <f>VLOOKUP(WORK[[#This Row],[User_ID]],Table3[],6,0)</f>
        <v>0.62</v>
      </c>
      <c r="L948">
        <f>VLOOKUP(WORK[[#This Row],[User_ID]],Table3[],7,0)</f>
        <v>0.49</v>
      </c>
      <c r="M948">
        <f>VLOOKUP(WORK[[#This Row],[User_ID]],Table4[],4,FALSE)</f>
        <v>184</v>
      </c>
      <c r="N948">
        <f>VLOOKUP(WORK[[#This Row],[User_ID]],Table4[],5,FALSE)</f>
        <v>1</v>
      </c>
      <c r="O948">
        <f>VLOOKUP(WORK[[#This Row],[User_ID]],Table4[],6,FALSE)</f>
        <v>2</v>
      </c>
      <c r="P948">
        <f>VLOOKUP(WORK[[#This Row],[User_ID]],Table4[],7,FALSE)</f>
        <v>31</v>
      </c>
    </row>
    <row r="949" spans="1:16" ht="12.5" x14ac:dyDescent="0.25">
      <c r="A949" s="1">
        <v>948</v>
      </c>
      <c r="B949" s="1">
        <v>7276</v>
      </c>
      <c r="C949" s="2">
        <v>44284.111018518517</v>
      </c>
      <c r="D949" s="2" t="str">
        <f>TEXT(WORK[[#This Row],[Timestamp]], "YYYY")</f>
        <v>2021</v>
      </c>
      <c r="E949" s="2" t="str">
        <f>TEXT(WORK[[#This Row],[Timestamp]],"MMM")</f>
        <v>Mar</v>
      </c>
      <c r="F949" s="6">
        <v>2</v>
      </c>
      <c r="G949" s="1" t="s">
        <v>7</v>
      </c>
      <c r="H949" s="1" t="s">
        <v>10</v>
      </c>
      <c r="I949">
        <f>VLOOKUP(WORK[[#This Row],[User_ID]],Table3[],4,0)</f>
        <v>9</v>
      </c>
      <c r="J949">
        <f>VLOOKUP(WORK[[#This Row],[User_ID]],Table3[],5,0)</f>
        <v>0.71</v>
      </c>
      <c r="K949">
        <f>VLOOKUP(WORK[[#This Row],[User_ID]],Table3[],6,0)</f>
        <v>0.22</v>
      </c>
      <c r="L949">
        <f>VLOOKUP(WORK[[#This Row],[User_ID]],Table3[],7,0)</f>
        <v>0.97</v>
      </c>
      <c r="M949">
        <f>VLOOKUP(WORK[[#This Row],[User_ID]],Table4[],4,FALSE)</f>
        <v>1679</v>
      </c>
      <c r="N949">
        <f>VLOOKUP(WORK[[#This Row],[User_ID]],Table4[],5,FALSE)</f>
        <v>7</v>
      </c>
      <c r="O949">
        <f>VLOOKUP(WORK[[#This Row],[User_ID]],Table4[],6,FALSE)</f>
        <v>4</v>
      </c>
      <c r="P949">
        <f>VLOOKUP(WORK[[#This Row],[User_ID]],Table4[],7,FALSE)</f>
        <v>80</v>
      </c>
    </row>
    <row r="950" spans="1:16" ht="12.5" x14ac:dyDescent="0.25">
      <c r="A950" s="1">
        <v>949</v>
      </c>
      <c r="B950" s="1">
        <v>1907</v>
      </c>
      <c r="C950" s="2">
        <v>43996.282743055555</v>
      </c>
      <c r="D950" s="2" t="str">
        <f>TEXT(WORK[[#This Row],[Timestamp]], "YYYY")</f>
        <v>2020</v>
      </c>
      <c r="E950" s="2" t="str">
        <f>TEXT(WORK[[#This Row],[Timestamp]],"MMM")</f>
        <v>Jun</v>
      </c>
      <c r="F950" s="6">
        <v>6</v>
      </c>
      <c r="G950" s="1" t="s">
        <v>5</v>
      </c>
      <c r="H950" s="1" t="s">
        <v>13</v>
      </c>
      <c r="I950">
        <f>VLOOKUP(WORK[[#This Row],[User_ID]],Table3[],4,0)</f>
        <v>3</v>
      </c>
      <c r="J950">
        <f>VLOOKUP(WORK[[#This Row],[User_ID]],Table3[],5,0)</f>
        <v>0.25</v>
      </c>
      <c r="K950">
        <f>VLOOKUP(WORK[[#This Row],[User_ID]],Table3[],6,0)</f>
        <v>0.14000000000000001</v>
      </c>
      <c r="L950">
        <f>VLOOKUP(WORK[[#This Row],[User_ID]],Table3[],7,0)</f>
        <v>0.99</v>
      </c>
      <c r="M950">
        <f>VLOOKUP(WORK[[#This Row],[User_ID]],Table4[],4,FALSE)</f>
        <v>1263</v>
      </c>
      <c r="N950">
        <f>VLOOKUP(WORK[[#This Row],[User_ID]],Table4[],5,FALSE)</f>
        <v>9</v>
      </c>
      <c r="O950">
        <f>VLOOKUP(WORK[[#This Row],[User_ID]],Table4[],6,FALSE)</f>
        <v>3</v>
      </c>
      <c r="P950">
        <f>VLOOKUP(WORK[[#This Row],[User_ID]],Table4[],7,FALSE)</f>
        <v>16</v>
      </c>
    </row>
    <row r="951" spans="1:16" ht="12.5" x14ac:dyDescent="0.25">
      <c r="A951" s="1">
        <v>950</v>
      </c>
      <c r="B951" s="1">
        <v>8457</v>
      </c>
      <c r="C951" s="2">
        <v>44962.907280092593</v>
      </c>
      <c r="D951" s="2" t="str">
        <f>TEXT(WORK[[#This Row],[Timestamp]], "YYYY")</f>
        <v>2023</v>
      </c>
      <c r="E951" s="2" t="str">
        <f>TEXT(WORK[[#This Row],[Timestamp]],"MMM")</f>
        <v>Feb</v>
      </c>
      <c r="F951" s="6">
        <v>21</v>
      </c>
      <c r="G951" s="1" t="s">
        <v>5</v>
      </c>
      <c r="H951" s="1" t="s">
        <v>13</v>
      </c>
      <c r="I951">
        <f>VLOOKUP(WORK[[#This Row],[User_ID]],Table3[],4,0)</f>
        <v>1</v>
      </c>
      <c r="J951">
        <f>VLOOKUP(WORK[[#This Row],[User_ID]],Table3[],5,0)</f>
        <v>0.85</v>
      </c>
      <c r="K951">
        <f>VLOOKUP(WORK[[#This Row],[User_ID]],Table3[],6,0)</f>
        <v>0.61</v>
      </c>
      <c r="L951">
        <f>VLOOKUP(WORK[[#This Row],[User_ID]],Table3[],7,0)</f>
        <v>0.84</v>
      </c>
      <c r="M951">
        <f>VLOOKUP(WORK[[#This Row],[User_ID]],Table4[],4,FALSE)</f>
        <v>1109</v>
      </c>
      <c r="N951">
        <f>VLOOKUP(WORK[[#This Row],[User_ID]],Table4[],5,FALSE)</f>
        <v>2</v>
      </c>
      <c r="O951">
        <f>VLOOKUP(WORK[[#This Row],[User_ID]],Table4[],6,FALSE)</f>
        <v>1</v>
      </c>
      <c r="P951">
        <f>VLOOKUP(WORK[[#This Row],[User_ID]],Table4[],7,FALSE)</f>
        <v>0</v>
      </c>
    </row>
    <row r="952" spans="1:16" ht="12.5" x14ac:dyDescent="0.25">
      <c r="A952" s="1">
        <v>951</v>
      </c>
      <c r="B952" s="1">
        <v>6273</v>
      </c>
      <c r="C952" s="2">
        <v>44911.597071759257</v>
      </c>
      <c r="D952" s="2" t="str">
        <f>TEXT(WORK[[#This Row],[Timestamp]], "YYYY")</f>
        <v>2022</v>
      </c>
      <c r="E952" s="2" t="str">
        <f>TEXT(WORK[[#This Row],[Timestamp]],"MMM")</f>
        <v>Dec</v>
      </c>
      <c r="F952" s="6">
        <v>14</v>
      </c>
      <c r="G952" s="1" t="s">
        <v>7</v>
      </c>
      <c r="H952" s="1" t="s">
        <v>16</v>
      </c>
      <c r="I952">
        <f>VLOOKUP(WORK[[#This Row],[User_ID]],Table3[],4,0)</f>
        <v>6</v>
      </c>
      <c r="J952">
        <f>VLOOKUP(WORK[[#This Row],[User_ID]],Table3[],5,0)</f>
        <v>0.72</v>
      </c>
      <c r="K952">
        <f>VLOOKUP(WORK[[#This Row],[User_ID]],Table3[],6,0)</f>
        <v>0.27</v>
      </c>
      <c r="L952">
        <f>VLOOKUP(WORK[[#This Row],[User_ID]],Table3[],7,0)</f>
        <v>0.95</v>
      </c>
      <c r="M952">
        <f>VLOOKUP(WORK[[#This Row],[User_ID]],Table4[],4,FALSE)</f>
        <v>157</v>
      </c>
      <c r="N952">
        <f>VLOOKUP(WORK[[#This Row],[User_ID]],Table4[],5,FALSE)</f>
        <v>11</v>
      </c>
      <c r="O952">
        <f>VLOOKUP(WORK[[#This Row],[User_ID]],Table4[],6,FALSE)</f>
        <v>3</v>
      </c>
      <c r="P952">
        <f>VLOOKUP(WORK[[#This Row],[User_ID]],Table4[],7,FALSE)</f>
        <v>12</v>
      </c>
    </row>
    <row r="953" spans="1:16" ht="12.5" x14ac:dyDescent="0.25">
      <c r="A953" s="1">
        <v>952</v>
      </c>
      <c r="B953" s="1">
        <v>1143</v>
      </c>
      <c r="C953" s="2">
        <v>44234.417870370373</v>
      </c>
      <c r="D953" s="2" t="str">
        <f>TEXT(WORK[[#This Row],[Timestamp]], "YYYY")</f>
        <v>2021</v>
      </c>
      <c r="E953" s="2" t="str">
        <f>TEXT(WORK[[#This Row],[Timestamp]],"MMM")</f>
        <v>Feb</v>
      </c>
      <c r="F953" s="6">
        <v>10</v>
      </c>
      <c r="G953" s="1" t="s">
        <v>9</v>
      </c>
      <c r="H953" s="1" t="s">
        <v>8</v>
      </c>
      <c r="I953">
        <f>VLOOKUP(WORK[[#This Row],[User_ID]],Table3[],4,0)</f>
        <v>3</v>
      </c>
      <c r="J953">
        <f>VLOOKUP(WORK[[#This Row],[User_ID]],Table3[],5,0)</f>
        <v>0.09</v>
      </c>
      <c r="K953">
        <f>VLOOKUP(WORK[[#This Row],[User_ID]],Table3[],6,0)</f>
        <v>0.26</v>
      </c>
      <c r="L953">
        <f>VLOOKUP(WORK[[#This Row],[User_ID]],Table3[],7,0)</f>
        <v>0.8</v>
      </c>
      <c r="M953">
        <f>VLOOKUP(WORK[[#This Row],[User_ID]],Table4[],4,FALSE)</f>
        <v>1800</v>
      </c>
      <c r="N953">
        <f>VLOOKUP(WORK[[#This Row],[User_ID]],Table4[],5,FALSE)</f>
        <v>7</v>
      </c>
      <c r="O953">
        <f>VLOOKUP(WORK[[#This Row],[User_ID]],Table4[],6,FALSE)</f>
        <v>2</v>
      </c>
      <c r="P953">
        <f>VLOOKUP(WORK[[#This Row],[User_ID]],Table4[],7,FALSE)</f>
        <v>45</v>
      </c>
    </row>
    <row r="954" spans="1:16" ht="12.5" x14ac:dyDescent="0.25">
      <c r="A954" s="1">
        <v>953</v>
      </c>
      <c r="B954" s="1">
        <v>8109</v>
      </c>
      <c r="C954" s="2">
        <v>44254.039166666669</v>
      </c>
      <c r="D954" s="2" t="str">
        <f>TEXT(WORK[[#This Row],[Timestamp]], "YYYY")</f>
        <v>2021</v>
      </c>
      <c r="E954" s="2" t="str">
        <f>TEXT(WORK[[#This Row],[Timestamp]],"MMM")</f>
        <v>Feb</v>
      </c>
      <c r="F954" s="6">
        <v>0</v>
      </c>
      <c r="G954" s="1" t="s">
        <v>5</v>
      </c>
      <c r="H954" s="1" t="s">
        <v>12</v>
      </c>
      <c r="I954">
        <f>VLOOKUP(WORK[[#This Row],[User_ID]],Table3[],4,0)</f>
        <v>3</v>
      </c>
      <c r="J954">
        <f>VLOOKUP(WORK[[#This Row],[User_ID]],Table3[],5,0)</f>
        <v>0.82</v>
      </c>
      <c r="K954">
        <f>VLOOKUP(WORK[[#This Row],[User_ID]],Table3[],6,0)</f>
        <v>0.38</v>
      </c>
      <c r="L954">
        <f>VLOOKUP(WORK[[#This Row],[User_ID]],Table3[],7,0)</f>
        <v>0.32</v>
      </c>
      <c r="M954">
        <f>VLOOKUP(WORK[[#This Row],[User_ID]],Table4[],4,FALSE)</f>
        <v>1003</v>
      </c>
      <c r="N954">
        <f>VLOOKUP(WORK[[#This Row],[User_ID]],Table4[],5,FALSE)</f>
        <v>15</v>
      </c>
      <c r="O954">
        <f>VLOOKUP(WORK[[#This Row],[User_ID]],Table4[],6,FALSE)</f>
        <v>0</v>
      </c>
      <c r="P954">
        <f>VLOOKUP(WORK[[#This Row],[User_ID]],Table4[],7,FALSE)</f>
        <v>77</v>
      </c>
    </row>
    <row r="955" spans="1:16" ht="12.5" x14ac:dyDescent="0.25">
      <c r="A955" s="1">
        <v>954</v>
      </c>
      <c r="B955" s="1">
        <v>1183</v>
      </c>
      <c r="C955" s="2">
        <v>44202.944039351853</v>
      </c>
      <c r="D955" s="2" t="str">
        <f>TEXT(WORK[[#This Row],[Timestamp]], "YYYY")</f>
        <v>2021</v>
      </c>
      <c r="E955" s="2" t="str">
        <f>TEXT(WORK[[#This Row],[Timestamp]],"MMM")</f>
        <v>Jan</v>
      </c>
      <c r="F955" s="6">
        <v>22</v>
      </c>
      <c r="G955" s="1" t="s">
        <v>9</v>
      </c>
      <c r="H955" s="1" t="s">
        <v>8</v>
      </c>
      <c r="I955">
        <f>VLOOKUP(WORK[[#This Row],[User_ID]],Table3[],4,0)</f>
        <v>5</v>
      </c>
      <c r="J955">
        <f>VLOOKUP(WORK[[#This Row],[User_ID]],Table3[],5,0)</f>
        <v>0.15</v>
      </c>
      <c r="K955">
        <f>VLOOKUP(WORK[[#This Row],[User_ID]],Table3[],6,0)</f>
        <v>0.06</v>
      </c>
      <c r="L955">
        <f>VLOOKUP(WORK[[#This Row],[User_ID]],Table3[],7,0)</f>
        <v>0.37</v>
      </c>
      <c r="M955">
        <f>VLOOKUP(WORK[[#This Row],[User_ID]],Table4[],4,FALSE)</f>
        <v>1514</v>
      </c>
      <c r="N955">
        <f>VLOOKUP(WORK[[#This Row],[User_ID]],Table4[],5,FALSE)</f>
        <v>2</v>
      </c>
      <c r="O955">
        <f>VLOOKUP(WORK[[#This Row],[User_ID]],Table4[],6,FALSE)</f>
        <v>3</v>
      </c>
      <c r="P955">
        <f>VLOOKUP(WORK[[#This Row],[User_ID]],Table4[],7,FALSE)</f>
        <v>2</v>
      </c>
    </row>
    <row r="956" spans="1:16" ht="12.5" x14ac:dyDescent="0.25">
      <c r="A956" s="1">
        <v>955</v>
      </c>
      <c r="B956" s="1">
        <v>7407</v>
      </c>
      <c r="C956" s="2">
        <v>44166.924305555556</v>
      </c>
      <c r="D956" s="2" t="str">
        <f>TEXT(WORK[[#This Row],[Timestamp]], "YYYY")</f>
        <v>2020</v>
      </c>
      <c r="E956" s="2" t="str">
        <f>TEXT(WORK[[#This Row],[Timestamp]],"MMM")</f>
        <v>Dec</v>
      </c>
      <c r="F956" s="6">
        <v>22</v>
      </c>
      <c r="G956" s="1" t="s">
        <v>7</v>
      </c>
      <c r="H956" s="1" t="s">
        <v>12</v>
      </c>
      <c r="I956">
        <f>VLOOKUP(WORK[[#This Row],[User_ID]],Table3[],4,0)</f>
        <v>2</v>
      </c>
      <c r="J956">
        <f>VLOOKUP(WORK[[#This Row],[User_ID]],Table3[],5,0)</f>
        <v>0.25</v>
      </c>
      <c r="K956">
        <f>VLOOKUP(WORK[[#This Row],[User_ID]],Table3[],6,0)</f>
        <v>0.41</v>
      </c>
      <c r="L956">
        <f>VLOOKUP(WORK[[#This Row],[User_ID]],Table3[],7,0)</f>
        <v>0.86</v>
      </c>
      <c r="M956">
        <f>VLOOKUP(WORK[[#This Row],[User_ID]],Table4[],4,FALSE)</f>
        <v>1402</v>
      </c>
      <c r="N956">
        <f>VLOOKUP(WORK[[#This Row],[User_ID]],Table4[],5,FALSE)</f>
        <v>13</v>
      </c>
      <c r="O956">
        <f>VLOOKUP(WORK[[#This Row],[User_ID]],Table4[],6,FALSE)</f>
        <v>2</v>
      </c>
      <c r="P956">
        <f>VLOOKUP(WORK[[#This Row],[User_ID]],Table4[],7,FALSE)</f>
        <v>70</v>
      </c>
    </row>
    <row r="957" spans="1:16" ht="12.5" x14ac:dyDescent="0.25">
      <c r="A957" s="1">
        <v>956</v>
      </c>
      <c r="B957" s="1">
        <v>6807</v>
      </c>
      <c r="C957" s="2">
        <v>44775.006666666668</v>
      </c>
      <c r="D957" s="2" t="str">
        <f>TEXT(WORK[[#This Row],[Timestamp]], "YYYY")</f>
        <v>2022</v>
      </c>
      <c r="E957" s="2" t="str">
        <f>TEXT(WORK[[#This Row],[Timestamp]],"MMM")</f>
        <v>Aug</v>
      </c>
      <c r="F957" s="6">
        <v>0</v>
      </c>
      <c r="G957" s="1" t="s">
        <v>9</v>
      </c>
      <c r="H957" s="1" t="s">
        <v>6</v>
      </c>
      <c r="I957">
        <f>VLOOKUP(WORK[[#This Row],[User_ID]],Table3[],4,0)</f>
        <v>5</v>
      </c>
      <c r="J957">
        <f>VLOOKUP(WORK[[#This Row],[User_ID]],Table3[],5,0)</f>
        <v>0.48</v>
      </c>
      <c r="K957">
        <f>VLOOKUP(WORK[[#This Row],[User_ID]],Table3[],6,0)</f>
        <v>0.87</v>
      </c>
      <c r="L957">
        <f>VLOOKUP(WORK[[#This Row],[User_ID]],Table3[],7,0)</f>
        <v>0.96</v>
      </c>
      <c r="M957">
        <f>VLOOKUP(WORK[[#This Row],[User_ID]],Table4[],4,FALSE)</f>
        <v>1585</v>
      </c>
      <c r="N957">
        <f>VLOOKUP(WORK[[#This Row],[User_ID]],Table4[],5,FALSE)</f>
        <v>6</v>
      </c>
      <c r="O957">
        <f>VLOOKUP(WORK[[#This Row],[User_ID]],Table4[],6,FALSE)</f>
        <v>1</v>
      </c>
      <c r="P957">
        <f>VLOOKUP(WORK[[#This Row],[User_ID]],Table4[],7,FALSE)</f>
        <v>28</v>
      </c>
    </row>
    <row r="958" spans="1:16" ht="12.5" x14ac:dyDescent="0.25">
      <c r="A958" s="1">
        <v>957</v>
      </c>
      <c r="B958" s="1">
        <v>6470</v>
      </c>
      <c r="C958" s="2">
        <v>44524.821493055555</v>
      </c>
      <c r="D958" s="2" t="str">
        <f>TEXT(WORK[[#This Row],[Timestamp]], "YYYY")</f>
        <v>2021</v>
      </c>
      <c r="E958" s="2" t="str">
        <f>TEXT(WORK[[#This Row],[Timestamp]],"MMM")</f>
        <v>Nov</v>
      </c>
      <c r="F958" s="6">
        <v>19</v>
      </c>
      <c r="G958" s="1" t="s">
        <v>5</v>
      </c>
      <c r="H958" s="1" t="s">
        <v>6</v>
      </c>
      <c r="I958">
        <f>VLOOKUP(WORK[[#This Row],[User_ID]],Table3[],4,0)</f>
        <v>4</v>
      </c>
      <c r="J958">
        <f>VLOOKUP(WORK[[#This Row],[User_ID]],Table3[],5,0)</f>
        <v>0.67</v>
      </c>
      <c r="K958">
        <f>VLOOKUP(WORK[[#This Row],[User_ID]],Table3[],6,0)</f>
        <v>0.87</v>
      </c>
      <c r="L958">
        <f>VLOOKUP(WORK[[#This Row],[User_ID]],Table3[],7,0)</f>
        <v>0.98</v>
      </c>
      <c r="M958">
        <f>VLOOKUP(WORK[[#This Row],[User_ID]],Table4[],4,FALSE)</f>
        <v>1006</v>
      </c>
      <c r="N958">
        <f>VLOOKUP(WORK[[#This Row],[User_ID]],Table4[],5,FALSE)</f>
        <v>12</v>
      </c>
      <c r="O958">
        <f>VLOOKUP(WORK[[#This Row],[User_ID]],Table4[],6,FALSE)</f>
        <v>1</v>
      </c>
      <c r="P958">
        <f>VLOOKUP(WORK[[#This Row],[User_ID]],Table4[],7,FALSE)</f>
        <v>1</v>
      </c>
    </row>
    <row r="959" spans="1:16" ht="12.5" x14ac:dyDescent="0.25">
      <c r="A959" s="1">
        <v>958</v>
      </c>
      <c r="B959" s="1">
        <v>7237</v>
      </c>
      <c r="C959" s="2">
        <v>44063.494386574072</v>
      </c>
      <c r="D959" s="2" t="str">
        <f>TEXT(WORK[[#This Row],[Timestamp]], "YYYY")</f>
        <v>2020</v>
      </c>
      <c r="E959" s="2" t="str">
        <f>TEXT(WORK[[#This Row],[Timestamp]],"MMM")</f>
        <v>Aug</v>
      </c>
      <c r="F959" s="6">
        <v>11</v>
      </c>
      <c r="G959" s="1" t="s">
        <v>9</v>
      </c>
      <c r="H959" s="1" t="s">
        <v>17</v>
      </c>
      <c r="I959">
        <f>VLOOKUP(WORK[[#This Row],[User_ID]],Table3[],4,0)</f>
        <v>2</v>
      </c>
      <c r="J959">
        <f>VLOOKUP(WORK[[#This Row],[User_ID]],Table3[],5,0)</f>
        <v>0.63</v>
      </c>
      <c r="K959">
        <f>VLOOKUP(WORK[[#This Row],[User_ID]],Table3[],6,0)</f>
        <v>0.91</v>
      </c>
      <c r="L959">
        <f>VLOOKUP(WORK[[#This Row],[User_ID]],Table3[],7,0)</f>
        <v>0.92</v>
      </c>
      <c r="M959">
        <f>VLOOKUP(WORK[[#This Row],[User_ID]],Table4[],4,FALSE)</f>
        <v>408</v>
      </c>
      <c r="N959">
        <f>VLOOKUP(WORK[[#This Row],[User_ID]],Table4[],5,FALSE)</f>
        <v>9</v>
      </c>
      <c r="O959">
        <f>VLOOKUP(WORK[[#This Row],[User_ID]],Table4[],6,FALSE)</f>
        <v>3</v>
      </c>
      <c r="P959">
        <f>VLOOKUP(WORK[[#This Row],[User_ID]],Table4[],7,FALSE)</f>
        <v>64</v>
      </c>
    </row>
    <row r="960" spans="1:16" ht="12.5" x14ac:dyDescent="0.25">
      <c r="A960" s="1">
        <v>959</v>
      </c>
      <c r="B960" s="1">
        <v>2082</v>
      </c>
      <c r="C960" s="2">
        <v>43985.281493055554</v>
      </c>
      <c r="D960" s="2" t="str">
        <f>TEXT(WORK[[#This Row],[Timestamp]], "YYYY")</f>
        <v>2020</v>
      </c>
      <c r="E960" s="2" t="str">
        <f>TEXT(WORK[[#This Row],[Timestamp]],"MMM")</f>
        <v>Jun</v>
      </c>
      <c r="F960" s="6">
        <v>6</v>
      </c>
      <c r="G960" s="1" t="s">
        <v>7</v>
      </c>
      <c r="H960" s="1" t="s">
        <v>8</v>
      </c>
      <c r="I960">
        <f>VLOOKUP(WORK[[#This Row],[User_ID]],Table3[],4,0)</f>
        <v>5</v>
      </c>
      <c r="J960">
        <f>VLOOKUP(WORK[[#This Row],[User_ID]],Table3[],5,0)</f>
        <v>0.04</v>
      </c>
      <c r="K960">
        <f>VLOOKUP(WORK[[#This Row],[User_ID]],Table3[],6,0)</f>
        <v>0.9</v>
      </c>
      <c r="L960">
        <f>VLOOKUP(WORK[[#This Row],[User_ID]],Table3[],7,0)</f>
        <v>0.05</v>
      </c>
      <c r="M960">
        <f>VLOOKUP(WORK[[#This Row],[User_ID]],Table4[],4,FALSE)</f>
        <v>434</v>
      </c>
      <c r="N960">
        <f>VLOOKUP(WORK[[#This Row],[User_ID]],Table4[],5,FALSE)</f>
        <v>5</v>
      </c>
      <c r="O960">
        <f>VLOOKUP(WORK[[#This Row],[User_ID]],Table4[],6,FALSE)</f>
        <v>1</v>
      </c>
      <c r="P960">
        <f>VLOOKUP(WORK[[#This Row],[User_ID]],Table4[],7,FALSE)</f>
        <v>10</v>
      </c>
    </row>
    <row r="961" spans="1:16" ht="12.5" x14ac:dyDescent="0.25">
      <c r="A961" s="1">
        <v>960</v>
      </c>
      <c r="B961" s="1">
        <v>5933</v>
      </c>
      <c r="C961" s="2">
        <v>45031.898969907408</v>
      </c>
      <c r="D961" s="2" t="str">
        <f>TEXT(WORK[[#This Row],[Timestamp]], "YYYY")</f>
        <v>2023</v>
      </c>
      <c r="E961" s="2" t="str">
        <f>TEXT(WORK[[#This Row],[Timestamp]],"MMM")</f>
        <v>Apr</v>
      </c>
      <c r="F961" s="6">
        <v>21</v>
      </c>
      <c r="G961" s="1" t="s">
        <v>9</v>
      </c>
      <c r="H961" s="1" t="s">
        <v>10</v>
      </c>
      <c r="I961">
        <f>VLOOKUP(WORK[[#This Row],[User_ID]],Table3[],4,0)</f>
        <v>3</v>
      </c>
      <c r="J961">
        <f>VLOOKUP(WORK[[#This Row],[User_ID]],Table3[],5,0)</f>
        <v>0.28000000000000003</v>
      </c>
      <c r="K961">
        <f>VLOOKUP(WORK[[#This Row],[User_ID]],Table3[],6,0)</f>
        <v>0.11</v>
      </c>
      <c r="L961">
        <f>VLOOKUP(WORK[[#This Row],[User_ID]],Table3[],7,0)</f>
        <v>0.47</v>
      </c>
      <c r="M961">
        <f>VLOOKUP(WORK[[#This Row],[User_ID]],Table4[],4,FALSE)</f>
        <v>346</v>
      </c>
      <c r="N961">
        <f>VLOOKUP(WORK[[#This Row],[User_ID]],Table4[],5,FALSE)</f>
        <v>19</v>
      </c>
      <c r="O961">
        <f>VLOOKUP(WORK[[#This Row],[User_ID]],Table4[],6,FALSE)</f>
        <v>5</v>
      </c>
      <c r="P961">
        <f>VLOOKUP(WORK[[#This Row],[User_ID]],Table4[],7,FALSE)</f>
        <v>43</v>
      </c>
    </row>
    <row r="962" spans="1:16" ht="12.5" x14ac:dyDescent="0.25">
      <c r="A962" s="1">
        <v>961</v>
      </c>
      <c r="B962" s="1">
        <v>3695</v>
      </c>
      <c r="C962" s="2">
        <v>45154.531400462962</v>
      </c>
      <c r="D962" s="2" t="str">
        <f>TEXT(WORK[[#This Row],[Timestamp]], "YYYY")</f>
        <v>2023</v>
      </c>
      <c r="E962" s="2" t="str">
        <f>TEXT(WORK[[#This Row],[Timestamp]],"MMM")</f>
        <v>Aug</v>
      </c>
      <c r="F962" s="6">
        <v>12</v>
      </c>
      <c r="G962" s="1" t="s">
        <v>7</v>
      </c>
      <c r="H962" s="1" t="s">
        <v>17</v>
      </c>
      <c r="I962">
        <f>VLOOKUP(WORK[[#This Row],[User_ID]],Table3[],4,0)</f>
        <v>5</v>
      </c>
      <c r="J962">
        <f>VLOOKUP(WORK[[#This Row],[User_ID]],Table3[],5,0)</f>
        <v>0.88</v>
      </c>
      <c r="K962">
        <f>VLOOKUP(WORK[[#This Row],[User_ID]],Table3[],6,0)</f>
        <v>0.39</v>
      </c>
      <c r="L962">
        <f>VLOOKUP(WORK[[#This Row],[User_ID]],Table3[],7,0)</f>
        <v>0</v>
      </c>
      <c r="M962">
        <f>VLOOKUP(WORK[[#This Row],[User_ID]],Table4[],4,FALSE)</f>
        <v>548</v>
      </c>
      <c r="N962">
        <f>VLOOKUP(WORK[[#This Row],[User_ID]],Table4[],5,FALSE)</f>
        <v>4</v>
      </c>
      <c r="O962">
        <f>VLOOKUP(WORK[[#This Row],[User_ID]],Table4[],6,FALSE)</f>
        <v>4</v>
      </c>
      <c r="P962">
        <f>VLOOKUP(WORK[[#This Row],[User_ID]],Table4[],7,FALSE)</f>
        <v>66</v>
      </c>
    </row>
    <row r="963" spans="1:16" ht="12.5" x14ac:dyDescent="0.25">
      <c r="A963" s="1">
        <v>962</v>
      </c>
      <c r="B963" s="1">
        <v>2811</v>
      </c>
      <c r="C963" s="2">
        <v>44771.238749999997</v>
      </c>
      <c r="D963" s="2" t="str">
        <f>TEXT(WORK[[#This Row],[Timestamp]], "YYYY")</f>
        <v>2022</v>
      </c>
      <c r="E963" s="2" t="str">
        <f>TEXT(WORK[[#This Row],[Timestamp]],"MMM")</f>
        <v>Jul</v>
      </c>
      <c r="F963" s="6">
        <v>5</v>
      </c>
      <c r="G963" s="1" t="s">
        <v>7</v>
      </c>
      <c r="H963" s="1" t="s">
        <v>11</v>
      </c>
      <c r="I963">
        <f>VLOOKUP(WORK[[#This Row],[User_ID]],Table3[],4,0)</f>
        <v>2</v>
      </c>
      <c r="J963">
        <f>VLOOKUP(WORK[[#This Row],[User_ID]],Table3[],5,0)</f>
        <v>0.36</v>
      </c>
      <c r="K963">
        <f>VLOOKUP(WORK[[#This Row],[User_ID]],Table3[],6,0)</f>
        <v>0.22</v>
      </c>
      <c r="L963">
        <f>VLOOKUP(WORK[[#This Row],[User_ID]],Table3[],7,0)</f>
        <v>0.25</v>
      </c>
      <c r="M963">
        <f>VLOOKUP(WORK[[#This Row],[User_ID]],Table4[],4,FALSE)</f>
        <v>992</v>
      </c>
      <c r="N963">
        <f>VLOOKUP(WORK[[#This Row],[User_ID]],Table4[],5,FALSE)</f>
        <v>16</v>
      </c>
      <c r="O963">
        <f>VLOOKUP(WORK[[#This Row],[User_ID]],Table4[],6,FALSE)</f>
        <v>1</v>
      </c>
      <c r="P963">
        <f>VLOOKUP(WORK[[#This Row],[User_ID]],Table4[],7,FALSE)</f>
        <v>47</v>
      </c>
    </row>
    <row r="964" spans="1:16" ht="12.5" x14ac:dyDescent="0.25">
      <c r="A964" s="1">
        <v>963</v>
      </c>
      <c r="B964" s="1">
        <v>6819</v>
      </c>
      <c r="C964" s="2">
        <v>44933.469027777777</v>
      </c>
      <c r="D964" s="2" t="str">
        <f>TEXT(WORK[[#This Row],[Timestamp]], "YYYY")</f>
        <v>2023</v>
      </c>
      <c r="E964" s="2" t="str">
        <f>TEXT(WORK[[#This Row],[Timestamp]],"MMM")</f>
        <v>Jan</v>
      </c>
      <c r="F964" s="6">
        <v>11</v>
      </c>
      <c r="G964" s="1" t="s">
        <v>9</v>
      </c>
      <c r="H964" s="1" t="s">
        <v>10</v>
      </c>
      <c r="I964">
        <f>VLOOKUP(WORK[[#This Row],[User_ID]],Table3[],4,0)</f>
        <v>8</v>
      </c>
      <c r="J964">
        <f>VLOOKUP(WORK[[#This Row],[User_ID]],Table3[],5,0)</f>
        <v>0.24</v>
      </c>
      <c r="K964">
        <f>VLOOKUP(WORK[[#This Row],[User_ID]],Table3[],6,0)</f>
        <v>0.14000000000000001</v>
      </c>
      <c r="L964">
        <f>VLOOKUP(WORK[[#This Row],[User_ID]],Table3[],7,0)</f>
        <v>0.62</v>
      </c>
      <c r="M964">
        <f>VLOOKUP(WORK[[#This Row],[User_ID]],Table4[],4,FALSE)</f>
        <v>1357</v>
      </c>
      <c r="N964">
        <f>VLOOKUP(WORK[[#This Row],[User_ID]],Table4[],5,FALSE)</f>
        <v>19</v>
      </c>
      <c r="O964">
        <f>VLOOKUP(WORK[[#This Row],[User_ID]],Table4[],6,FALSE)</f>
        <v>3</v>
      </c>
      <c r="P964">
        <f>VLOOKUP(WORK[[#This Row],[User_ID]],Table4[],7,FALSE)</f>
        <v>21</v>
      </c>
    </row>
    <row r="965" spans="1:16" ht="12.5" x14ac:dyDescent="0.25">
      <c r="A965" s="1">
        <v>964</v>
      </c>
      <c r="B965" s="1">
        <v>5103</v>
      </c>
      <c r="C965" s="2">
        <v>44517.153645833336</v>
      </c>
      <c r="D965" s="2" t="str">
        <f>TEXT(WORK[[#This Row],[Timestamp]], "YYYY")</f>
        <v>2021</v>
      </c>
      <c r="E965" s="2" t="str">
        <f>TEXT(WORK[[#This Row],[Timestamp]],"MMM")</f>
        <v>Nov</v>
      </c>
      <c r="F965" s="6">
        <v>3</v>
      </c>
      <c r="G965" s="1" t="s">
        <v>9</v>
      </c>
      <c r="H965" s="1" t="s">
        <v>14</v>
      </c>
      <c r="I965">
        <f>VLOOKUP(WORK[[#This Row],[User_ID]],Table3[],4,0)</f>
        <v>10</v>
      </c>
      <c r="J965">
        <f>VLOOKUP(WORK[[#This Row],[User_ID]],Table3[],5,0)</f>
        <v>0.34</v>
      </c>
      <c r="K965">
        <f>VLOOKUP(WORK[[#This Row],[User_ID]],Table3[],6,0)</f>
        <v>0.28999999999999998</v>
      </c>
      <c r="L965">
        <f>VLOOKUP(WORK[[#This Row],[User_ID]],Table3[],7,0)</f>
        <v>0.43</v>
      </c>
      <c r="M965">
        <f>VLOOKUP(WORK[[#This Row],[User_ID]],Table4[],4,FALSE)</f>
        <v>1499</v>
      </c>
      <c r="N965">
        <f>VLOOKUP(WORK[[#This Row],[User_ID]],Table4[],5,FALSE)</f>
        <v>3</v>
      </c>
      <c r="O965">
        <f>VLOOKUP(WORK[[#This Row],[User_ID]],Table4[],6,FALSE)</f>
        <v>4</v>
      </c>
      <c r="P965">
        <f>VLOOKUP(WORK[[#This Row],[User_ID]],Table4[],7,FALSE)</f>
        <v>85</v>
      </c>
    </row>
    <row r="966" spans="1:16" ht="12.5" x14ac:dyDescent="0.25">
      <c r="A966" s="1">
        <v>965</v>
      </c>
      <c r="B966" s="1">
        <v>3805</v>
      </c>
      <c r="C966" s="2">
        <v>44064.648240740738</v>
      </c>
      <c r="D966" s="2" t="str">
        <f>TEXT(WORK[[#This Row],[Timestamp]], "YYYY")</f>
        <v>2020</v>
      </c>
      <c r="E966" s="2" t="str">
        <f>TEXT(WORK[[#This Row],[Timestamp]],"MMM")</f>
        <v>Aug</v>
      </c>
      <c r="F966" s="6">
        <v>15</v>
      </c>
      <c r="G966" s="1" t="s">
        <v>5</v>
      </c>
      <c r="H966" s="1" t="s">
        <v>12</v>
      </c>
      <c r="I966">
        <f>VLOOKUP(WORK[[#This Row],[User_ID]],Table3[],4,0)</f>
        <v>3</v>
      </c>
      <c r="J966">
        <f>VLOOKUP(WORK[[#This Row],[User_ID]],Table3[],5,0)</f>
        <v>0.94</v>
      </c>
      <c r="K966">
        <f>VLOOKUP(WORK[[#This Row],[User_ID]],Table3[],6,0)</f>
        <v>0.22</v>
      </c>
      <c r="L966">
        <f>VLOOKUP(WORK[[#This Row],[User_ID]],Table3[],7,0)</f>
        <v>0.49</v>
      </c>
      <c r="M966">
        <f>VLOOKUP(WORK[[#This Row],[User_ID]],Table4[],4,FALSE)</f>
        <v>419</v>
      </c>
      <c r="N966">
        <f>VLOOKUP(WORK[[#This Row],[User_ID]],Table4[],5,FALSE)</f>
        <v>6</v>
      </c>
      <c r="O966">
        <f>VLOOKUP(WORK[[#This Row],[User_ID]],Table4[],6,FALSE)</f>
        <v>0</v>
      </c>
      <c r="P966">
        <f>VLOOKUP(WORK[[#This Row],[User_ID]],Table4[],7,FALSE)</f>
        <v>45</v>
      </c>
    </row>
    <row r="967" spans="1:16" ht="12.5" x14ac:dyDescent="0.25">
      <c r="A967" s="1">
        <v>966</v>
      </c>
      <c r="B967" s="1">
        <v>6022</v>
      </c>
      <c r="C967" s="2">
        <v>44152.529386574075</v>
      </c>
      <c r="D967" s="2" t="str">
        <f>TEXT(WORK[[#This Row],[Timestamp]], "YYYY")</f>
        <v>2020</v>
      </c>
      <c r="E967" s="2" t="str">
        <f>TEXT(WORK[[#This Row],[Timestamp]],"MMM")</f>
        <v>Nov</v>
      </c>
      <c r="F967" s="6">
        <v>12</v>
      </c>
      <c r="G967" s="1" t="s">
        <v>9</v>
      </c>
      <c r="H967" s="1" t="s">
        <v>12</v>
      </c>
      <c r="I967">
        <f>VLOOKUP(WORK[[#This Row],[User_ID]],Table3[],4,0)</f>
        <v>4</v>
      </c>
      <c r="J967">
        <f>VLOOKUP(WORK[[#This Row],[User_ID]],Table3[],5,0)</f>
        <v>0.94</v>
      </c>
      <c r="K967">
        <f>VLOOKUP(WORK[[#This Row],[User_ID]],Table3[],6,0)</f>
        <v>0.25</v>
      </c>
      <c r="L967">
        <f>VLOOKUP(WORK[[#This Row],[User_ID]],Table3[],7,0)</f>
        <v>0.63</v>
      </c>
      <c r="M967">
        <f>VLOOKUP(WORK[[#This Row],[User_ID]],Table4[],4,FALSE)</f>
        <v>771</v>
      </c>
      <c r="N967">
        <f>VLOOKUP(WORK[[#This Row],[User_ID]],Table4[],5,FALSE)</f>
        <v>10</v>
      </c>
      <c r="O967">
        <f>VLOOKUP(WORK[[#This Row],[User_ID]],Table4[],6,FALSE)</f>
        <v>5</v>
      </c>
      <c r="P967">
        <f>VLOOKUP(WORK[[#This Row],[User_ID]],Table4[],7,FALSE)</f>
        <v>54</v>
      </c>
    </row>
    <row r="968" spans="1:16" ht="12.5" x14ac:dyDescent="0.25">
      <c r="A968" s="1">
        <v>967</v>
      </c>
      <c r="B968" s="1">
        <v>8779</v>
      </c>
      <c r="C968" s="2">
        <v>44851.986956018518</v>
      </c>
      <c r="D968" s="2" t="str">
        <f>TEXT(WORK[[#This Row],[Timestamp]], "YYYY")</f>
        <v>2022</v>
      </c>
      <c r="E968" s="2" t="str">
        <f>TEXT(WORK[[#This Row],[Timestamp]],"MMM")</f>
        <v>Oct</v>
      </c>
      <c r="F968" s="6">
        <v>23</v>
      </c>
      <c r="G968" s="1" t="s">
        <v>7</v>
      </c>
      <c r="H968" s="1" t="s">
        <v>16</v>
      </c>
      <c r="I968">
        <f>VLOOKUP(WORK[[#This Row],[User_ID]],Table3[],4,0)</f>
        <v>1</v>
      </c>
      <c r="J968">
        <f>VLOOKUP(WORK[[#This Row],[User_ID]],Table3[],5,0)</f>
        <v>0.06</v>
      </c>
      <c r="K968">
        <f>VLOOKUP(WORK[[#This Row],[User_ID]],Table3[],6,0)</f>
        <v>0.27</v>
      </c>
      <c r="L968">
        <f>VLOOKUP(WORK[[#This Row],[User_ID]],Table3[],7,0)</f>
        <v>0.98</v>
      </c>
      <c r="M968">
        <f>VLOOKUP(WORK[[#This Row],[User_ID]],Table4[],4,FALSE)</f>
        <v>759</v>
      </c>
      <c r="N968">
        <f>VLOOKUP(WORK[[#This Row],[User_ID]],Table4[],5,FALSE)</f>
        <v>7</v>
      </c>
      <c r="O968">
        <f>VLOOKUP(WORK[[#This Row],[User_ID]],Table4[],6,FALSE)</f>
        <v>5</v>
      </c>
      <c r="P968">
        <f>VLOOKUP(WORK[[#This Row],[User_ID]],Table4[],7,FALSE)</f>
        <v>59</v>
      </c>
    </row>
    <row r="969" spans="1:16" ht="12.5" x14ac:dyDescent="0.25">
      <c r="A969" s="1">
        <v>968</v>
      </c>
      <c r="B969" s="1">
        <v>1917</v>
      </c>
      <c r="C969" s="2">
        <v>44529.648240740738</v>
      </c>
      <c r="D969" s="2" t="str">
        <f>TEXT(WORK[[#This Row],[Timestamp]], "YYYY")</f>
        <v>2021</v>
      </c>
      <c r="E969" s="2" t="str">
        <f>TEXT(WORK[[#This Row],[Timestamp]],"MMM")</f>
        <v>Nov</v>
      </c>
      <c r="F969" s="6">
        <v>15</v>
      </c>
      <c r="G969" s="1" t="s">
        <v>7</v>
      </c>
      <c r="H969" s="1" t="s">
        <v>10</v>
      </c>
      <c r="I969">
        <f>VLOOKUP(WORK[[#This Row],[User_ID]],Table3[],4,0)</f>
        <v>5</v>
      </c>
      <c r="J969">
        <f>VLOOKUP(WORK[[#This Row],[User_ID]],Table3[],5,0)</f>
        <v>0.06</v>
      </c>
      <c r="K969">
        <f>VLOOKUP(WORK[[#This Row],[User_ID]],Table3[],6,0)</f>
        <v>0.18</v>
      </c>
      <c r="L969">
        <f>VLOOKUP(WORK[[#This Row],[User_ID]],Table3[],7,0)</f>
        <v>0.77</v>
      </c>
      <c r="M969">
        <f>VLOOKUP(WORK[[#This Row],[User_ID]],Table4[],4,FALSE)</f>
        <v>666</v>
      </c>
      <c r="N969">
        <f>VLOOKUP(WORK[[#This Row],[User_ID]],Table4[],5,FALSE)</f>
        <v>14</v>
      </c>
      <c r="O969">
        <f>VLOOKUP(WORK[[#This Row],[User_ID]],Table4[],6,FALSE)</f>
        <v>5</v>
      </c>
      <c r="P969">
        <f>VLOOKUP(WORK[[#This Row],[User_ID]],Table4[],7,FALSE)</f>
        <v>48</v>
      </c>
    </row>
    <row r="970" spans="1:16" ht="12.5" x14ac:dyDescent="0.25">
      <c r="A970" s="1">
        <v>969</v>
      </c>
      <c r="B970" s="1">
        <v>1594</v>
      </c>
      <c r="C970" s="2">
        <v>44480.066122685188</v>
      </c>
      <c r="D970" s="2" t="str">
        <f>TEXT(WORK[[#This Row],[Timestamp]], "YYYY")</f>
        <v>2021</v>
      </c>
      <c r="E970" s="2" t="str">
        <f>TEXT(WORK[[#This Row],[Timestamp]],"MMM")</f>
        <v>Oct</v>
      </c>
      <c r="F970" s="6">
        <v>1</v>
      </c>
      <c r="G970" s="1" t="s">
        <v>7</v>
      </c>
      <c r="H970" s="1" t="s">
        <v>6</v>
      </c>
      <c r="I970">
        <f>VLOOKUP(WORK[[#This Row],[User_ID]],Table3[],4,0)</f>
        <v>9</v>
      </c>
      <c r="J970">
        <f>VLOOKUP(WORK[[#This Row],[User_ID]],Table3[],5,0)</f>
        <v>0.08</v>
      </c>
      <c r="K970">
        <f>VLOOKUP(WORK[[#This Row],[User_ID]],Table3[],6,0)</f>
        <v>0.66</v>
      </c>
      <c r="L970">
        <f>VLOOKUP(WORK[[#This Row],[User_ID]],Table3[],7,0)</f>
        <v>0.51</v>
      </c>
      <c r="M970">
        <f>VLOOKUP(WORK[[#This Row],[User_ID]],Table4[],4,FALSE)</f>
        <v>1099</v>
      </c>
      <c r="N970">
        <f>VLOOKUP(WORK[[#This Row],[User_ID]],Table4[],5,FALSE)</f>
        <v>17</v>
      </c>
      <c r="O970">
        <f>VLOOKUP(WORK[[#This Row],[User_ID]],Table4[],6,FALSE)</f>
        <v>0</v>
      </c>
      <c r="P970">
        <f>VLOOKUP(WORK[[#This Row],[User_ID]],Table4[],7,FALSE)</f>
        <v>22</v>
      </c>
    </row>
    <row r="971" spans="1:16" ht="12.5" x14ac:dyDescent="0.25">
      <c r="A971" s="1">
        <v>970</v>
      </c>
      <c r="B971" s="1">
        <v>6690</v>
      </c>
      <c r="C971" s="2">
        <v>45152.832256944443</v>
      </c>
      <c r="D971" s="2" t="str">
        <f>TEXT(WORK[[#This Row],[Timestamp]], "YYYY")</f>
        <v>2023</v>
      </c>
      <c r="E971" s="2" t="str">
        <f>TEXT(WORK[[#This Row],[Timestamp]],"MMM")</f>
        <v>Aug</v>
      </c>
      <c r="F971" s="6">
        <v>19</v>
      </c>
      <c r="G971" s="1" t="s">
        <v>9</v>
      </c>
      <c r="H971" s="1" t="s">
        <v>13</v>
      </c>
      <c r="I971">
        <f>VLOOKUP(WORK[[#This Row],[User_ID]],Table3[],4,0)</f>
        <v>10</v>
      </c>
      <c r="J971">
        <f>VLOOKUP(WORK[[#This Row],[User_ID]],Table3[],5,0)</f>
        <v>0.85</v>
      </c>
      <c r="K971">
        <f>VLOOKUP(WORK[[#This Row],[User_ID]],Table3[],6,0)</f>
        <v>0.11</v>
      </c>
      <c r="L971">
        <f>VLOOKUP(WORK[[#This Row],[User_ID]],Table3[],7,0)</f>
        <v>7.0000000000000007E-2</v>
      </c>
      <c r="M971">
        <f>VLOOKUP(WORK[[#This Row],[User_ID]],Table4[],4,FALSE)</f>
        <v>1597</v>
      </c>
      <c r="N971">
        <f>VLOOKUP(WORK[[#This Row],[User_ID]],Table4[],5,FALSE)</f>
        <v>2</v>
      </c>
      <c r="O971">
        <f>VLOOKUP(WORK[[#This Row],[User_ID]],Table4[],6,FALSE)</f>
        <v>4</v>
      </c>
      <c r="P971">
        <f>VLOOKUP(WORK[[#This Row],[User_ID]],Table4[],7,FALSE)</f>
        <v>25</v>
      </c>
    </row>
    <row r="972" spans="1:16" ht="12.5" x14ac:dyDescent="0.25">
      <c r="A972" s="1">
        <v>971</v>
      </c>
      <c r="B972" s="1">
        <v>5628</v>
      </c>
      <c r="C972" s="2">
        <v>45158.231365740743</v>
      </c>
      <c r="D972" s="2" t="str">
        <f>TEXT(WORK[[#This Row],[Timestamp]], "YYYY")</f>
        <v>2023</v>
      </c>
      <c r="E972" s="2" t="str">
        <f>TEXT(WORK[[#This Row],[Timestamp]],"MMM")</f>
        <v>Aug</v>
      </c>
      <c r="F972" s="6">
        <v>5</v>
      </c>
      <c r="G972" s="1" t="s">
        <v>7</v>
      </c>
      <c r="H972" s="1" t="s">
        <v>12</v>
      </c>
      <c r="I972">
        <f>VLOOKUP(WORK[[#This Row],[User_ID]],Table3[],4,0)</f>
        <v>5</v>
      </c>
      <c r="J972">
        <f>VLOOKUP(WORK[[#This Row],[User_ID]],Table3[],5,0)</f>
        <v>0.45</v>
      </c>
      <c r="K972">
        <f>VLOOKUP(WORK[[#This Row],[User_ID]],Table3[],6,0)</f>
        <v>0.28999999999999998</v>
      </c>
      <c r="L972">
        <f>VLOOKUP(WORK[[#This Row],[User_ID]],Table3[],7,0)</f>
        <v>0.82</v>
      </c>
      <c r="M972">
        <f>VLOOKUP(WORK[[#This Row],[User_ID]],Table4[],4,FALSE)</f>
        <v>206</v>
      </c>
      <c r="N972">
        <f>VLOOKUP(WORK[[#This Row],[User_ID]],Table4[],5,FALSE)</f>
        <v>6</v>
      </c>
      <c r="O972">
        <f>VLOOKUP(WORK[[#This Row],[User_ID]],Table4[],6,FALSE)</f>
        <v>2</v>
      </c>
      <c r="P972">
        <f>VLOOKUP(WORK[[#This Row],[User_ID]],Table4[],7,FALSE)</f>
        <v>97</v>
      </c>
    </row>
    <row r="973" spans="1:16" ht="12.5" x14ac:dyDescent="0.25">
      <c r="A973" s="1">
        <v>972</v>
      </c>
      <c r="B973" s="1">
        <v>8173</v>
      </c>
      <c r="C973" s="2">
        <v>44997.349976851852</v>
      </c>
      <c r="D973" s="2" t="str">
        <f>TEXT(WORK[[#This Row],[Timestamp]], "YYYY")</f>
        <v>2023</v>
      </c>
      <c r="E973" s="2" t="str">
        <f>TEXT(WORK[[#This Row],[Timestamp]],"MMM")</f>
        <v>Mar</v>
      </c>
      <c r="F973" s="6">
        <v>8</v>
      </c>
      <c r="G973" s="1" t="s">
        <v>9</v>
      </c>
      <c r="H973" s="1" t="s">
        <v>17</v>
      </c>
      <c r="I973">
        <f>VLOOKUP(WORK[[#This Row],[User_ID]],Table3[],4,0)</f>
        <v>1</v>
      </c>
      <c r="J973">
        <f>VLOOKUP(WORK[[#This Row],[User_ID]],Table3[],5,0)</f>
        <v>0.03</v>
      </c>
      <c r="K973">
        <f>VLOOKUP(WORK[[#This Row],[User_ID]],Table3[],6,0)</f>
        <v>0.86</v>
      </c>
      <c r="L973">
        <f>VLOOKUP(WORK[[#This Row],[User_ID]],Table3[],7,0)</f>
        <v>0.56000000000000005</v>
      </c>
      <c r="M973">
        <f>VLOOKUP(WORK[[#This Row],[User_ID]],Table4[],4,FALSE)</f>
        <v>236</v>
      </c>
      <c r="N973">
        <f>VLOOKUP(WORK[[#This Row],[User_ID]],Table4[],5,FALSE)</f>
        <v>15</v>
      </c>
      <c r="O973">
        <f>VLOOKUP(WORK[[#This Row],[User_ID]],Table4[],6,FALSE)</f>
        <v>4</v>
      </c>
      <c r="P973">
        <f>VLOOKUP(WORK[[#This Row],[User_ID]],Table4[],7,FALSE)</f>
        <v>24</v>
      </c>
    </row>
    <row r="974" spans="1:16" ht="12.5" x14ac:dyDescent="0.25">
      <c r="A974" s="1">
        <v>973</v>
      </c>
      <c r="B974" s="1">
        <v>3152</v>
      </c>
      <c r="C974" s="2">
        <v>44749.11346064815</v>
      </c>
      <c r="D974" s="2" t="str">
        <f>TEXT(WORK[[#This Row],[Timestamp]], "YYYY")</f>
        <v>2022</v>
      </c>
      <c r="E974" s="2" t="str">
        <f>TEXT(WORK[[#This Row],[Timestamp]],"MMM")</f>
        <v>Jul</v>
      </c>
      <c r="F974" s="6">
        <v>2</v>
      </c>
      <c r="G974" s="1" t="s">
        <v>9</v>
      </c>
      <c r="H974" s="1" t="s">
        <v>11</v>
      </c>
      <c r="I974">
        <f>VLOOKUP(WORK[[#This Row],[User_ID]],Table3[],4,0)</f>
        <v>9</v>
      </c>
      <c r="J974">
        <f>VLOOKUP(WORK[[#This Row],[User_ID]],Table3[],5,0)</f>
        <v>0.68</v>
      </c>
      <c r="K974">
        <f>VLOOKUP(WORK[[#This Row],[User_ID]],Table3[],6,0)</f>
        <v>0.73</v>
      </c>
      <c r="L974">
        <f>VLOOKUP(WORK[[#This Row],[User_ID]],Table3[],7,0)</f>
        <v>0.42</v>
      </c>
      <c r="M974">
        <f>VLOOKUP(WORK[[#This Row],[User_ID]],Table4[],4,FALSE)</f>
        <v>193</v>
      </c>
      <c r="N974">
        <f>VLOOKUP(WORK[[#This Row],[User_ID]],Table4[],5,FALSE)</f>
        <v>8</v>
      </c>
      <c r="O974">
        <f>VLOOKUP(WORK[[#This Row],[User_ID]],Table4[],6,FALSE)</f>
        <v>0</v>
      </c>
      <c r="P974">
        <f>VLOOKUP(WORK[[#This Row],[User_ID]],Table4[],7,FALSE)</f>
        <v>44</v>
      </c>
    </row>
    <row r="975" spans="1:16" ht="12.5" x14ac:dyDescent="0.25">
      <c r="A975" s="1">
        <v>974</v>
      </c>
      <c r="B975" s="1">
        <v>9723</v>
      </c>
      <c r="C975" s="2">
        <v>44051.298472222225</v>
      </c>
      <c r="D975" s="2" t="str">
        <f>TEXT(WORK[[#This Row],[Timestamp]], "YYYY")</f>
        <v>2020</v>
      </c>
      <c r="E975" s="2" t="str">
        <f>TEXT(WORK[[#This Row],[Timestamp]],"MMM")</f>
        <v>Aug</v>
      </c>
      <c r="F975" s="6">
        <v>7</v>
      </c>
      <c r="G975" s="1" t="s">
        <v>5</v>
      </c>
      <c r="H975" s="1" t="s">
        <v>14</v>
      </c>
      <c r="I975">
        <f>VLOOKUP(WORK[[#This Row],[User_ID]],Table3[],4,0)</f>
        <v>7</v>
      </c>
      <c r="J975">
        <f>VLOOKUP(WORK[[#This Row],[User_ID]],Table3[],5,0)</f>
        <v>0.91</v>
      </c>
      <c r="K975">
        <f>VLOOKUP(WORK[[#This Row],[User_ID]],Table3[],6,0)</f>
        <v>0.36</v>
      </c>
      <c r="L975">
        <f>VLOOKUP(WORK[[#This Row],[User_ID]],Table3[],7,0)</f>
        <v>0.75</v>
      </c>
      <c r="M975">
        <f>VLOOKUP(WORK[[#This Row],[User_ID]],Table4[],4,FALSE)</f>
        <v>1693</v>
      </c>
      <c r="N975">
        <f>VLOOKUP(WORK[[#This Row],[User_ID]],Table4[],5,FALSE)</f>
        <v>6</v>
      </c>
      <c r="O975">
        <f>VLOOKUP(WORK[[#This Row],[User_ID]],Table4[],6,FALSE)</f>
        <v>5</v>
      </c>
      <c r="P975">
        <f>VLOOKUP(WORK[[#This Row],[User_ID]],Table4[],7,FALSE)</f>
        <v>90</v>
      </c>
    </row>
    <row r="976" spans="1:16" ht="12.5" x14ac:dyDescent="0.25">
      <c r="A976" s="1">
        <v>975</v>
      </c>
      <c r="B976" s="1">
        <v>6590</v>
      </c>
      <c r="C976" s="2">
        <v>44205.863240740742</v>
      </c>
      <c r="D976" s="2" t="str">
        <f>TEXT(WORK[[#This Row],[Timestamp]], "YYYY")</f>
        <v>2021</v>
      </c>
      <c r="E976" s="2" t="str">
        <f>TEXT(WORK[[#This Row],[Timestamp]],"MMM")</f>
        <v>Jan</v>
      </c>
      <c r="F976" s="6">
        <v>20</v>
      </c>
      <c r="G976" s="1" t="s">
        <v>7</v>
      </c>
      <c r="H976" s="1" t="s">
        <v>17</v>
      </c>
      <c r="I976">
        <f>VLOOKUP(WORK[[#This Row],[User_ID]],Table3[],4,0)</f>
        <v>5</v>
      </c>
      <c r="J976">
        <f>VLOOKUP(WORK[[#This Row],[User_ID]],Table3[],5,0)</f>
        <v>0.92</v>
      </c>
      <c r="K976">
        <f>VLOOKUP(WORK[[#This Row],[User_ID]],Table3[],6,0)</f>
        <v>0.06</v>
      </c>
      <c r="L976">
        <f>VLOOKUP(WORK[[#This Row],[User_ID]],Table3[],7,0)</f>
        <v>0.76</v>
      </c>
      <c r="M976">
        <f>VLOOKUP(WORK[[#This Row],[User_ID]],Table4[],4,FALSE)</f>
        <v>1141</v>
      </c>
      <c r="N976">
        <f>VLOOKUP(WORK[[#This Row],[User_ID]],Table4[],5,FALSE)</f>
        <v>20</v>
      </c>
      <c r="O976">
        <f>VLOOKUP(WORK[[#This Row],[User_ID]],Table4[],6,FALSE)</f>
        <v>4</v>
      </c>
      <c r="P976">
        <f>VLOOKUP(WORK[[#This Row],[User_ID]],Table4[],7,FALSE)</f>
        <v>55</v>
      </c>
    </row>
    <row r="977" spans="1:16" ht="12.5" x14ac:dyDescent="0.25">
      <c r="A977" s="1">
        <v>976</v>
      </c>
      <c r="B977" s="1">
        <v>1235</v>
      </c>
      <c r="C977" s="2">
        <v>44111.72996527778</v>
      </c>
      <c r="D977" s="2" t="str">
        <f>TEXT(WORK[[#This Row],[Timestamp]], "YYYY")</f>
        <v>2020</v>
      </c>
      <c r="E977" s="2" t="str">
        <f>TEXT(WORK[[#This Row],[Timestamp]],"MMM")</f>
        <v>Oct</v>
      </c>
      <c r="F977" s="6">
        <v>17</v>
      </c>
      <c r="G977" s="1" t="s">
        <v>9</v>
      </c>
      <c r="H977" s="1" t="s">
        <v>10</v>
      </c>
      <c r="I977">
        <f>VLOOKUP(WORK[[#This Row],[User_ID]],Table3[],4,0)</f>
        <v>8</v>
      </c>
      <c r="J977">
        <f>VLOOKUP(WORK[[#This Row],[User_ID]],Table3[],5,0)</f>
        <v>0.89</v>
      </c>
      <c r="K977">
        <f>VLOOKUP(WORK[[#This Row],[User_ID]],Table3[],6,0)</f>
        <v>0.75</v>
      </c>
      <c r="L977">
        <f>VLOOKUP(WORK[[#This Row],[User_ID]],Table3[],7,0)</f>
        <v>0.17</v>
      </c>
      <c r="M977">
        <f>VLOOKUP(WORK[[#This Row],[User_ID]],Table4[],4,FALSE)</f>
        <v>776</v>
      </c>
      <c r="N977">
        <f>VLOOKUP(WORK[[#This Row],[User_ID]],Table4[],5,FALSE)</f>
        <v>6</v>
      </c>
      <c r="O977">
        <f>VLOOKUP(WORK[[#This Row],[User_ID]],Table4[],6,FALSE)</f>
        <v>1</v>
      </c>
      <c r="P977">
        <f>VLOOKUP(WORK[[#This Row],[User_ID]],Table4[],7,FALSE)</f>
        <v>58</v>
      </c>
    </row>
    <row r="978" spans="1:16" ht="12.5" x14ac:dyDescent="0.25">
      <c r="A978" s="1">
        <v>977</v>
      </c>
      <c r="B978" s="1">
        <v>9056</v>
      </c>
      <c r="C978" s="2">
        <v>44210.069675925923</v>
      </c>
      <c r="D978" s="2" t="str">
        <f>TEXT(WORK[[#This Row],[Timestamp]], "YYYY")</f>
        <v>2021</v>
      </c>
      <c r="E978" s="2" t="str">
        <f>TEXT(WORK[[#This Row],[Timestamp]],"MMM")</f>
        <v>Jan</v>
      </c>
      <c r="F978" s="6">
        <v>1</v>
      </c>
      <c r="G978" s="1" t="s">
        <v>7</v>
      </c>
      <c r="H978" s="1" t="s">
        <v>17</v>
      </c>
      <c r="I978">
        <f>VLOOKUP(WORK[[#This Row],[User_ID]],Table3[],4,0)</f>
        <v>2</v>
      </c>
      <c r="J978">
        <f>VLOOKUP(WORK[[#This Row],[User_ID]],Table3[],5,0)</f>
        <v>0.63</v>
      </c>
      <c r="K978">
        <f>VLOOKUP(WORK[[#This Row],[User_ID]],Table3[],6,0)</f>
        <v>0.21</v>
      </c>
      <c r="L978">
        <f>VLOOKUP(WORK[[#This Row],[User_ID]],Table3[],7,0)</f>
        <v>0.71</v>
      </c>
      <c r="M978">
        <f>VLOOKUP(WORK[[#This Row],[User_ID]],Table4[],4,FALSE)</f>
        <v>468</v>
      </c>
      <c r="N978">
        <f>VLOOKUP(WORK[[#This Row],[User_ID]],Table4[],5,FALSE)</f>
        <v>11</v>
      </c>
      <c r="O978">
        <f>VLOOKUP(WORK[[#This Row],[User_ID]],Table4[],6,FALSE)</f>
        <v>2</v>
      </c>
      <c r="P978">
        <f>VLOOKUP(WORK[[#This Row],[User_ID]],Table4[],7,FALSE)</f>
        <v>21</v>
      </c>
    </row>
    <row r="979" spans="1:16" ht="12.5" x14ac:dyDescent="0.25">
      <c r="A979" s="1">
        <v>978</v>
      </c>
      <c r="B979" s="1">
        <v>1803</v>
      </c>
      <c r="C979" s="2">
        <v>43993.684398148151</v>
      </c>
      <c r="D979" s="2" t="str">
        <f>TEXT(WORK[[#This Row],[Timestamp]], "YYYY")</f>
        <v>2020</v>
      </c>
      <c r="E979" s="2" t="str">
        <f>TEXT(WORK[[#This Row],[Timestamp]],"MMM")</f>
        <v>Jun</v>
      </c>
      <c r="F979" s="6">
        <v>16</v>
      </c>
      <c r="G979" s="1" t="s">
        <v>7</v>
      </c>
      <c r="H979" s="1" t="s">
        <v>11</v>
      </c>
      <c r="I979">
        <f>VLOOKUP(WORK[[#This Row],[User_ID]],Table3[],4,0)</f>
        <v>10</v>
      </c>
      <c r="J979">
        <f>VLOOKUP(WORK[[#This Row],[User_ID]],Table3[],5,0)</f>
        <v>0.62</v>
      </c>
      <c r="K979">
        <f>VLOOKUP(WORK[[#This Row],[User_ID]],Table3[],6,0)</f>
        <v>0.82</v>
      </c>
      <c r="L979">
        <f>VLOOKUP(WORK[[#This Row],[User_ID]],Table3[],7,0)</f>
        <v>0.93</v>
      </c>
      <c r="M979">
        <f>VLOOKUP(WORK[[#This Row],[User_ID]],Table4[],4,FALSE)</f>
        <v>917</v>
      </c>
      <c r="N979">
        <f>VLOOKUP(WORK[[#This Row],[User_ID]],Table4[],5,FALSE)</f>
        <v>12</v>
      </c>
      <c r="O979">
        <f>VLOOKUP(WORK[[#This Row],[User_ID]],Table4[],6,FALSE)</f>
        <v>2</v>
      </c>
      <c r="P979">
        <f>VLOOKUP(WORK[[#This Row],[User_ID]],Table4[],7,FALSE)</f>
        <v>98</v>
      </c>
    </row>
    <row r="980" spans="1:16" ht="12.5" x14ac:dyDescent="0.25">
      <c r="A980" s="1">
        <v>979</v>
      </c>
      <c r="B980" s="1">
        <v>6160</v>
      </c>
      <c r="C980" s="2">
        <v>44271.262754629628</v>
      </c>
      <c r="D980" s="2" t="str">
        <f>TEXT(WORK[[#This Row],[Timestamp]], "YYYY")</f>
        <v>2021</v>
      </c>
      <c r="E980" s="2" t="str">
        <f>TEXT(WORK[[#This Row],[Timestamp]],"MMM")</f>
        <v>Mar</v>
      </c>
      <c r="F980" s="6">
        <v>6</v>
      </c>
      <c r="G980" s="1" t="s">
        <v>7</v>
      </c>
      <c r="H980" s="1" t="s">
        <v>6</v>
      </c>
      <c r="I980">
        <f>VLOOKUP(WORK[[#This Row],[User_ID]],Table3[],4,0)</f>
        <v>3</v>
      </c>
      <c r="J980">
        <f>VLOOKUP(WORK[[#This Row],[User_ID]],Table3[],5,0)</f>
        <v>0.98</v>
      </c>
      <c r="K980">
        <f>VLOOKUP(WORK[[#This Row],[User_ID]],Table3[],6,0)</f>
        <v>0.13</v>
      </c>
      <c r="L980">
        <f>VLOOKUP(WORK[[#This Row],[User_ID]],Table3[],7,0)</f>
        <v>0.43</v>
      </c>
      <c r="M980">
        <f>VLOOKUP(WORK[[#This Row],[User_ID]],Table4[],4,FALSE)</f>
        <v>1496</v>
      </c>
      <c r="N980">
        <f>VLOOKUP(WORK[[#This Row],[User_ID]],Table4[],5,FALSE)</f>
        <v>7</v>
      </c>
      <c r="O980">
        <f>VLOOKUP(WORK[[#This Row],[User_ID]],Table4[],6,FALSE)</f>
        <v>2</v>
      </c>
      <c r="P980">
        <f>VLOOKUP(WORK[[#This Row],[User_ID]],Table4[],7,FALSE)</f>
        <v>84</v>
      </c>
    </row>
    <row r="981" spans="1:16" ht="12.5" x14ac:dyDescent="0.25">
      <c r="A981" s="1">
        <v>980</v>
      </c>
      <c r="B981" s="1">
        <v>3403</v>
      </c>
      <c r="C981" s="2">
        <v>44121.138182870367</v>
      </c>
      <c r="D981" s="2" t="str">
        <f>TEXT(WORK[[#This Row],[Timestamp]], "YYYY")</f>
        <v>2020</v>
      </c>
      <c r="E981" s="2" t="str">
        <f>TEXT(WORK[[#This Row],[Timestamp]],"MMM")</f>
        <v>Oct</v>
      </c>
      <c r="F981" s="6">
        <v>3</v>
      </c>
      <c r="G981" s="1" t="s">
        <v>5</v>
      </c>
      <c r="H981" s="1" t="s">
        <v>13</v>
      </c>
      <c r="I981">
        <f>VLOOKUP(WORK[[#This Row],[User_ID]],Table3[],4,0)</f>
        <v>1</v>
      </c>
      <c r="J981">
        <f>VLOOKUP(WORK[[#This Row],[User_ID]],Table3[],5,0)</f>
        <v>0.85</v>
      </c>
      <c r="K981">
        <f>VLOOKUP(WORK[[#This Row],[User_ID]],Table3[],6,0)</f>
        <v>0.24</v>
      </c>
      <c r="L981">
        <f>VLOOKUP(WORK[[#This Row],[User_ID]],Table3[],7,0)</f>
        <v>0.6</v>
      </c>
      <c r="M981">
        <f>VLOOKUP(WORK[[#This Row],[User_ID]],Table4[],4,FALSE)</f>
        <v>1715</v>
      </c>
      <c r="N981">
        <f>VLOOKUP(WORK[[#This Row],[User_ID]],Table4[],5,FALSE)</f>
        <v>19</v>
      </c>
      <c r="O981">
        <f>VLOOKUP(WORK[[#This Row],[User_ID]],Table4[],6,FALSE)</f>
        <v>5</v>
      </c>
      <c r="P981">
        <f>VLOOKUP(WORK[[#This Row],[User_ID]],Table4[],7,FALSE)</f>
        <v>53</v>
      </c>
    </row>
    <row r="982" spans="1:16" ht="12.5" x14ac:dyDescent="0.25">
      <c r="A982" s="1">
        <v>981</v>
      </c>
      <c r="B982" s="1">
        <v>7864</v>
      </c>
      <c r="C982" s="2">
        <v>44467.382662037038</v>
      </c>
      <c r="D982" s="2" t="str">
        <f>TEXT(WORK[[#This Row],[Timestamp]], "YYYY")</f>
        <v>2021</v>
      </c>
      <c r="E982" s="2" t="str">
        <f>TEXT(WORK[[#This Row],[Timestamp]],"MMM")</f>
        <v>Sep</v>
      </c>
      <c r="F982" s="6">
        <v>9</v>
      </c>
      <c r="G982" s="1" t="s">
        <v>9</v>
      </c>
      <c r="H982" s="1" t="s">
        <v>6</v>
      </c>
      <c r="I982">
        <f>VLOOKUP(WORK[[#This Row],[User_ID]],Table3[],4,0)</f>
        <v>9</v>
      </c>
      <c r="J982">
        <f>VLOOKUP(WORK[[#This Row],[User_ID]],Table3[],5,0)</f>
        <v>7.0000000000000007E-2</v>
      </c>
      <c r="K982">
        <f>VLOOKUP(WORK[[#This Row],[User_ID]],Table3[],6,0)</f>
        <v>0.09</v>
      </c>
      <c r="L982">
        <f>VLOOKUP(WORK[[#This Row],[User_ID]],Table3[],7,0)</f>
        <v>0.01</v>
      </c>
      <c r="M982">
        <f>VLOOKUP(WORK[[#This Row],[User_ID]],Table4[],4,FALSE)</f>
        <v>598</v>
      </c>
      <c r="N982">
        <f>VLOOKUP(WORK[[#This Row],[User_ID]],Table4[],5,FALSE)</f>
        <v>1</v>
      </c>
      <c r="O982">
        <f>VLOOKUP(WORK[[#This Row],[User_ID]],Table4[],6,FALSE)</f>
        <v>1</v>
      </c>
      <c r="P982">
        <f>VLOOKUP(WORK[[#This Row],[User_ID]],Table4[],7,FALSE)</f>
        <v>33</v>
      </c>
    </row>
    <row r="983" spans="1:16" ht="12.5" x14ac:dyDescent="0.25">
      <c r="A983" s="1">
        <v>982</v>
      </c>
      <c r="B983" s="1">
        <v>2162</v>
      </c>
      <c r="C983" s="2">
        <v>44974.545949074076</v>
      </c>
      <c r="D983" s="2" t="str">
        <f>TEXT(WORK[[#This Row],[Timestamp]], "YYYY")</f>
        <v>2023</v>
      </c>
      <c r="E983" s="2" t="str">
        <f>TEXT(WORK[[#This Row],[Timestamp]],"MMM")</f>
        <v>Feb</v>
      </c>
      <c r="F983" s="6">
        <v>13</v>
      </c>
      <c r="G983" s="1" t="s">
        <v>7</v>
      </c>
      <c r="H983" s="1" t="s">
        <v>15</v>
      </c>
      <c r="I983">
        <f>VLOOKUP(WORK[[#This Row],[User_ID]],Table3[],4,0)</f>
        <v>8</v>
      </c>
      <c r="J983">
        <f>VLOOKUP(WORK[[#This Row],[User_ID]],Table3[],5,0)</f>
        <v>0.99</v>
      </c>
      <c r="K983">
        <f>VLOOKUP(WORK[[#This Row],[User_ID]],Table3[],6,0)</f>
        <v>0.02</v>
      </c>
      <c r="L983">
        <f>VLOOKUP(WORK[[#This Row],[User_ID]],Table3[],7,0)</f>
        <v>1</v>
      </c>
      <c r="M983">
        <f>VLOOKUP(WORK[[#This Row],[User_ID]],Table4[],4,FALSE)</f>
        <v>1255</v>
      </c>
      <c r="N983">
        <f>VLOOKUP(WORK[[#This Row],[User_ID]],Table4[],5,FALSE)</f>
        <v>9</v>
      </c>
      <c r="O983">
        <f>VLOOKUP(WORK[[#This Row],[User_ID]],Table4[],6,FALSE)</f>
        <v>2</v>
      </c>
      <c r="P983">
        <f>VLOOKUP(WORK[[#This Row],[User_ID]],Table4[],7,FALSE)</f>
        <v>33</v>
      </c>
    </row>
    <row r="984" spans="1:16" ht="12.5" x14ac:dyDescent="0.25">
      <c r="A984" s="1">
        <v>983</v>
      </c>
      <c r="B984" s="1">
        <v>8336</v>
      </c>
      <c r="C984" s="2">
        <v>44268.709155092591</v>
      </c>
      <c r="D984" s="2" t="str">
        <f>TEXT(WORK[[#This Row],[Timestamp]], "YYYY")</f>
        <v>2021</v>
      </c>
      <c r="E984" s="2" t="str">
        <f>TEXT(WORK[[#This Row],[Timestamp]],"MMM")</f>
        <v>Mar</v>
      </c>
      <c r="F984" s="6">
        <v>17</v>
      </c>
      <c r="G984" s="1" t="s">
        <v>5</v>
      </c>
      <c r="H984" s="1" t="s">
        <v>10</v>
      </c>
      <c r="I984">
        <f>VLOOKUP(WORK[[#This Row],[User_ID]],Table3[],4,0)</f>
        <v>5</v>
      </c>
      <c r="J984">
        <f>VLOOKUP(WORK[[#This Row],[User_ID]],Table3[],5,0)</f>
        <v>0.3</v>
      </c>
      <c r="K984">
        <f>VLOOKUP(WORK[[#This Row],[User_ID]],Table3[],6,0)</f>
        <v>0.85</v>
      </c>
      <c r="L984">
        <f>VLOOKUP(WORK[[#This Row],[User_ID]],Table3[],7,0)</f>
        <v>0.25</v>
      </c>
      <c r="M984">
        <f>VLOOKUP(WORK[[#This Row],[User_ID]],Table4[],4,FALSE)</f>
        <v>1292</v>
      </c>
      <c r="N984">
        <f>VLOOKUP(WORK[[#This Row],[User_ID]],Table4[],5,FALSE)</f>
        <v>4</v>
      </c>
      <c r="O984">
        <f>VLOOKUP(WORK[[#This Row],[User_ID]],Table4[],6,FALSE)</f>
        <v>3</v>
      </c>
      <c r="P984">
        <f>VLOOKUP(WORK[[#This Row],[User_ID]],Table4[],7,FALSE)</f>
        <v>58</v>
      </c>
    </row>
    <row r="985" spans="1:16" ht="12.5" x14ac:dyDescent="0.25">
      <c r="A985" s="1">
        <v>984</v>
      </c>
      <c r="B985" s="1">
        <v>6958</v>
      </c>
      <c r="C985" s="2">
        <v>44222.670023148145</v>
      </c>
      <c r="D985" s="2" t="str">
        <f>TEXT(WORK[[#This Row],[Timestamp]], "YYYY")</f>
        <v>2021</v>
      </c>
      <c r="E985" s="2" t="str">
        <f>TEXT(WORK[[#This Row],[Timestamp]],"MMM")</f>
        <v>Jan</v>
      </c>
      <c r="F985" s="6">
        <v>16</v>
      </c>
      <c r="G985" s="1" t="s">
        <v>7</v>
      </c>
      <c r="H985" s="1" t="s">
        <v>11</v>
      </c>
      <c r="I985">
        <f>VLOOKUP(WORK[[#This Row],[User_ID]],Table3[],4,0)</f>
        <v>5</v>
      </c>
      <c r="J985">
        <f>VLOOKUP(WORK[[#This Row],[User_ID]],Table3[],5,0)</f>
        <v>0.93</v>
      </c>
      <c r="K985">
        <f>VLOOKUP(WORK[[#This Row],[User_ID]],Table3[],6,0)</f>
        <v>0.66</v>
      </c>
      <c r="L985">
        <f>VLOOKUP(WORK[[#This Row],[User_ID]],Table3[],7,0)</f>
        <v>0.54</v>
      </c>
      <c r="M985">
        <f>VLOOKUP(WORK[[#This Row],[User_ID]],Table4[],4,FALSE)</f>
        <v>896</v>
      </c>
      <c r="N985">
        <f>VLOOKUP(WORK[[#This Row],[User_ID]],Table4[],5,FALSE)</f>
        <v>11</v>
      </c>
      <c r="O985">
        <f>VLOOKUP(WORK[[#This Row],[User_ID]],Table4[],6,FALSE)</f>
        <v>5</v>
      </c>
      <c r="P985">
        <f>VLOOKUP(WORK[[#This Row],[User_ID]],Table4[],7,FALSE)</f>
        <v>72</v>
      </c>
    </row>
    <row r="986" spans="1:16" ht="12.5" x14ac:dyDescent="0.25">
      <c r="A986" s="1">
        <v>985</v>
      </c>
      <c r="B986" s="1">
        <v>3489</v>
      </c>
      <c r="C986" s="2">
        <v>44737.648298611108</v>
      </c>
      <c r="D986" s="2" t="str">
        <f>TEXT(WORK[[#This Row],[Timestamp]], "YYYY")</f>
        <v>2022</v>
      </c>
      <c r="E986" s="2" t="str">
        <f>TEXT(WORK[[#This Row],[Timestamp]],"MMM")</f>
        <v>Jun</v>
      </c>
      <c r="F986" s="6">
        <v>15</v>
      </c>
      <c r="G986" s="1" t="s">
        <v>5</v>
      </c>
      <c r="H986" s="1" t="s">
        <v>17</v>
      </c>
      <c r="I986">
        <f>VLOOKUP(WORK[[#This Row],[User_ID]],Table3[],4,0)</f>
        <v>10</v>
      </c>
      <c r="J986">
        <f>VLOOKUP(WORK[[#This Row],[User_ID]],Table3[],5,0)</f>
        <v>0.7</v>
      </c>
      <c r="K986">
        <f>VLOOKUP(WORK[[#This Row],[User_ID]],Table3[],6,0)</f>
        <v>0.59</v>
      </c>
      <c r="L986">
        <f>VLOOKUP(WORK[[#This Row],[User_ID]],Table3[],7,0)</f>
        <v>0.68</v>
      </c>
      <c r="M986">
        <f>VLOOKUP(WORK[[#This Row],[User_ID]],Table4[],4,FALSE)</f>
        <v>1774</v>
      </c>
      <c r="N986">
        <f>VLOOKUP(WORK[[#This Row],[User_ID]],Table4[],5,FALSE)</f>
        <v>17</v>
      </c>
      <c r="O986">
        <f>VLOOKUP(WORK[[#This Row],[User_ID]],Table4[],6,FALSE)</f>
        <v>2</v>
      </c>
      <c r="P986">
        <f>VLOOKUP(WORK[[#This Row],[User_ID]],Table4[],7,FALSE)</f>
        <v>40</v>
      </c>
    </row>
    <row r="987" spans="1:16" ht="12.5" x14ac:dyDescent="0.25">
      <c r="A987" s="1">
        <v>986</v>
      </c>
      <c r="B987" s="1">
        <v>7748</v>
      </c>
      <c r="C987" s="2">
        <v>44023.205405092594</v>
      </c>
      <c r="D987" s="2" t="str">
        <f>TEXT(WORK[[#This Row],[Timestamp]], "YYYY")</f>
        <v>2020</v>
      </c>
      <c r="E987" s="2" t="str">
        <f>TEXT(WORK[[#This Row],[Timestamp]],"MMM")</f>
        <v>Jul</v>
      </c>
      <c r="F987" s="6">
        <v>4</v>
      </c>
      <c r="G987" s="1" t="s">
        <v>7</v>
      </c>
      <c r="H987" s="1" t="s">
        <v>10</v>
      </c>
      <c r="I987">
        <f>VLOOKUP(WORK[[#This Row],[User_ID]],Table3[],4,0)</f>
        <v>8</v>
      </c>
      <c r="J987">
        <f>VLOOKUP(WORK[[#This Row],[User_ID]],Table3[],5,0)</f>
        <v>0.61</v>
      </c>
      <c r="K987">
        <f>VLOOKUP(WORK[[#This Row],[User_ID]],Table3[],6,0)</f>
        <v>0.04</v>
      </c>
      <c r="L987">
        <f>VLOOKUP(WORK[[#This Row],[User_ID]],Table3[],7,0)</f>
        <v>0.35</v>
      </c>
      <c r="M987">
        <f>VLOOKUP(WORK[[#This Row],[User_ID]],Table4[],4,FALSE)</f>
        <v>157</v>
      </c>
      <c r="N987">
        <f>VLOOKUP(WORK[[#This Row],[User_ID]],Table4[],5,FALSE)</f>
        <v>1</v>
      </c>
      <c r="O987">
        <f>VLOOKUP(WORK[[#This Row],[User_ID]],Table4[],6,FALSE)</f>
        <v>3</v>
      </c>
      <c r="P987">
        <f>VLOOKUP(WORK[[#This Row],[User_ID]],Table4[],7,FALSE)</f>
        <v>8</v>
      </c>
    </row>
    <row r="988" spans="1:16" ht="12.5" x14ac:dyDescent="0.25">
      <c r="A988" s="1">
        <v>987</v>
      </c>
      <c r="B988" s="1">
        <v>9497</v>
      </c>
      <c r="C988" s="2">
        <v>44618.909803240742</v>
      </c>
      <c r="D988" s="2" t="str">
        <f>TEXT(WORK[[#This Row],[Timestamp]], "YYYY")</f>
        <v>2022</v>
      </c>
      <c r="E988" s="2" t="str">
        <f>TEXT(WORK[[#This Row],[Timestamp]],"MMM")</f>
        <v>Feb</v>
      </c>
      <c r="F988" s="6">
        <v>21</v>
      </c>
      <c r="G988" s="1" t="s">
        <v>5</v>
      </c>
      <c r="H988" s="1" t="s">
        <v>10</v>
      </c>
      <c r="I988">
        <f>VLOOKUP(WORK[[#This Row],[User_ID]],Table3[],4,0)</f>
        <v>4</v>
      </c>
      <c r="J988">
        <f>VLOOKUP(WORK[[#This Row],[User_ID]],Table3[],5,0)</f>
        <v>0.4</v>
      </c>
      <c r="K988">
        <f>VLOOKUP(WORK[[#This Row],[User_ID]],Table3[],6,0)</f>
        <v>0.24</v>
      </c>
      <c r="L988">
        <f>VLOOKUP(WORK[[#This Row],[User_ID]],Table3[],7,0)</f>
        <v>0.59</v>
      </c>
      <c r="M988">
        <f>VLOOKUP(WORK[[#This Row],[User_ID]],Table4[],4,FALSE)</f>
        <v>123</v>
      </c>
      <c r="N988">
        <f>VLOOKUP(WORK[[#This Row],[User_ID]],Table4[],5,FALSE)</f>
        <v>3</v>
      </c>
      <c r="O988">
        <f>VLOOKUP(WORK[[#This Row],[User_ID]],Table4[],6,FALSE)</f>
        <v>3</v>
      </c>
      <c r="P988">
        <f>VLOOKUP(WORK[[#This Row],[User_ID]],Table4[],7,FALSE)</f>
        <v>75</v>
      </c>
    </row>
    <row r="989" spans="1:16" ht="12.5" x14ac:dyDescent="0.25">
      <c r="A989" s="1">
        <v>988</v>
      </c>
      <c r="B989" s="1">
        <v>8263</v>
      </c>
      <c r="C989" s="2">
        <v>44320.939189814817</v>
      </c>
      <c r="D989" s="2" t="str">
        <f>TEXT(WORK[[#This Row],[Timestamp]], "YYYY")</f>
        <v>2021</v>
      </c>
      <c r="E989" s="2" t="str">
        <f>TEXT(WORK[[#This Row],[Timestamp]],"MMM")</f>
        <v>May</v>
      </c>
      <c r="F989" s="6">
        <v>22</v>
      </c>
      <c r="G989" s="1" t="s">
        <v>9</v>
      </c>
      <c r="H989" s="1" t="s">
        <v>13</v>
      </c>
      <c r="I989">
        <f>VLOOKUP(WORK[[#This Row],[User_ID]],Table3[],4,0)</f>
        <v>1</v>
      </c>
      <c r="J989">
        <f>VLOOKUP(WORK[[#This Row],[User_ID]],Table3[],5,0)</f>
        <v>0.8</v>
      </c>
      <c r="K989">
        <f>VLOOKUP(WORK[[#This Row],[User_ID]],Table3[],6,0)</f>
        <v>0.25</v>
      </c>
      <c r="L989">
        <f>VLOOKUP(WORK[[#This Row],[User_ID]],Table3[],7,0)</f>
        <v>0.1</v>
      </c>
      <c r="M989">
        <f>VLOOKUP(WORK[[#This Row],[User_ID]],Table4[],4,FALSE)</f>
        <v>1395</v>
      </c>
      <c r="N989">
        <f>VLOOKUP(WORK[[#This Row],[User_ID]],Table4[],5,FALSE)</f>
        <v>8</v>
      </c>
      <c r="O989">
        <f>VLOOKUP(WORK[[#This Row],[User_ID]],Table4[],6,FALSE)</f>
        <v>0</v>
      </c>
      <c r="P989">
        <f>VLOOKUP(WORK[[#This Row],[User_ID]],Table4[],7,FALSE)</f>
        <v>5</v>
      </c>
    </row>
    <row r="990" spans="1:16" ht="12.5" x14ac:dyDescent="0.25">
      <c r="A990" s="1">
        <v>989</v>
      </c>
      <c r="B990" s="1">
        <v>1202</v>
      </c>
      <c r="C990" s="2">
        <v>43974.87872685185</v>
      </c>
      <c r="D990" s="2" t="str">
        <f>TEXT(WORK[[#This Row],[Timestamp]], "YYYY")</f>
        <v>2020</v>
      </c>
      <c r="E990" s="2" t="str">
        <f>TEXT(WORK[[#This Row],[Timestamp]],"MMM")</f>
        <v>May</v>
      </c>
      <c r="F990" s="6">
        <v>21</v>
      </c>
      <c r="G990" s="1" t="s">
        <v>7</v>
      </c>
      <c r="H990" s="1" t="s">
        <v>17</v>
      </c>
      <c r="I990">
        <f>VLOOKUP(WORK[[#This Row],[User_ID]],Table3[],4,0)</f>
        <v>3</v>
      </c>
      <c r="J990">
        <f>VLOOKUP(WORK[[#This Row],[User_ID]],Table3[],5,0)</f>
        <v>0.54</v>
      </c>
      <c r="K990">
        <f>VLOOKUP(WORK[[#This Row],[User_ID]],Table3[],6,0)</f>
        <v>0.55000000000000004</v>
      </c>
      <c r="L990">
        <f>VLOOKUP(WORK[[#This Row],[User_ID]],Table3[],7,0)</f>
        <v>0.26</v>
      </c>
      <c r="M990">
        <f>VLOOKUP(WORK[[#This Row],[User_ID]],Table4[],4,FALSE)</f>
        <v>1540</v>
      </c>
      <c r="N990">
        <f>VLOOKUP(WORK[[#This Row],[User_ID]],Table4[],5,FALSE)</f>
        <v>17</v>
      </c>
      <c r="O990">
        <f>VLOOKUP(WORK[[#This Row],[User_ID]],Table4[],6,FALSE)</f>
        <v>3</v>
      </c>
      <c r="P990">
        <f>VLOOKUP(WORK[[#This Row],[User_ID]],Table4[],7,FALSE)</f>
        <v>32</v>
      </c>
    </row>
    <row r="991" spans="1:16" ht="12.5" x14ac:dyDescent="0.25">
      <c r="A991" s="1">
        <v>990</v>
      </c>
      <c r="B991" s="1">
        <v>6980</v>
      </c>
      <c r="C991" s="2">
        <v>44896.041898148149</v>
      </c>
      <c r="D991" s="2" t="str">
        <f>TEXT(WORK[[#This Row],[Timestamp]], "YYYY")</f>
        <v>2022</v>
      </c>
      <c r="E991" s="2" t="str">
        <f>TEXT(WORK[[#This Row],[Timestamp]],"MMM")</f>
        <v>Dec</v>
      </c>
      <c r="F991" s="6">
        <v>1</v>
      </c>
      <c r="G991" s="1" t="s">
        <v>9</v>
      </c>
      <c r="H991" s="1" t="s">
        <v>10</v>
      </c>
      <c r="I991">
        <f>VLOOKUP(WORK[[#This Row],[User_ID]],Table3[],4,0)</f>
        <v>5</v>
      </c>
      <c r="J991">
        <f>VLOOKUP(WORK[[#This Row],[User_ID]],Table3[],5,0)</f>
        <v>0.6</v>
      </c>
      <c r="K991">
        <f>VLOOKUP(WORK[[#This Row],[User_ID]],Table3[],6,0)</f>
        <v>0.69</v>
      </c>
      <c r="L991">
        <f>VLOOKUP(WORK[[#This Row],[User_ID]],Table3[],7,0)</f>
        <v>0.94</v>
      </c>
      <c r="M991">
        <f>VLOOKUP(WORK[[#This Row],[User_ID]],Table4[],4,FALSE)</f>
        <v>1706</v>
      </c>
      <c r="N991">
        <f>VLOOKUP(WORK[[#This Row],[User_ID]],Table4[],5,FALSE)</f>
        <v>8</v>
      </c>
      <c r="O991">
        <f>VLOOKUP(WORK[[#This Row],[User_ID]],Table4[],6,FALSE)</f>
        <v>1</v>
      </c>
      <c r="P991">
        <f>VLOOKUP(WORK[[#This Row],[User_ID]],Table4[],7,FALSE)</f>
        <v>76</v>
      </c>
    </row>
    <row r="992" spans="1:16" ht="12.5" x14ac:dyDescent="0.25">
      <c r="A992" s="1">
        <v>991</v>
      </c>
      <c r="B992" s="1">
        <v>9352</v>
      </c>
      <c r="C992" s="2">
        <v>45039.856620370374</v>
      </c>
      <c r="D992" s="2" t="str">
        <f>TEXT(WORK[[#This Row],[Timestamp]], "YYYY")</f>
        <v>2023</v>
      </c>
      <c r="E992" s="2" t="str">
        <f>TEXT(WORK[[#This Row],[Timestamp]],"MMM")</f>
        <v>Apr</v>
      </c>
      <c r="F992" s="6">
        <v>20</v>
      </c>
      <c r="G992" s="1" t="s">
        <v>5</v>
      </c>
      <c r="H992" s="1" t="s">
        <v>15</v>
      </c>
      <c r="I992">
        <f>VLOOKUP(WORK[[#This Row],[User_ID]],Table3[],4,0)</f>
        <v>8</v>
      </c>
      <c r="J992">
        <f>VLOOKUP(WORK[[#This Row],[User_ID]],Table3[],5,0)</f>
        <v>0.79</v>
      </c>
      <c r="K992">
        <f>VLOOKUP(WORK[[#This Row],[User_ID]],Table3[],6,0)</f>
        <v>0.94</v>
      </c>
      <c r="L992">
        <f>VLOOKUP(WORK[[#This Row],[User_ID]],Table3[],7,0)</f>
        <v>0.03</v>
      </c>
      <c r="M992">
        <f>VLOOKUP(WORK[[#This Row],[User_ID]],Table4[],4,FALSE)</f>
        <v>1026</v>
      </c>
      <c r="N992">
        <f>VLOOKUP(WORK[[#This Row],[User_ID]],Table4[],5,FALSE)</f>
        <v>19</v>
      </c>
      <c r="O992">
        <f>VLOOKUP(WORK[[#This Row],[User_ID]],Table4[],6,FALSE)</f>
        <v>5</v>
      </c>
      <c r="P992">
        <f>VLOOKUP(WORK[[#This Row],[User_ID]],Table4[],7,FALSE)</f>
        <v>57</v>
      </c>
    </row>
    <row r="993" spans="1:16" ht="12.5" x14ac:dyDescent="0.25">
      <c r="A993" s="1">
        <v>992</v>
      </c>
      <c r="B993" s="1">
        <v>4962</v>
      </c>
      <c r="C993" s="2">
        <v>44788.247384259259</v>
      </c>
      <c r="D993" s="2" t="str">
        <f>TEXT(WORK[[#This Row],[Timestamp]], "YYYY")</f>
        <v>2022</v>
      </c>
      <c r="E993" s="2" t="str">
        <f>TEXT(WORK[[#This Row],[Timestamp]],"MMM")</f>
        <v>Aug</v>
      </c>
      <c r="F993" s="6">
        <v>5</v>
      </c>
      <c r="G993" s="1" t="s">
        <v>9</v>
      </c>
      <c r="H993" s="1" t="s">
        <v>6</v>
      </c>
      <c r="I993">
        <f>VLOOKUP(WORK[[#This Row],[User_ID]],Table3[],4,0)</f>
        <v>10</v>
      </c>
      <c r="J993">
        <f>VLOOKUP(WORK[[#This Row],[User_ID]],Table3[],5,0)</f>
        <v>0.05</v>
      </c>
      <c r="K993">
        <f>VLOOKUP(WORK[[#This Row],[User_ID]],Table3[],6,0)</f>
        <v>0.57999999999999996</v>
      </c>
      <c r="L993">
        <f>VLOOKUP(WORK[[#This Row],[User_ID]],Table3[],7,0)</f>
        <v>0.38</v>
      </c>
      <c r="M993">
        <f>VLOOKUP(WORK[[#This Row],[User_ID]],Table4[],4,FALSE)</f>
        <v>572</v>
      </c>
      <c r="N993">
        <f>VLOOKUP(WORK[[#This Row],[User_ID]],Table4[],5,FALSE)</f>
        <v>3</v>
      </c>
      <c r="O993">
        <f>VLOOKUP(WORK[[#This Row],[User_ID]],Table4[],6,FALSE)</f>
        <v>4</v>
      </c>
      <c r="P993">
        <f>VLOOKUP(WORK[[#This Row],[User_ID]],Table4[],7,FALSE)</f>
        <v>44</v>
      </c>
    </row>
    <row r="994" spans="1:16" ht="12.5" x14ac:dyDescent="0.25">
      <c r="A994" s="1">
        <v>993</v>
      </c>
      <c r="B994" s="1">
        <v>5195</v>
      </c>
      <c r="C994" s="2">
        <v>44260.489884259259</v>
      </c>
      <c r="D994" s="2" t="str">
        <f>TEXT(WORK[[#This Row],[Timestamp]], "YYYY")</f>
        <v>2021</v>
      </c>
      <c r="E994" s="2" t="str">
        <f>TEXT(WORK[[#This Row],[Timestamp]],"MMM")</f>
        <v>Mar</v>
      </c>
      <c r="F994" s="6">
        <v>11</v>
      </c>
      <c r="G994" s="1" t="s">
        <v>5</v>
      </c>
      <c r="H994" s="1" t="s">
        <v>17</v>
      </c>
      <c r="I994">
        <f>VLOOKUP(WORK[[#This Row],[User_ID]],Table3[],4,0)</f>
        <v>4</v>
      </c>
      <c r="J994">
        <f>VLOOKUP(WORK[[#This Row],[User_ID]],Table3[],5,0)</f>
        <v>0.83</v>
      </c>
      <c r="K994">
        <f>VLOOKUP(WORK[[#This Row],[User_ID]],Table3[],6,0)</f>
        <v>0.63</v>
      </c>
      <c r="L994">
        <f>VLOOKUP(WORK[[#This Row],[User_ID]],Table3[],7,0)</f>
        <v>0.34</v>
      </c>
      <c r="M994">
        <f>VLOOKUP(WORK[[#This Row],[User_ID]],Table4[],4,FALSE)</f>
        <v>95</v>
      </c>
      <c r="N994">
        <f>VLOOKUP(WORK[[#This Row],[User_ID]],Table4[],5,FALSE)</f>
        <v>13</v>
      </c>
      <c r="O994">
        <f>VLOOKUP(WORK[[#This Row],[User_ID]],Table4[],6,FALSE)</f>
        <v>5</v>
      </c>
      <c r="P994">
        <f>VLOOKUP(WORK[[#This Row],[User_ID]],Table4[],7,FALSE)</f>
        <v>65</v>
      </c>
    </row>
    <row r="995" spans="1:16" ht="12.5" x14ac:dyDescent="0.25">
      <c r="A995" s="1">
        <v>994</v>
      </c>
      <c r="B995" s="1">
        <v>8888</v>
      </c>
      <c r="C995" s="2">
        <v>43981.70244212963</v>
      </c>
      <c r="D995" s="2" t="str">
        <f>TEXT(WORK[[#This Row],[Timestamp]], "YYYY")</f>
        <v>2020</v>
      </c>
      <c r="E995" s="2" t="str">
        <f>TEXT(WORK[[#This Row],[Timestamp]],"MMM")</f>
        <v>May</v>
      </c>
      <c r="F995" s="6">
        <v>16</v>
      </c>
      <c r="G995" s="1" t="s">
        <v>9</v>
      </c>
      <c r="H995" s="1" t="s">
        <v>16</v>
      </c>
      <c r="I995">
        <f>VLOOKUP(WORK[[#This Row],[User_ID]],Table3[],4,0)</f>
        <v>9</v>
      </c>
      <c r="J995">
        <f>VLOOKUP(WORK[[#This Row],[User_ID]],Table3[],5,0)</f>
        <v>0.05</v>
      </c>
      <c r="K995">
        <f>VLOOKUP(WORK[[#This Row],[User_ID]],Table3[],6,0)</f>
        <v>0.96</v>
      </c>
      <c r="L995">
        <f>VLOOKUP(WORK[[#This Row],[User_ID]],Table3[],7,0)</f>
        <v>0.97</v>
      </c>
      <c r="M995">
        <f>VLOOKUP(WORK[[#This Row],[User_ID]],Table4[],4,FALSE)</f>
        <v>1257</v>
      </c>
      <c r="N995">
        <f>VLOOKUP(WORK[[#This Row],[User_ID]],Table4[],5,FALSE)</f>
        <v>18</v>
      </c>
      <c r="O995">
        <f>VLOOKUP(WORK[[#This Row],[User_ID]],Table4[],6,FALSE)</f>
        <v>5</v>
      </c>
      <c r="P995">
        <f>VLOOKUP(WORK[[#This Row],[User_ID]],Table4[],7,FALSE)</f>
        <v>41</v>
      </c>
    </row>
    <row r="996" spans="1:16" ht="12.5" x14ac:dyDescent="0.25">
      <c r="A996" s="1">
        <v>995</v>
      </c>
      <c r="B996" s="1">
        <v>8071</v>
      </c>
      <c r="C996" s="2">
        <v>45015.780590277776</v>
      </c>
      <c r="D996" s="2" t="str">
        <f>TEXT(WORK[[#This Row],[Timestamp]], "YYYY")</f>
        <v>2023</v>
      </c>
      <c r="E996" s="2" t="str">
        <f>TEXT(WORK[[#This Row],[Timestamp]],"MMM")</f>
        <v>Mar</v>
      </c>
      <c r="F996" s="6">
        <v>18</v>
      </c>
      <c r="G996" s="1" t="s">
        <v>5</v>
      </c>
      <c r="H996" s="1" t="s">
        <v>10</v>
      </c>
      <c r="I996">
        <f>VLOOKUP(WORK[[#This Row],[User_ID]],Table3[],4,0)</f>
        <v>7</v>
      </c>
      <c r="J996">
        <f>VLOOKUP(WORK[[#This Row],[User_ID]],Table3[],5,0)</f>
        <v>0.18</v>
      </c>
      <c r="K996">
        <f>VLOOKUP(WORK[[#This Row],[User_ID]],Table3[],6,0)</f>
        <v>0.82</v>
      </c>
      <c r="L996">
        <f>VLOOKUP(WORK[[#This Row],[User_ID]],Table3[],7,0)</f>
        <v>0.78</v>
      </c>
      <c r="M996">
        <f>VLOOKUP(WORK[[#This Row],[User_ID]],Table4[],4,FALSE)</f>
        <v>194</v>
      </c>
      <c r="N996">
        <f>VLOOKUP(WORK[[#This Row],[User_ID]],Table4[],5,FALSE)</f>
        <v>8</v>
      </c>
      <c r="O996">
        <f>VLOOKUP(WORK[[#This Row],[User_ID]],Table4[],6,FALSE)</f>
        <v>4</v>
      </c>
      <c r="P996">
        <f>VLOOKUP(WORK[[#This Row],[User_ID]],Table4[],7,FALSE)</f>
        <v>28</v>
      </c>
    </row>
    <row r="997" spans="1:16" ht="12.5" x14ac:dyDescent="0.25">
      <c r="A997" s="1">
        <v>996</v>
      </c>
      <c r="B997" s="1">
        <v>4311</v>
      </c>
      <c r="C997" s="2">
        <v>43832.118437500001</v>
      </c>
      <c r="D997" s="2" t="str">
        <f>TEXT(WORK[[#This Row],[Timestamp]], "YYYY")</f>
        <v>2020</v>
      </c>
      <c r="E997" s="2" t="str">
        <f>TEXT(WORK[[#This Row],[Timestamp]],"MMM")</f>
        <v>Jan</v>
      </c>
      <c r="F997" s="6">
        <v>2</v>
      </c>
      <c r="G997" s="1" t="s">
        <v>9</v>
      </c>
      <c r="H997" s="1" t="s">
        <v>12</v>
      </c>
      <c r="I997">
        <f>VLOOKUP(WORK[[#This Row],[User_ID]],Table3[],4,0)</f>
        <v>4</v>
      </c>
      <c r="J997">
        <f>VLOOKUP(WORK[[#This Row],[User_ID]],Table3[],5,0)</f>
        <v>0.25</v>
      </c>
      <c r="K997">
        <f>VLOOKUP(WORK[[#This Row],[User_ID]],Table3[],6,0)</f>
        <v>1</v>
      </c>
      <c r="L997">
        <f>VLOOKUP(WORK[[#This Row],[User_ID]],Table3[],7,0)</f>
        <v>0.09</v>
      </c>
      <c r="M997">
        <f>VLOOKUP(WORK[[#This Row],[User_ID]],Table4[],4,FALSE)</f>
        <v>1678</v>
      </c>
      <c r="N997">
        <f>VLOOKUP(WORK[[#This Row],[User_ID]],Table4[],5,FALSE)</f>
        <v>7</v>
      </c>
      <c r="O997">
        <f>VLOOKUP(WORK[[#This Row],[User_ID]],Table4[],6,FALSE)</f>
        <v>4</v>
      </c>
      <c r="P997">
        <f>VLOOKUP(WORK[[#This Row],[User_ID]],Table4[],7,FALSE)</f>
        <v>74</v>
      </c>
    </row>
    <row r="998" spans="1:16" ht="12.5" x14ac:dyDescent="0.25">
      <c r="A998" s="1">
        <v>997</v>
      </c>
      <c r="B998" s="1">
        <v>1979</v>
      </c>
      <c r="C998" s="2">
        <v>44056.87127314815</v>
      </c>
      <c r="D998" s="2" t="str">
        <f>TEXT(WORK[[#This Row],[Timestamp]], "YYYY")</f>
        <v>2020</v>
      </c>
      <c r="E998" s="2" t="str">
        <f>TEXT(WORK[[#This Row],[Timestamp]],"MMM")</f>
        <v>Aug</v>
      </c>
      <c r="F998" s="6">
        <v>20</v>
      </c>
      <c r="G998" s="1" t="s">
        <v>5</v>
      </c>
      <c r="H998" s="1" t="s">
        <v>14</v>
      </c>
      <c r="I998">
        <f>VLOOKUP(WORK[[#This Row],[User_ID]],Table3[],4,0)</f>
        <v>9</v>
      </c>
      <c r="J998">
        <f>VLOOKUP(WORK[[#This Row],[User_ID]],Table3[],5,0)</f>
        <v>0.77</v>
      </c>
      <c r="K998">
        <f>VLOOKUP(WORK[[#This Row],[User_ID]],Table3[],6,0)</f>
        <v>0.66</v>
      </c>
      <c r="L998">
        <f>VLOOKUP(WORK[[#This Row],[User_ID]],Table3[],7,0)</f>
        <v>0.03</v>
      </c>
      <c r="M998">
        <f>VLOOKUP(WORK[[#This Row],[User_ID]],Table4[],4,FALSE)</f>
        <v>645</v>
      </c>
      <c r="N998">
        <f>VLOOKUP(WORK[[#This Row],[User_ID]],Table4[],5,FALSE)</f>
        <v>3</v>
      </c>
      <c r="O998">
        <f>VLOOKUP(WORK[[#This Row],[User_ID]],Table4[],6,FALSE)</f>
        <v>4</v>
      </c>
      <c r="P998">
        <f>VLOOKUP(WORK[[#This Row],[User_ID]],Table4[],7,FALSE)</f>
        <v>12</v>
      </c>
    </row>
    <row r="999" spans="1:16" ht="12.5" x14ac:dyDescent="0.25">
      <c r="A999" s="1">
        <v>998</v>
      </c>
      <c r="B999" s="1">
        <v>3723</v>
      </c>
      <c r="C999" s="2">
        <v>44331.822268518517</v>
      </c>
      <c r="D999" s="2" t="str">
        <f>TEXT(WORK[[#This Row],[Timestamp]], "YYYY")</f>
        <v>2021</v>
      </c>
      <c r="E999" s="2" t="str">
        <f>TEXT(WORK[[#This Row],[Timestamp]],"MMM")</f>
        <v>May</v>
      </c>
      <c r="F999" s="6">
        <v>19</v>
      </c>
      <c r="G999" s="1" t="s">
        <v>5</v>
      </c>
      <c r="H999" s="1" t="s">
        <v>11</v>
      </c>
      <c r="I999">
        <f>VLOOKUP(WORK[[#This Row],[User_ID]],Table3[],4,0)</f>
        <v>6</v>
      </c>
      <c r="J999">
        <f>VLOOKUP(WORK[[#This Row],[User_ID]],Table3[],5,0)</f>
        <v>0</v>
      </c>
      <c r="K999">
        <f>VLOOKUP(WORK[[#This Row],[User_ID]],Table3[],6,0)</f>
        <v>0.16</v>
      </c>
      <c r="L999">
        <f>VLOOKUP(WORK[[#This Row],[User_ID]],Table3[],7,0)</f>
        <v>0.56999999999999995</v>
      </c>
      <c r="M999">
        <f>VLOOKUP(WORK[[#This Row],[User_ID]],Table4[],4,FALSE)</f>
        <v>145</v>
      </c>
      <c r="N999">
        <f>VLOOKUP(WORK[[#This Row],[User_ID]],Table4[],5,FALSE)</f>
        <v>6</v>
      </c>
      <c r="O999">
        <f>VLOOKUP(WORK[[#This Row],[User_ID]],Table4[],6,FALSE)</f>
        <v>5</v>
      </c>
      <c r="P999">
        <f>VLOOKUP(WORK[[#This Row],[User_ID]],Table4[],7,FALSE)</f>
        <v>8</v>
      </c>
    </row>
    <row r="1000" spans="1:16" ht="12.5" x14ac:dyDescent="0.25">
      <c r="A1000" s="1">
        <v>999</v>
      </c>
      <c r="B1000" s="1">
        <v>4827</v>
      </c>
      <c r="C1000" s="2">
        <v>43909.379108796296</v>
      </c>
      <c r="D1000" s="2" t="str">
        <f>TEXT(WORK[[#This Row],[Timestamp]], "YYYY")</f>
        <v>2020</v>
      </c>
      <c r="E1000" s="2" t="str">
        <f>TEXT(WORK[[#This Row],[Timestamp]],"MMM")</f>
        <v>Mar</v>
      </c>
      <c r="F1000" s="6">
        <v>9</v>
      </c>
      <c r="G1000" s="1" t="s">
        <v>7</v>
      </c>
      <c r="H1000" s="1" t="s">
        <v>13</v>
      </c>
      <c r="I1000">
        <f>VLOOKUP(WORK[[#This Row],[User_ID]],Table3[],4,0)</f>
        <v>7</v>
      </c>
      <c r="J1000">
        <f>VLOOKUP(WORK[[#This Row],[User_ID]],Table3[],5,0)</f>
        <v>0.59</v>
      </c>
      <c r="K1000">
        <f>VLOOKUP(WORK[[#This Row],[User_ID]],Table3[],6,0)</f>
        <v>0.3</v>
      </c>
      <c r="L1000">
        <f>VLOOKUP(WORK[[#This Row],[User_ID]],Table3[],7,0)</f>
        <v>7.0000000000000007E-2</v>
      </c>
      <c r="M1000">
        <f>VLOOKUP(WORK[[#This Row],[User_ID]],Table4[],4,FALSE)</f>
        <v>1532</v>
      </c>
      <c r="N1000">
        <f>VLOOKUP(WORK[[#This Row],[User_ID]],Table4[],5,FALSE)</f>
        <v>6</v>
      </c>
      <c r="O1000">
        <f>VLOOKUP(WORK[[#This Row],[User_ID]],Table4[],6,FALSE)</f>
        <v>5</v>
      </c>
      <c r="P1000">
        <f>VLOOKUP(WORK[[#This Row],[User_ID]],Table4[],7,FALSE)</f>
        <v>74</v>
      </c>
    </row>
    <row r="1001" spans="1:16" ht="12.5" x14ac:dyDescent="0.25">
      <c r="A1001" s="1">
        <v>1000</v>
      </c>
      <c r="B1001" s="1">
        <v>2787</v>
      </c>
      <c r="C1001" s="2">
        <v>44061.124224537038</v>
      </c>
      <c r="D1001" s="2" t="str">
        <f>TEXT(WORK[[#This Row],[Timestamp]], "YYYY")</f>
        <v>2020</v>
      </c>
      <c r="E1001" s="2" t="str">
        <f>TEXT(WORK[[#This Row],[Timestamp]],"MMM")</f>
        <v>Aug</v>
      </c>
      <c r="F1001" s="6">
        <v>2</v>
      </c>
      <c r="G1001" s="1" t="s">
        <v>5</v>
      </c>
      <c r="H1001" s="1" t="s">
        <v>15</v>
      </c>
      <c r="I1001">
        <f>VLOOKUP(WORK[[#This Row],[User_ID]],Table3[],4,0)</f>
        <v>10</v>
      </c>
      <c r="J1001">
        <f>VLOOKUP(WORK[[#This Row],[User_ID]],Table3[],5,0)</f>
        <v>0.19</v>
      </c>
      <c r="K1001">
        <f>VLOOKUP(WORK[[#This Row],[User_ID]],Table3[],6,0)</f>
        <v>0.49</v>
      </c>
      <c r="L1001">
        <f>VLOOKUP(WORK[[#This Row],[User_ID]],Table3[],7,0)</f>
        <v>0.34</v>
      </c>
      <c r="M1001">
        <f>VLOOKUP(WORK[[#This Row],[User_ID]],Table4[],4,FALSE)</f>
        <v>273</v>
      </c>
      <c r="N1001">
        <f>VLOOKUP(WORK[[#This Row],[User_ID]],Table4[],5,FALSE)</f>
        <v>2</v>
      </c>
      <c r="O1001">
        <f>VLOOKUP(WORK[[#This Row],[User_ID]],Table4[],6,FALSE)</f>
        <v>4</v>
      </c>
      <c r="P1001">
        <f>VLOOKUP(WORK[[#This Row],[User_ID]],Table4[],7,FALSE)</f>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8A9E-1B03-4AA8-B11A-4AA4E5AB8519}">
  <dimension ref="A1"/>
  <sheetViews>
    <sheetView showGridLines="0" tabSelected="1" zoomScale="70" zoomScaleNormal="70" workbookViewId="0">
      <selection activeCell="W3" sqref="W3"/>
    </sheetView>
  </sheetViews>
  <sheetFormatPr defaultRowHeight="12.5" x14ac:dyDescent="0.2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G9" sqref="G9"/>
    </sheetView>
  </sheetViews>
  <sheetFormatPr defaultColWidth="12.6328125" defaultRowHeight="15.75" customHeight="1" x14ac:dyDescent="0.25"/>
  <cols>
    <col min="3" max="3" width="17.90625" bestFit="1" customWidth="1"/>
    <col min="4" max="4" width="13.08984375" customWidth="1"/>
    <col min="5" max="5" width="14.26953125" customWidth="1"/>
    <col min="6" max="6" width="18.453125" customWidth="1"/>
    <col min="7" max="7" width="17.54296875" customWidth="1"/>
  </cols>
  <sheetData>
    <row r="1" spans="1:7" ht="15.75" customHeight="1" x14ac:dyDescent="0.25">
      <c r="A1" s="1" t="s">
        <v>0</v>
      </c>
      <c r="B1" s="1" t="s">
        <v>18</v>
      </c>
      <c r="C1" s="1" t="s">
        <v>2</v>
      </c>
      <c r="D1" s="3" t="s">
        <v>19</v>
      </c>
      <c r="E1" s="3" t="s">
        <v>20</v>
      </c>
      <c r="F1" s="3" t="s">
        <v>21</v>
      </c>
      <c r="G1" s="3"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2.5" x14ac:dyDescent="0.25">
      <c r="A18" s="1">
        <v>17</v>
      </c>
      <c r="B18" s="1">
        <v>4194</v>
      </c>
      <c r="C18" s="2">
        <v>44575.458738425928</v>
      </c>
      <c r="D18" s="1">
        <v>7</v>
      </c>
      <c r="E18" s="1">
        <v>0.79</v>
      </c>
      <c r="F18" s="1">
        <v>0.81</v>
      </c>
      <c r="G18" s="1">
        <v>0.45</v>
      </c>
    </row>
    <row r="19" spans="1:7" ht="12.5"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D2" sqref="D2"/>
    </sheetView>
  </sheetViews>
  <sheetFormatPr defaultColWidth="12.6328125" defaultRowHeight="15.75" customHeight="1" x14ac:dyDescent="0.25"/>
  <cols>
    <col min="3" max="3" width="17.90625" bestFit="1" customWidth="1"/>
    <col min="4" max="4" width="18" customWidth="1"/>
    <col min="5" max="5" width="15.6328125" customWidth="1"/>
    <col min="6" max="6" width="15.54296875" customWidth="1"/>
    <col min="7" max="7" width="19.81640625" customWidth="1"/>
  </cols>
  <sheetData>
    <row r="1" spans="1:7" ht="15.75" customHeight="1" x14ac:dyDescent="0.25">
      <c r="A1" s="1" t="s">
        <v>0</v>
      </c>
      <c r="B1" s="1" t="s">
        <v>18</v>
      </c>
      <c r="C1" s="1" t="s">
        <v>2</v>
      </c>
      <c r="D1" s="3" t="s">
        <v>23</v>
      </c>
      <c r="E1" s="3" t="s">
        <v>24</v>
      </c>
      <c r="F1" s="3" t="s">
        <v>25</v>
      </c>
      <c r="G1" s="3"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2.5" x14ac:dyDescent="0.25">
      <c r="A18" s="1">
        <v>17</v>
      </c>
      <c r="B18" s="1">
        <v>1024</v>
      </c>
      <c r="C18" s="2">
        <v>44813.714502314811</v>
      </c>
      <c r="D18" s="1">
        <v>447</v>
      </c>
      <c r="E18" s="1">
        <v>15</v>
      </c>
      <c r="F18" s="1">
        <v>4</v>
      </c>
      <c r="G18" s="1">
        <v>18</v>
      </c>
    </row>
    <row r="19" spans="1:7" ht="12.5" x14ac:dyDescent="0.25">
      <c r="A19" s="1">
        <v>18</v>
      </c>
      <c r="B19" s="1">
        <v>6977</v>
      </c>
      <c r="C19" s="2">
        <v>44489.133425925924</v>
      </c>
      <c r="D19" s="1">
        <v>625</v>
      </c>
      <c r="E19" s="1">
        <v>11</v>
      </c>
      <c r="F19" s="1">
        <v>1</v>
      </c>
      <c r="G19" s="1">
        <v>90</v>
      </c>
    </row>
    <row r="20" spans="1:7" ht="12.5"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Combined_DataSet</vt:lpstr>
      <vt:lpstr>Dashboard</vt:lpstr>
      <vt:lpstr>app_analytics_data</vt:lpstr>
      <vt:lpstr>user_behavior_data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Sylva Okhilua</cp:lastModifiedBy>
  <dcterms:created xsi:type="dcterms:W3CDTF">2024-11-29T17:04:50Z</dcterms:created>
  <dcterms:modified xsi:type="dcterms:W3CDTF">2025-03-10T17:42:42Z</dcterms:modified>
</cp:coreProperties>
</file>