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"/>
    </mc:Choice>
  </mc:AlternateContent>
  <xr:revisionPtr revIDLastSave="0" documentId="8_{B055C3EC-F5B2-4190-8435-4D5A49F67725}" xr6:coauthVersionLast="45" xr6:coauthVersionMax="45" xr10:uidLastSave="{00000000-0000-0000-0000-000000000000}"/>
  <bookViews>
    <workbookView xWindow="16800" yWindow="3552" windowWidth="12252" windowHeight="6648" xr2:uid="{23B5AE8E-02F4-45F7-ADDA-E9B68033B38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13" i="1"/>
  <c r="B14" i="1" s="1"/>
  <c r="B9" i="1"/>
  <c r="B11" i="1" s="1"/>
  <c r="B8" i="1"/>
  <c r="B15" i="1" l="1"/>
</calcChain>
</file>

<file path=xl/sharedStrings.xml><?xml version="1.0" encoding="utf-8"?>
<sst xmlns="http://schemas.openxmlformats.org/spreadsheetml/2006/main" count="14" uniqueCount="14">
  <si>
    <t>b</t>
  </si>
  <si>
    <t>εr</t>
  </si>
  <si>
    <t>Microstrip</t>
  </si>
  <si>
    <t>w</t>
  </si>
  <si>
    <t>h</t>
  </si>
  <si>
    <t>u</t>
  </si>
  <si>
    <t>a</t>
  </si>
  <si>
    <t>εe</t>
  </si>
  <si>
    <t>Effective relative permittivity</t>
  </si>
  <si>
    <t>F/m</t>
  </si>
  <si>
    <t>Characteristic impedance</t>
  </si>
  <si>
    <t>F1</t>
  </si>
  <si>
    <t>Z01</t>
  </si>
  <si>
    <t>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</si>
</sst>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7363-DB04-4941-9436-F752C2735A43}">
  <dimension ref="A1:C24"/>
  <sheetViews>
    <sheetView tabSelected="1" workbookViewId="0">
      <selection activeCell="D10" sqref="D10"/>
    </sheetView>
  </sheetViews>
  <sheetFormatPr defaultRowHeight="14.4" x14ac:dyDescent="0.3"/>
  <cols>
    <col min="1" max="1" width="8.88671875" style="1"/>
    <col min="2" max="2" width="18.21875" style="1" customWidth="1"/>
    <col min="3" max="3" width="13.21875" style="1" customWidth="1"/>
    <col min="4" max="16384" width="8.88671875" style="1"/>
  </cols>
  <sheetData>
    <row r="1" spans="1:3" x14ac:dyDescent="0.3">
      <c r="A1" s="2" t="s">
        <v>2</v>
      </c>
      <c r="B1" s="2"/>
      <c r="C1" s="2"/>
    </row>
    <row r="3" spans="1:3" x14ac:dyDescent="0.3">
      <c r="A3" s="3" t="s">
        <v>1</v>
      </c>
      <c r="B3" s="6">
        <v>4.0999999999999996</v>
      </c>
      <c r="C3" s="4"/>
    </row>
    <row r="4" spans="1:3" x14ac:dyDescent="0.3">
      <c r="A4" s="3" t="s">
        <v>3</v>
      </c>
      <c r="B4" s="7">
        <v>600</v>
      </c>
      <c r="C4" s="4"/>
    </row>
    <row r="5" spans="1:3" x14ac:dyDescent="0.3">
      <c r="A5" s="3" t="s">
        <v>4</v>
      </c>
      <c r="B5" s="7">
        <v>635</v>
      </c>
      <c r="C5" s="4"/>
    </row>
    <row r="6" spans="1:3" x14ac:dyDescent="0.3">
      <c r="A6" s="3" t="s">
        <v>5</v>
      </c>
      <c r="B6" s="4">
        <f>B4/B5</f>
        <v>0.94488188976377951</v>
      </c>
      <c r="C6" s="4"/>
    </row>
    <row r="7" spans="1:3" x14ac:dyDescent="0.3">
      <c r="C7" s="4"/>
    </row>
    <row r="8" spans="1:3" x14ac:dyDescent="0.3">
      <c r="A8" s="4" t="s">
        <v>0</v>
      </c>
      <c r="B8" s="4">
        <f>0.564*((B3-0.9)/(B3+3))^0.053</f>
        <v>0.5406738439864528</v>
      </c>
      <c r="C8" s="4"/>
    </row>
    <row r="9" spans="1:3" x14ac:dyDescent="0.3">
      <c r="A9" s="4" t="s">
        <v>6</v>
      </c>
      <c r="B9" s="4">
        <f>1+(1/49)*LN((B6^4+(B6/52)^2)/(B6^4+0.432))+(1/18.7)*LN(1+(B6/18.1)^3)</f>
        <v>0.99117810958117369</v>
      </c>
      <c r="C9" s="4"/>
    </row>
    <row r="10" spans="1:3" x14ac:dyDescent="0.3">
      <c r="A10" s="5" t="s">
        <v>8</v>
      </c>
      <c r="B10" s="5"/>
      <c r="C10" s="5"/>
    </row>
    <row r="11" spans="1:3" x14ac:dyDescent="0.3">
      <c r="A11" s="3" t="s">
        <v>7</v>
      </c>
      <c r="B11" s="4">
        <f>((B3+1)/2)+((B3-1)/2)*(1+(10*B5/B4))^(-B9*B8)</f>
        <v>2.9670796088151579</v>
      </c>
      <c r="C11" s="4" t="s">
        <v>9</v>
      </c>
    </row>
    <row r="12" spans="1:3" x14ac:dyDescent="0.3">
      <c r="A12" s="5" t="s">
        <v>10</v>
      </c>
      <c r="B12" s="5"/>
      <c r="C12" s="5"/>
    </row>
    <row r="13" spans="1:3" x14ac:dyDescent="0.3">
      <c r="A13" s="4" t="s">
        <v>11</v>
      </c>
      <c r="B13" s="4">
        <f>6+(2*PI()-6)*EXP((-1)*POWER(30.666*B5/B4,0.7528))</f>
        <v>6.0000003082638305</v>
      </c>
      <c r="C13" s="4"/>
    </row>
    <row r="14" spans="1:3" x14ac:dyDescent="0.3">
      <c r="A14" s="4" t="s">
        <v>12</v>
      </c>
      <c r="B14" s="4">
        <f>60*LN((B13*B5/B4)+SQRT(1+(2*B5/B4)^2))</f>
        <v>129.73727794839544</v>
      </c>
      <c r="C14" s="4"/>
    </row>
    <row r="15" spans="1:3" x14ac:dyDescent="0.3">
      <c r="A15" s="4" t="s">
        <v>13</v>
      </c>
      <c r="B15" s="4">
        <f>B14/SQRT(B11)</f>
        <v>75.318243315005716</v>
      </c>
      <c r="C15" s="4"/>
    </row>
    <row r="16" spans="1:3" x14ac:dyDescent="0.3">
      <c r="C16" s="4"/>
    </row>
    <row r="17" spans="2:3" x14ac:dyDescent="0.3">
      <c r="B17"/>
      <c r="C17" s="4"/>
    </row>
    <row r="18" spans="2:3" x14ac:dyDescent="0.3">
      <c r="C18" s="4"/>
    </row>
    <row r="19" spans="2:3" x14ac:dyDescent="0.3">
      <c r="C19" s="4"/>
    </row>
    <row r="20" spans="2:3" x14ac:dyDescent="0.3">
      <c r="C20" s="4"/>
    </row>
    <row r="21" spans="2:3" x14ac:dyDescent="0.3">
      <c r="C21" s="4"/>
    </row>
    <row r="22" spans="2:3" x14ac:dyDescent="0.3">
      <c r="C22" s="4"/>
    </row>
    <row r="23" spans="2:3" x14ac:dyDescent="0.3">
      <c r="C23" s="4"/>
    </row>
    <row r="24" spans="2:3" x14ac:dyDescent="0.3">
      <c r="C24" s="4"/>
    </row>
  </sheetData>
  <mergeCells count="3">
    <mergeCell ref="A10:C10"/>
    <mergeCell ref="A1:C1"/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2020-07-07T07:15:12Z</dcterms:created>
  <dcterms:modified xsi:type="dcterms:W3CDTF">2020-07-09T07:17:30Z</dcterms:modified>
</cp:coreProperties>
</file>