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<sst xmlns="http://schemas.openxmlformats.org/spreadsheetml/2006/main" count="30" uniqueCount="25">
  <si>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Diode</t>
  </si>
  <si>
    <t xml:space="preserve">q</t>
  </si>
  <si>
    <t xml:space="preserve">C</t>
  </si>
  <si>
    <t xml:space="preserve">Hypothesis</t>
  </si>
  <si>
    <t xml:space="preserve">Full ohmic</t>
  </si>
  <si>
    <t xml:space="preserve">T</t>
  </si>
  <si>
    <t xml:space="preserve">J/K</t>
  </si>
  <si>
    <t xml:space="preserve">Vds = I*rds</t>
  </si>
  <si>
    <t xml:space="preserve">k</t>
  </si>
  <si>
    <t xml:space="preserve">K</t>
  </si>
  <si>
    <t xml:space="preserve">LT4359</t>
  </si>
  <si>
    <t xml:space="preserve">Vds = 0.003 V</t>
  </si>
  <si>
    <t xml:space="preserve">I0</t>
  </si>
  <si>
    <t xml:space="preserve">A/cm²</t>
  </si>
  <si>
    <t xml:space="preserve">n</t>
  </si>
  <si>
    <t xml:space="preserve">norm</t>
  </si>
  <si>
    <t xml:space="preserve">Vsys</t>
  </si>
  <si>
    <t xml:space="preserve">V</t>
  </si>
  <si>
    <t xml:space="preserve">NMOS transistor</t>
  </si>
  <si>
    <t xml:space="preserve">V (V)</t>
  </si>
  <si>
    <t xml:space="preserve">I (A)</t>
  </si>
  <si>
    <t xml:space="preserve">P (W)</t>
  </si>
  <si>
    <t xml:space="preserve">Eff</t>
  </si>
  <si>
    <t xml:space="preserve">Available system power (W)</t>
  </si>
  <si>
    <r>
      <rPr>
        <sz val="11"/>
        <color theme="1"/>
        <rFont val="Calibri"/>
        <family val="2"/>
        <charset val="1"/>
      </rPr>
      <t xml:space="preserve">Rds(on) (</t>
    </r>
    <r>
      <rPr>
        <sz val="11"/>
        <color theme="1"/>
        <rFont val="Calibri Light"/>
        <family val="2"/>
        <charset val="1"/>
      </rPr>
      <t xml:space="preserve">Ω)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</si>
</sst>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 Light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I(V) for silicon diode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"Power (W)"</c:f>
              <c:strCache>
                <c:ptCount val="1"/>
                <c:pt idx="0">
                  <c:v>Power (W)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Sheet1!$C$11:$C$104</c:f>
              <c:numCache>
                <c:formatCode>General</c:formatCode>
                <c:ptCount val="94"/>
                <c:pt idx="0">
                  <c:v>4.21358844647243E-015</c:v>
                </c:pt>
                <c:pt idx="1">
                  <c:v>2.04052193051389E-014</c:v>
                </c:pt>
                <c:pt idx="2">
                  <c:v>5.61454737439061E-014</c:v>
                </c:pt>
                <c:pt idx="3">
                  <c:v>1.23258174709637E-013</c:v>
                </c:pt>
                <c:pt idx="4">
                  <c:v>2.40060563230634E-013</c:v>
                </c:pt>
                <c:pt idx="5">
                  <c:v>4.34736176437467E-013</c:v>
                </c:pt>
                <c:pt idx="6">
                  <c:v>7.50397246837412E-013</c:v>
                </c:pt>
                <c:pt idx="7">
                  <c:v>1.25266158047612E-012</c:v>
                </c:pt>
                <c:pt idx="8">
                  <c:v>2.04096411487272E-012</c:v>
                </c:pt>
                <c:pt idx="9">
                  <c:v>3.26540521366691E-012</c:v>
                </c:pt>
                <c:pt idx="10">
                  <c:v>5.15179331289415E-012</c:v>
                </c:pt>
                <c:pt idx="11">
                  <c:v>8.03879614253217E-012</c:v>
                </c:pt>
                <c:pt idx="12">
                  <c:v>1.24329584804337E-011</c:v>
                </c:pt>
                <c:pt idx="13">
                  <c:v>1.90900469319545E-011</c:v>
                </c:pt>
                <c:pt idx="14">
                  <c:v>2.91351399532661E-011</c:v>
                </c:pt>
                <c:pt idx="15">
                  <c:v>4.42396722019276E-011</c:v>
                </c:pt>
                <c:pt idx="16">
                  <c:v>6.68821084576262E-011</c:v>
                </c:pt>
                <c:pt idx="17">
                  <c:v>1.00731290197228E-010</c:v>
                </c:pt>
                <c:pt idx="18">
                  <c:v>1.51209552338072E-010</c:v>
                </c:pt>
                <c:pt idx="19">
                  <c:v>2.26319045043529E-010</c:v>
                </c:pt>
                <c:pt idx="20">
                  <c:v>3.3785309056135E-010</c:v>
                </c:pt>
                <c:pt idx="21">
                  <c:v>5.03170343047593E-010</c:v>
                </c:pt>
                <c:pt idx="22">
                  <c:v>7.47790967146192E-010</c:v>
                </c:pt>
                <c:pt idx="23">
                  <c:v>1.1091925749233E-009</c:v>
                </c:pt>
                <c:pt idx="24">
                  <c:v>1.64235604469478E-009</c:v>
                </c:pt>
                <c:pt idx="25">
                  <c:v>2.42786193509388E-009</c:v>
                </c:pt>
                <c:pt idx="26">
                  <c:v>3.58370230326333E-009</c:v>
                </c:pt>
                <c:pt idx="27">
                  <c:v>5.28250150007387E-009</c:v>
                </c:pt>
                <c:pt idx="28">
                  <c:v>7.77660707409271E-009</c:v>
                </c:pt>
                <c:pt idx="29">
                  <c:v>1.14346256277651E-008</c:v>
                </c:pt>
                <c:pt idx="30">
                  <c:v>1.67945937682043E-008</c:v>
                </c:pt>
                <c:pt idx="31">
                  <c:v>2.46413161454828E-008</c:v>
                </c:pt>
                <c:pt idx="32">
                  <c:v>3.61187964657725E-008</c:v>
                </c:pt>
                <c:pt idx="33">
                  <c:v>5.28936041013325E-008</c:v>
                </c:pt>
                <c:pt idx="34">
                  <c:v>7.73921392554324E-008</c:v>
                </c:pt>
                <c:pt idx="35">
                  <c:v>1.13145067658546E-007</c:v>
                </c:pt>
                <c:pt idx="36">
                  <c:v>1.65287113620922E-007</c:v>
                </c:pt>
                <c:pt idx="37">
                  <c:v>2.41281982612302E-007</c:v>
                </c:pt>
                <c:pt idx="38">
                  <c:v>3.51973399107862E-007</c:v>
                </c:pt>
                <c:pt idx="39">
                  <c:v>5.13108377674321E-007</c:v>
                </c:pt>
                <c:pt idx="40">
                  <c:v>7.47544081898869E-007</c:v>
                </c:pt>
                <c:pt idx="41">
                  <c:v>1.08844389618944E-006</c:v>
                </c:pt>
                <c:pt idx="42">
                  <c:v>1.58390452466764E-006</c:v>
                </c:pt>
                <c:pt idx="43">
                  <c:v>2.30365262794158E-006</c:v>
                </c:pt>
                <c:pt idx="44">
                  <c:v>3.34873352364292E-006</c:v>
                </c:pt>
                <c:pt idx="45">
                  <c:v>4.86552447295934E-006</c:v>
                </c:pt>
                <c:pt idx="46">
                  <c:v>7.06599679464635E-006</c:v>
                </c:pt>
                <c:pt idx="47">
                  <c:v>1.02570048391745E-005</c:v>
                </c:pt>
                <c:pt idx="48">
                  <c:v>1.48826115156275E-005</c:v>
                </c:pt>
                <c:pt idx="49">
                  <c:v>2.15852364445427E-005</c:v>
                </c:pt>
                <c:pt idx="50">
                  <c:v>3.12939742838309E-005</c:v>
                </c:pt>
                <c:pt idx="51">
                  <c:v>4.53521235698771E-005</c:v>
                </c:pt>
                <c:pt idx="52">
                  <c:v>6.57012891436607E-005</c:v>
                </c:pt>
                <c:pt idx="53">
                  <c:v>9.51470918345087E-005</c:v>
                </c:pt>
                <c:pt idx="54">
                  <c:v>0.000137742571133217</c:v>
                </c:pt>
                <c:pt idx="55">
                  <c:v>0.000199341287850877</c:v>
                </c:pt>
                <c:pt idx="56">
                  <c:v>0.000288395065376643</c:v>
                </c:pt>
                <c:pt idx="57">
                  <c:v>0.000417104331151253</c:v>
                </c:pt>
                <c:pt idx="58">
                  <c:v>0.000603076567199082</c:v>
                </c:pt>
                <c:pt idx="59">
                  <c:v>0.000871716826816795</c:v>
                </c:pt>
                <c:pt idx="60">
                  <c:v>0.00125967279577798</c:v>
                </c:pt>
                <c:pt idx="61">
                  <c:v>0.00181979866120737</c:v>
                </c:pt>
                <c:pt idx="62">
                  <c:v>0.00262830606676242</c:v>
                </c:pt>
                <c:pt idx="63">
                  <c:v>0.00379506394889979</c:v>
                </c:pt>
                <c:pt idx="64">
                  <c:v>0.00547843126800966</c:v>
                </c:pt>
                <c:pt idx="65">
                  <c:v>0.00790661391843375</c:v>
                </c:pt>
                <c:pt idx="66">
                  <c:v>0.0114084104066436</c:v>
                </c:pt>
                <c:pt idx="67">
                  <c:v>0.0164574666028193</c:v>
                </c:pt>
                <c:pt idx="68">
                  <c:v>0.0237359652125241</c:v>
                </c:pt>
                <c:pt idx="69">
                  <c:v>0.0342262708173127</c:v>
                </c:pt>
                <c:pt idx="70">
                  <c:v>0.0493427814992854</c:v>
                </c:pt>
                <c:pt idx="71">
                  <c:v>0.0711215988883652</c:v>
                </c:pt>
                <c:pt idx="72">
                  <c:v>0.102493331870537</c:v>
                </c:pt>
                <c:pt idx="73">
                  <c:v>0.14767541752216</c:v>
                </c:pt>
                <c:pt idx="74">
                  <c:v>0.2127362440869</c:v>
                </c:pt>
                <c:pt idx="75">
                  <c:v>0.306406202671738</c:v>
                </c:pt>
                <c:pt idx="76">
                  <c:v>0.441243602620234</c:v>
                </c:pt>
                <c:pt idx="77">
                  <c:v>0.63531050368612</c:v>
                </c:pt>
                <c:pt idx="78">
                  <c:v>0.914581180479995</c:v>
                </c:pt>
                <c:pt idx="79">
                  <c:v>1.31640308863138</c:v>
                </c:pt>
                <c:pt idx="80">
                  <c:v>1.89446968781185</c:v>
                </c:pt>
                <c:pt idx="81">
                  <c:v>2.72596471886913</c:v>
                </c:pt>
                <c:pt idx="82">
                  <c:v>3.92182496657305</c:v>
                </c:pt>
                <c:pt idx="83">
                  <c:v>5.64148109259488</c:v>
                </c:pt>
                <c:pt idx="84">
                  <c:v>8.1140282032021</c:v>
                </c:pt>
                <c:pt idx="85">
                  <c:v>11.6686274670722</c:v>
                </c:pt>
                <c:pt idx="86">
                  <c:v>16.7781592605104</c:v>
                </c:pt>
                <c:pt idx="87">
                  <c:v>24.121897533802</c:v>
                </c:pt>
                <c:pt idx="88">
                  <c:v>34.6754845958141</c:v>
                </c:pt>
                <c:pt idx="89">
                  <c:v>49.8400854499114</c:v>
                </c:pt>
                <c:pt idx="90">
                  <c:v>71.6277645641195</c:v>
                </c:pt>
                <c:pt idx="91">
                  <c:v>102.927534231516</c:v>
                </c:pt>
                <c:pt idx="92">
                  <c:v>147.887145497892</c:v>
                </c:pt>
                <c:pt idx="93">
                  <c:v>212.46092486804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726695"/>
        <c:axId val="30414027"/>
      </c:lineChart>
      <c:scatterChart>
        <c:scatterStyle val="line"/>
        <c:varyColors val="0"/>
        <c:ser>
          <c:idx val="1"/>
          <c:order val="1"/>
          <c:tx>
            <c:strRef>
              <c:f>"Current (A)"</c:f>
              <c:strCache>
                <c:ptCount val="1"/>
                <c:pt idx="0">
                  <c:v>Current (A)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Sheet1!$A$11:$A$110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Sheet1!$B$11:$B$100</c:f>
              <c:numCache>
                <c:formatCode>General</c:formatCode>
                <c:ptCount val="90"/>
                <c:pt idx="0">
                  <c:v>4.21358844647243E-013</c:v>
                </c:pt>
                <c:pt idx="1">
                  <c:v>1.02026096525695E-012</c:v>
                </c:pt>
                <c:pt idx="2">
                  <c:v>1.87151579146354E-012</c:v>
                </c:pt>
                <c:pt idx="3">
                  <c:v>3.08145436774093E-012</c:v>
                </c:pt>
                <c:pt idx="4">
                  <c:v>4.80121126461268E-012</c:v>
                </c:pt>
                <c:pt idx="5">
                  <c:v>7.24560294062446E-012</c:v>
                </c:pt>
                <c:pt idx="6">
                  <c:v>1.07199606691059E-011</c:v>
                </c:pt>
                <c:pt idx="7">
                  <c:v>1.56582697559515E-011</c:v>
                </c:pt>
                <c:pt idx="8">
                  <c:v>2.26773790541413E-011</c:v>
                </c:pt>
                <c:pt idx="9">
                  <c:v>3.26540521366691E-011</c:v>
                </c:pt>
                <c:pt idx="10">
                  <c:v>4.68344846626741E-011</c:v>
                </c:pt>
                <c:pt idx="11">
                  <c:v>6.69899678544347E-011</c:v>
                </c:pt>
                <c:pt idx="12">
                  <c:v>9.56381421571826E-011</c:v>
                </c:pt>
                <c:pt idx="13">
                  <c:v>1.36357478085389E-010</c:v>
                </c:pt>
                <c:pt idx="14">
                  <c:v>1.94234266355107E-010</c:v>
                </c:pt>
                <c:pt idx="15">
                  <c:v>2.76497951262048E-010</c:v>
                </c:pt>
                <c:pt idx="16">
                  <c:v>3.93424167397801E-010</c:v>
                </c:pt>
                <c:pt idx="17">
                  <c:v>5.59618278873489E-010</c:v>
                </c:pt>
                <c:pt idx="18">
                  <c:v>7.95839749147749E-010</c:v>
                </c:pt>
                <c:pt idx="19">
                  <c:v>1.13159522521764E-009</c:v>
                </c:pt>
                <c:pt idx="20">
                  <c:v>1.60882424076833E-009</c:v>
                </c:pt>
                <c:pt idx="21">
                  <c:v>2.2871379229436E-009</c:v>
                </c:pt>
                <c:pt idx="22">
                  <c:v>3.25126507454866E-009</c:v>
                </c:pt>
                <c:pt idx="23">
                  <c:v>4.62163572884707E-009</c:v>
                </c:pt>
                <c:pt idx="24">
                  <c:v>6.56942417877914E-009</c:v>
                </c:pt>
                <c:pt idx="25">
                  <c:v>9.33793051959183E-009</c:v>
                </c:pt>
                <c:pt idx="26">
                  <c:v>1.32729714935679E-008</c:v>
                </c:pt>
                <c:pt idx="27">
                  <c:v>1.88660767859781E-008</c:v>
                </c:pt>
                <c:pt idx="28">
                  <c:v>2.68158864623886E-008</c:v>
                </c:pt>
                <c:pt idx="29">
                  <c:v>3.8115418759217E-008</c:v>
                </c:pt>
                <c:pt idx="30">
                  <c:v>5.41761089296913E-008</c:v>
                </c:pt>
                <c:pt idx="31">
                  <c:v>7.70041129546338E-008</c:v>
                </c:pt>
                <c:pt idx="32">
                  <c:v>1.09450898381129E-007</c:v>
                </c:pt>
                <c:pt idx="33">
                  <c:v>1.55569423827449E-007</c:v>
                </c:pt>
                <c:pt idx="34">
                  <c:v>2.21120397872664E-007</c:v>
                </c:pt>
                <c:pt idx="35">
                  <c:v>3.14291854607073E-007</c:v>
                </c:pt>
                <c:pt idx="36">
                  <c:v>4.46721928705194E-007</c:v>
                </c:pt>
                <c:pt idx="37">
                  <c:v>6.34952585821848E-007</c:v>
                </c:pt>
                <c:pt idx="38">
                  <c:v>9.02495895148363E-007</c:v>
                </c:pt>
                <c:pt idx="39">
                  <c:v>1.2827709441858E-006</c:v>
                </c:pt>
                <c:pt idx="40">
                  <c:v>1.82327824853383E-006</c:v>
                </c:pt>
                <c:pt idx="41">
                  <c:v>2.59153308616534E-006</c:v>
                </c:pt>
                <c:pt idx="42">
                  <c:v>3.68349889457591E-006</c:v>
                </c:pt>
                <c:pt idx="43">
                  <c:v>5.23557415441267E-006</c:v>
                </c:pt>
                <c:pt idx="44">
                  <c:v>7.44163005253981E-006</c:v>
                </c:pt>
                <c:pt idx="45">
                  <c:v>1.0577227115129E-005</c:v>
                </c:pt>
                <c:pt idx="46">
                  <c:v>1.50340357332901E-005</c:v>
                </c:pt>
                <c:pt idx="47">
                  <c:v>2.13687600816134E-005</c:v>
                </c:pt>
                <c:pt idx="48">
                  <c:v>3.03726765625051E-005</c:v>
                </c:pt>
                <c:pt idx="49">
                  <c:v>4.31704728890855E-005</c:v>
                </c:pt>
                <c:pt idx="50">
                  <c:v>6.13607338898645E-005</c:v>
                </c:pt>
                <c:pt idx="51">
                  <c:v>8.72156222497637E-005</c:v>
                </c:pt>
                <c:pt idx="52">
                  <c:v>0.000123964696497473</c:v>
                </c:pt>
                <c:pt idx="53">
                  <c:v>0.000176198318212053</c:v>
                </c:pt>
                <c:pt idx="54">
                  <c:v>0.00025044103842403</c:v>
                </c:pt>
                <c:pt idx="55">
                  <c:v>0.000355966585447994</c:v>
                </c:pt>
                <c:pt idx="56">
                  <c:v>0.000505956255046743</c:v>
                </c:pt>
                <c:pt idx="57">
                  <c:v>0.000719145398536643</c:v>
                </c:pt>
                <c:pt idx="58">
                  <c:v>0.00102216367321878</c:v>
                </c:pt>
                <c:pt idx="59">
                  <c:v>0.00145286137802799</c:v>
                </c:pt>
                <c:pt idx="60">
                  <c:v>0.00206503737012783</c:v>
                </c:pt>
                <c:pt idx="61">
                  <c:v>0.00293515913097963</c:v>
                </c:pt>
                <c:pt idx="62">
                  <c:v>0.00417191439168638</c:v>
                </c:pt>
                <c:pt idx="63">
                  <c:v>0.00592978742015592</c:v>
                </c:pt>
                <c:pt idx="64">
                  <c:v>0.00842835579693793</c:v>
                </c:pt>
                <c:pt idx="65">
                  <c:v>0.011979718058233</c:v>
                </c:pt>
                <c:pt idx="66">
                  <c:v>0.017027478218871</c:v>
                </c:pt>
                <c:pt idx="67">
                  <c:v>0.024202156768852</c:v>
                </c:pt>
                <c:pt idx="68">
                  <c:v>0.0343999495833683</c:v>
                </c:pt>
                <c:pt idx="69">
                  <c:v>0.0488946725961609</c:v>
                </c:pt>
                <c:pt idx="70">
                  <c:v>0.0694968753511062</c:v>
                </c:pt>
                <c:pt idx="71">
                  <c:v>0.0987799984560628</c:v>
                </c:pt>
                <c:pt idx="72">
                  <c:v>0.140401824480187</c:v>
                </c:pt>
                <c:pt idx="73">
                  <c:v>0.199561375029946</c:v>
                </c:pt>
                <c:pt idx="74">
                  <c:v>0.2836483254492</c:v>
                </c:pt>
                <c:pt idx="75">
                  <c:v>0.403166056147023</c:v>
                </c:pt>
                <c:pt idx="76">
                  <c:v>0.573043639766538</c:v>
                </c:pt>
                <c:pt idx="77">
                  <c:v>0.814500645751436</c:v>
                </c:pt>
                <c:pt idx="78">
                  <c:v>1.15769769681012</c:v>
                </c:pt>
                <c:pt idx="79">
                  <c:v>1.64550386078922</c:v>
                </c:pt>
                <c:pt idx="80">
                  <c:v>2.33885146643438</c:v>
                </c:pt>
                <c:pt idx="81">
                  <c:v>3.32434721813308</c:v>
                </c:pt>
                <c:pt idx="82">
                  <c:v>4.72509032117235</c:v>
                </c:pt>
                <c:pt idx="83">
                  <c:v>6.71604891975581</c:v>
                </c:pt>
                <c:pt idx="84">
                  <c:v>9.54591553317894</c:v>
                </c:pt>
                <c:pt idx="85">
                  <c:v>13.5681714733398</c:v>
                </c:pt>
                <c:pt idx="86">
                  <c:v>19.2852405293223</c:v>
                </c:pt>
                <c:pt idx="87">
                  <c:v>27.4112471975023</c:v>
                </c:pt>
                <c:pt idx="88">
                  <c:v>38.9612186469821</c:v>
                </c:pt>
                <c:pt idx="89">
                  <c:v>55.3778727221238</c:v>
                </c:pt>
              </c:numCache>
            </c:numRef>
          </c:yVal>
          <c:smooth val="1"/>
        </c:ser>
        <c:axId val="60691059"/>
        <c:axId val="46237035"/>
      </c:scatterChart>
      <c:valAx>
        <c:axId val="60691059"/>
        <c:scaling>
          <c:logBase val="10"/>
          <c:orientation val="minMax"/>
          <c:max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Forward voltage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237035"/>
        <c:crossesAt val="0"/>
        <c:crossBetween val="midCat"/>
      </c:valAx>
      <c:valAx>
        <c:axId val="462370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Forward current (A)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691059"/>
        <c:crosses val="autoZero"/>
        <c:crossBetween val="midCat"/>
      </c:valAx>
      <c:catAx>
        <c:axId val="72669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414027"/>
        <c:auto val="1"/>
        <c:lblAlgn val="ctr"/>
        <c:lblOffset val="100"/>
        <c:noMultiLvlLbl val="0"/>
      </c:catAx>
      <c:valAx>
        <c:axId val="30414027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Power (W)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6695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I(V) for NMOS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"Power (W)"</c:f>
              <c:strCache>
                <c:ptCount val="1"/>
                <c:pt idx="0">
                  <c:v>Power (W)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Sheet1!$I$11:$I$104</c:f>
              <c:numCache>
                <c:formatCode>General</c:formatCode>
                <c:ptCount val="94"/>
                <c:pt idx="0">
                  <c:v>0.003</c:v>
                </c:pt>
                <c:pt idx="1">
                  <c:v>0.006</c:v>
                </c:pt>
                <c:pt idx="2">
                  <c:v>0.009</c:v>
                </c:pt>
                <c:pt idx="3">
                  <c:v>0.012</c:v>
                </c:pt>
                <c:pt idx="4">
                  <c:v>0.015</c:v>
                </c:pt>
                <c:pt idx="5">
                  <c:v>0.018</c:v>
                </c:pt>
                <c:pt idx="6">
                  <c:v>0.021</c:v>
                </c:pt>
                <c:pt idx="7">
                  <c:v>0.024</c:v>
                </c:pt>
                <c:pt idx="8">
                  <c:v>0.027</c:v>
                </c:pt>
                <c:pt idx="9">
                  <c:v>0.03</c:v>
                </c:pt>
                <c:pt idx="10">
                  <c:v>0.033</c:v>
                </c:pt>
                <c:pt idx="11">
                  <c:v>0.036</c:v>
                </c:pt>
                <c:pt idx="12">
                  <c:v>0.039</c:v>
                </c:pt>
                <c:pt idx="13">
                  <c:v>0.042</c:v>
                </c:pt>
                <c:pt idx="14">
                  <c:v>0.045</c:v>
                </c:pt>
                <c:pt idx="15">
                  <c:v>0.048</c:v>
                </c:pt>
                <c:pt idx="16">
                  <c:v>0.051</c:v>
                </c:pt>
                <c:pt idx="17">
                  <c:v>0.054</c:v>
                </c:pt>
                <c:pt idx="18">
                  <c:v>0.057</c:v>
                </c:pt>
                <c:pt idx="19">
                  <c:v>0.06</c:v>
                </c:pt>
                <c:pt idx="20">
                  <c:v>0.063</c:v>
                </c:pt>
                <c:pt idx="21">
                  <c:v>0.066</c:v>
                </c:pt>
                <c:pt idx="22">
                  <c:v>0.069</c:v>
                </c:pt>
                <c:pt idx="23">
                  <c:v>0.072</c:v>
                </c:pt>
                <c:pt idx="24">
                  <c:v>0.075</c:v>
                </c:pt>
                <c:pt idx="25">
                  <c:v>0.078</c:v>
                </c:pt>
                <c:pt idx="26">
                  <c:v>0.081</c:v>
                </c:pt>
                <c:pt idx="27">
                  <c:v>0.084</c:v>
                </c:pt>
                <c:pt idx="28">
                  <c:v>0.087</c:v>
                </c:pt>
                <c:pt idx="29">
                  <c:v>0.09</c:v>
                </c:pt>
                <c:pt idx="30">
                  <c:v>0.093</c:v>
                </c:pt>
                <c:pt idx="31">
                  <c:v>0.096</c:v>
                </c:pt>
                <c:pt idx="32">
                  <c:v>0.099</c:v>
                </c:pt>
                <c:pt idx="33">
                  <c:v>0.102</c:v>
                </c:pt>
                <c:pt idx="34">
                  <c:v>0.105</c:v>
                </c:pt>
                <c:pt idx="35">
                  <c:v>0.108</c:v>
                </c:pt>
                <c:pt idx="36">
                  <c:v>0.111</c:v>
                </c:pt>
                <c:pt idx="37">
                  <c:v>0.114</c:v>
                </c:pt>
                <c:pt idx="38">
                  <c:v>0.117</c:v>
                </c:pt>
                <c:pt idx="39">
                  <c:v>0.12</c:v>
                </c:pt>
                <c:pt idx="40">
                  <c:v>0.123</c:v>
                </c:pt>
                <c:pt idx="41">
                  <c:v>0.126</c:v>
                </c:pt>
                <c:pt idx="42">
                  <c:v>0.129</c:v>
                </c:pt>
                <c:pt idx="43">
                  <c:v>0.132</c:v>
                </c:pt>
                <c:pt idx="44">
                  <c:v>0.135</c:v>
                </c:pt>
                <c:pt idx="45">
                  <c:v>0.138</c:v>
                </c:pt>
                <c:pt idx="46">
                  <c:v>0.141</c:v>
                </c:pt>
                <c:pt idx="47">
                  <c:v>0.144</c:v>
                </c:pt>
                <c:pt idx="48">
                  <c:v>0.147</c:v>
                </c:pt>
                <c:pt idx="49">
                  <c:v>0.15</c:v>
                </c:pt>
                <c:pt idx="50">
                  <c:v>0.153</c:v>
                </c:pt>
                <c:pt idx="51">
                  <c:v>0.156</c:v>
                </c:pt>
                <c:pt idx="52">
                  <c:v>0.159</c:v>
                </c:pt>
                <c:pt idx="53">
                  <c:v>0.162</c:v>
                </c:pt>
                <c:pt idx="54">
                  <c:v>0.165</c:v>
                </c:pt>
                <c:pt idx="55">
                  <c:v>0.168</c:v>
                </c:pt>
                <c:pt idx="56">
                  <c:v>0.171</c:v>
                </c:pt>
                <c:pt idx="57">
                  <c:v>0.174</c:v>
                </c:pt>
                <c:pt idx="58">
                  <c:v>0.177</c:v>
                </c:pt>
                <c:pt idx="59">
                  <c:v>0.18</c:v>
                </c:pt>
                <c:pt idx="60">
                  <c:v>0.183</c:v>
                </c:pt>
                <c:pt idx="61">
                  <c:v>0.186</c:v>
                </c:pt>
                <c:pt idx="62">
                  <c:v>0.189</c:v>
                </c:pt>
                <c:pt idx="63">
                  <c:v>0.192</c:v>
                </c:pt>
                <c:pt idx="64">
                  <c:v>0.195</c:v>
                </c:pt>
                <c:pt idx="65">
                  <c:v>0.198</c:v>
                </c:pt>
                <c:pt idx="66">
                  <c:v>0.201</c:v>
                </c:pt>
                <c:pt idx="67">
                  <c:v>0.204</c:v>
                </c:pt>
                <c:pt idx="68">
                  <c:v>0.207</c:v>
                </c:pt>
                <c:pt idx="69">
                  <c:v>0.21</c:v>
                </c:pt>
                <c:pt idx="70">
                  <c:v>0.213</c:v>
                </c:pt>
                <c:pt idx="71">
                  <c:v>0.216</c:v>
                </c:pt>
                <c:pt idx="72">
                  <c:v>0.219</c:v>
                </c:pt>
                <c:pt idx="73">
                  <c:v>0.222</c:v>
                </c:pt>
                <c:pt idx="74">
                  <c:v>0.225</c:v>
                </c:pt>
                <c:pt idx="75">
                  <c:v>0.228</c:v>
                </c:pt>
                <c:pt idx="76">
                  <c:v>0.231</c:v>
                </c:pt>
                <c:pt idx="77">
                  <c:v>0.234</c:v>
                </c:pt>
                <c:pt idx="78">
                  <c:v>0.237</c:v>
                </c:pt>
                <c:pt idx="79">
                  <c:v>0.24</c:v>
                </c:pt>
                <c:pt idx="80">
                  <c:v>0.243</c:v>
                </c:pt>
                <c:pt idx="81">
                  <c:v>0.246</c:v>
                </c:pt>
                <c:pt idx="82">
                  <c:v>0.249</c:v>
                </c:pt>
                <c:pt idx="83">
                  <c:v>0.252</c:v>
                </c:pt>
                <c:pt idx="84">
                  <c:v>0.255</c:v>
                </c:pt>
                <c:pt idx="85">
                  <c:v>0.258</c:v>
                </c:pt>
                <c:pt idx="86">
                  <c:v>0.261</c:v>
                </c:pt>
                <c:pt idx="87">
                  <c:v>0.264</c:v>
                </c:pt>
                <c:pt idx="88">
                  <c:v>0.267</c:v>
                </c:pt>
                <c:pt idx="89">
                  <c:v>0.27</c:v>
                </c:pt>
                <c:pt idx="90">
                  <c:v>0.273</c:v>
                </c:pt>
                <c:pt idx="91">
                  <c:v>0.276</c:v>
                </c:pt>
                <c:pt idx="92">
                  <c:v>0.279</c:v>
                </c:pt>
                <c:pt idx="93">
                  <c:v>0.282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80099066"/>
        <c:axId val="46218348"/>
      </c:lineChart>
      <c:scatterChart>
        <c:scatterStyle val="line"/>
        <c:varyColors val="0"/>
        <c:ser>
          <c:idx val="1"/>
          <c:order val="1"/>
          <c:tx>
            <c:strRef>
              <c:f>"Current (A)"</c:f>
              <c:strCache>
                <c:ptCount val="1"/>
                <c:pt idx="0">
                  <c:v>Current (A)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Sheet1!$F$11:$F$133</c:f>
              <c:numCache>
                <c:formatCode>General</c:formatCode>
                <c:ptCount val="123"/>
                <c:pt idx="0">
                  <c:v>0.003</c:v>
                </c:pt>
                <c:pt idx="1">
                  <c:v>0.003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0.003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0.003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0.003</c:v>
                </c:pt>
                <c:pt idx="41">
                  <c:v>0.003</c:v>
                </c:pt>
                <c:pt idx="42">
                  <c:v>0.003</c:v>
                </c:pt>
                <c:pt idx="43">
                  <c:v>0.003</c:v>
                </c:pt>
                <c:pt idx="44">
                  <c:v>0.003</c:v>
                </c:pt>
                <c:pt idx="45">
                  <c:v>0.003</c:v>
                </c:pt>
                <c:pt idx="46">
                  <c:v>0.003</c:v>
                </c:pt>
                <c:pt idx="47">
                  <c:v>0.003</c:v>
                </c:pt>
                <c:pt idx="48">
                  <c:v>0.003</c:v>
                </c:pt>
                <c:pt idx="49">
                  <c:v>0.003</c:v>
                </c:pt>
                <c:pt idx="50">
                  <c:v>0.003</c:v>
                </c:pt>
                <c:pt idx="51">
                  <c:v>0.003</c:v>
                </c:pt>
                <c:pt idx="52">
                  <c:v>0.003</c:v>
                </c:pt>
                <c:pt idx="53">
                  <c:v>0.003</c:v>
                </c:pt>
                <c:pt idx="54">
                  <c:v>0.003</c:v>
                </c:pt>
                <c:pt idx="55">
                  <c:v>0.003</c:v>
                </c:pt>
                <c:pt idx="56">
                  <c:v>0.003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0.003</c:v>
                </c:pt>
                <c:pt idx="67">
                  <c:v>0.003</c:v>
                </c:pt>
                <c:pt idx="68">
                  <c:v>0.003</c:v>
                </c:pt>
                <c:pt idx="69">
                  <c:v>0.003</c:v>
                </c:pt>
                <c:pt idx="70">
                  <c:v>0.003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0.003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0.003</c:v>
                </c:pt>
                <c:pt idx="94">
                  <c:v>0.003</c:v>
                </c:pt>
                <c:pt idx="95">
                  <c:v>0.003</c:v>
                </c:pt>
                <c:pt idx="96">
                  <c:v>0.003</c:v>
                </c:pt>
                <c:pt idx="97">
                  <c:v>0.003</c:v>
                </c:pt>
                <c:pt idx="98">
                  <c:v>0.003</c:v>
                </c:pt>
                <c:pt idx="99">
                  <c:v>0.003</c:v>
                </c:pt>
                <c:pt idx="100">
                  <c:v>0.003</c:v>
                </c:pt>
                <c:pt idx="101">
                  <c:v>0.003</c:v>
                </c:pt>
                <c:pt idx="102">
                  <c:v>0.003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</c:numCache>
            </c:numRef>
          </c:xVal>
          <c:yVal>
            <c:numRef>
              <c:f>Sheet1!$H$11:$H$133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yVal>
          <c:smooth val="1"/>
        </c:ser>
        <c:axId val="92510972"/>
        <c:axId val="55121296"/>
      </c:scatterChart>
      <c:valAx>
        <c:axId val="92510972"/>
        <c:scaling>
          <c:logBase val="10"/>
          <c:orientation val="minMax"/>
          <c:max val="1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Forward voltage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21296"/>
        <c:crossesAt val="0"/>
        <c:crossBetween val="midCat"/>
      </c:valAx>
      <c:valAx>
        <c:axId val="551212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Forward current (A)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510972"/>
        <c:crosses val="autoZero"/>
        <c:crossBetween val="midCat"/>
      </c:valAx>
      <c:catAx>
        <c:axId val="8009906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218348"/>
        <c:auto val="1"/>
        <c:lblAlgn val="ctr"/>
        <c:lblOffset val="100"/>
        <c:noMultiLvlLbl val="0"/>
      </c:catAx>
      <c:valAx>
        <c:axId val="4621834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Power (W)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099066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Diode vs 2xNMOS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Sheet1!$A$11:$A$106</c:f>
              <c:numCache>
                <c:formatCode>General</c:formatCode>
                <c:ptCount val="9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</c:numCache>
            </c:numRef>
          </c:xVal>
          <c:yVal>
            <c:numRef>
              <c:f>Sheet1!$C$11:$C$106</c:f>
              <c:numCache>
                <c:formatCode>General</c:formatCode>
                <c:ptCount val="96"/>
                <c:pt idx="0">
                  <c:v>4.21358844647243E-015</c:v>
                </c:pt>
                <c:pt idx="1">
                  <c:v>2.04052193051389E-014</c:v>
                </c:pt>
                <c:pt idx="2">
                  <c:v>5.61454737439061E-014</c:v>
                </c:pt>
                <c:pt idx="3">
                  <c:v>1.23258174709637E-013</c:v>
                </c:pt>
                <c:pt idx="4">
                  <c:v>2.40060563230634E-013</c:v>
                </c:pt>
                <c:pt idx="5">
                  <c:v>4.34736176437467E-013</c:v>
                </c:pt>
                <c:pt idx="6">
                  <c:v>7.50397246837412E-013</c:v>
                </c:pt>
                <c:pt idx="7">
                  <c:v>1.25266158047612E-012</c:v>
                </c:pt>
                <c:pt idx="8">
                  <c:v>2.04096411487272E-012</c:v>
                </c:pt>
                <c:pt idx="9">
                  <c:v>3.26540521366691E-012</c:v>
                </c:pt>
                <c:pt idx="10">
                  <c:v>5.15179331289415E-012</c:v>
                </c:pt>
                <c:pt idx="11">
                  <c:v>8.03879614253217E-012</c:v>
                </c:pt>
                <c:pt idx="12">
                  <c:v>1.24329584804337E-011</c:v>
                </c:pt>
                <c:pt idx="13">
                  <c:v>1.90900469319545E-011</c:v>
                </c:pt>
                <c:pt idx="14">
                  <c:v>2.91351399532661E-011</c:v>
                </c:pt>
                <c:pt idx="15">
                  <c:v>4.42396722019276E-011</c:v>
                </c:pt>
                <c:pt idx="16">
                  <c:v>6.68821084576262E-011</c:v>
                </c:pt>
                <c:pt idx="17">
                  <c:v>1.00731290197228E-010</c:v>
                </c:pt>
                <c:pt idx="18">
                  <c:v>1.51209552338072E-010</c:v>
                </c:pt>
                <c:pt idx="19">
                  <c:v>2.26319045043529E-010</c:v>
                </c:pt>
                <c:pt idx="20">
                  <c:v>3.3785309056135E-010</c:v>
                </c:pt>
                <c:pt idx="21">
                  <c:v>5.03170343047593E-010</c:v>
                </c:pt>
                <c:pt idx="22">
                  <c:v>7.47790967146192E-010</c:v>
                </c:pt>
                <c:pt idx="23">
                  <c:v>1.1091925749233E-009</c:v>
                </c:pt>
                <c:pt idx="24">
                  <c:v>1.64235604469478E-009</c:v>
                </c:pt>
                <c:pt idx="25">
                  <c:v>2.42786193509388E-009</c:v>
                </c:pt>
                <c:pt idx="26">
                  <c:v>3.58370230326333E-009</c:v>
                </c:pt>
                <c:pt idx="27">
                  <c:v>5.28250150007387E-009</c:v>
                </c:pt>
                <c:pt idx="28">
                  <c:v>7.77660707409271E-009</c:v>
                </c:pt>
                <c:pt idx="29">
                  <c:v>1.14346256277651E-008</c:v>
                </c:pt>
                <c:pt idx="30">
                  <c:v>1.67945937682043E-008</c:v>
                </c:pt>
                <c:pt idx="31">
                  <c:v>2.46413161454828E-008</c:v>
                </c:pt>
                <c:pt idx="32">
                  <c:v>3.61187964657725E-008</c:v>
                </c:pt>
                <c:pt idx="33">
                  <c:v>5.28936041013325E-008</c:v>
                </c:pt>
                <c:pt idx="34">
                  <c:v>7.73921392554324E-008</c:v>
                </c:pt>
                <c:pt idx="35">
                  <c:v>1.13145067658546E-007</c:v>
                </c:pt>
                <c:pt idx="36">
                  <c:v>1.65287113620922E-007</c:v>
                </c:pt>
                <c:pt idx="37">
                  <c:v>2.41281982612302E-007</c:v>
                </c:pt>
                <c:pt idx="38">
                  <c:v>3.51973399107862E-007</c:v>
                </c:pt>
                <c:pt idx="39">
                  <c:v>5.13108377674321E-007</c:v>
                </c:pt>
                <c:pt idx="40">
                  <c:v>7.47544081898869E-007</c:v>
                </c:pt>
                <c:pt idx="41">
                  <c:v>1.08844389618944E-006</c:v>
                </c:pt>
                <c:pt idx="42">
                  <c:v>1.58390452466764E-006</c:v>
                </c:pt>
                <c:pt idx="43">
                  <c:v>2.30365262794158E-006</c:v>
                </c:pt>
                <c:pt idx="44">
                  <c:v>3.34873352364292E-006</c:v>
                </c:pt>
                <c:pt idx="45">
                  <c:v>4.86552447295934E-006</c:v>
                </c:pt>
                <c:pt idx="46">
                  <c:v>7.06599679464635E-006</c:v>
                </c:pt>
                <c:pt idx="47">
                  <c:v>1.02570048391745E-005</c:v>
                </c:pt>
                <c:pt idx="48">
                  <c:v>1.48826115156275E-005</c:v>
                </c:pt>
                <c:pt idx="49">
                  <c:v>2.15852364445427E-005</c:v>
                </c:pt>
                <c:pt idx="50">
                  <c:v>3.12939742838309E-005</c:v>
                </c:pt>
                <c:pt idx="51">
                  <c:v>4.53521235698771E-005</c:v>
                </c:pt>
                <c:pt idx="52">
                  <c:v>6.57012891436607E-005</c:v>
                </c:pt>
                <c:pt idx="53">
                  <c:v>9.51470918345087E-005</c:v>
                </c:pt>
                <c:pt idx="54">
                  <c:v>0.000137742571133217</c:v>
                </c:pt>
                <c:pt idx="55">
                  <c:v>0.000199341287850877</c:v>
                </c:pt>
                <c:pt idx="56">
                  <c:v>0.000288395065376643</c:v>
                </c:pt>
                <c:pt idx="57">
                  <c:v>0.000417104331151253</c:v>
                </c:pt>
                <c:pt idx="58">
                  <c:v>0.000603076567199082</c:v>
                </c:pt>
                <c:pt idx="59">
                  <c:v>0.000871716826816795</c:v>
                </c:pt>
                <c:pt idx="60">
                  <c:v>0.00125967279577798</c:v>
                </c:pt>
                <c:pt idx="61">
                  <c:v>0.00181979866120737</c:v>
                </c:pt>
                <c:pt idx="62">
                  <c:v>0.00262830606676242</c:v>
                </c:pt>
                <c:pt idx="63">
                  <c:v>0.00379506394889979</c:v>
                </c:pt>
                <c:pt idx="64">
                  <c:v>0.00547843126800966</c:v>
                </c:pt>
                <c:pt idx="65">
                  <c:v>0.00790661391843375</c:v>
                </c:pt>
                <c:pt idx="66">
                  <c:v>0.0114084104066436</c:v>
                </c:pt>
                <c:pt idx="67">
                  <c:v>0.0164574666028193</c:v>
                </c:pt>
                <c:pt idx="68">
                  <c:v>0.0237359652125241</c:v>
                </c:pt>
                <c:pt idx="69">
                  <c:v>0.0342262708173127</c:v>
                </c:pt>
                <c:pt idx="70">
                  <c:v>0.0493427814992854</c:v>
                </c:pt>
                <c:pt idx="71">
                  <c:v>0.0711215988883652</c:v>
                </c:pt>
                <c:pt idx="72">
                  <c:v>0.102493331870537</c:v>
                </c:pt>
                <c:pt idx="73">
                  <c:v>0.14767541752216</c:v>
                </c:pt>
                <c:pt idx="74">
                  <c:v>0.2127362440869</c:v>
                </c:pt>
                <c:pt idx="75">
                  <c:v>0.306406202671738</c:v>
                </c:pt>
                <c:pt idx="76">
                  <c:v>0.441243602620234</c:v>
                </c:pt>
                <c:pt idx="77">
                  <c:v>0.63531050368612</c:v>
                </c:pt>
                <c:pt idx="78">
                  <c:v>0.914581180479995</c:v>
                </c:pt>
                <c:pt idx="79">
                  <c:v>1.31640308863138</c:v>
                </c:pt>
                <c:pt idx="80">
                  <c:v>1.89446968781185</c:v>
                </c:pt>
                <c:pt idx="81">
                  <c:v>2.72596471886913</c:v>
                </c:pt>
                <c:pt idx="82">
                  <c:v>3.92182496657305</c:v>
                </c:pt>
                <c:pt idx="83">
                  <c:v>5.64148109259488</c:v>
                </c:pt>
                <c:pt idx="84">
                  <c:v>8.1140282032021</c:v>
                </c:pt>
                <c:pt idx="85">
                  <c:v>11.6686274670722</c:v>
                </c:pt>
                <c:pt idx="86">
                  <c:v>16.7781592605104</c:v>
                </c:pt>
                <c:pt idx="87">
                  <c:v>24.121897533802</c:v>
                </c:pt>
                <c:pt idx="88">
                  <c:v>34.6754845958141</c:v>
                </c:pt>
                <c:pt idx="89">
                  <c:v>49.8400854499114</c:v>
                </c:pt>
                <c:pt idx="90">
                  <c:v>71.6277645641195</c:v>
                </c:pt>
                <c:pt idx="91">
                  <c:v>102.927534231516</c:v>
                </c:pt>
                <c:pt idx="92">
                  <c:v>147.887145497892</c:v>
                </c:pt>
                <c:pt idx="93">
                  <c:v>212.46092486804</c:v>
                </c:pt>
                <c:pt idx="94">
                  <c:v>305.195802093582</c:v>
                </c:pt>
                <c:pt idx="95">
                  <c:v>438.358992156553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Sheet1!$F$11:$F$133</c:f>
              <c:numCache>
                <c:formatCode>General</c:formatCode>
                <c:ptCount val="123"/>
                <c:pt idx="0">
                  <c:v>0.003</c:v>
                </c:pt>
                <c:pt idx="1">
                  <c:v>0.003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0.003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0.003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0.003</c:v>
                </c:pt>
                <c:pt idx="41">
                  <c:v>0.003</c:v>
                </c:pt>
                <c:pt idx="42">
                  <c:v>0.003</c:v>
                </c:pt>
                <c:pt idx="43">
                  <c:v>0.003</c:v>
                </c:pt>
                <c:pt idx="44">
                  <c:v>0.003</c:v>
                </c:pt>
                <c:pt idx="45">
                  <c:v>0.003</c:v>
                </c:pt>
                <c:pt idx="46">
                  <c:v>0.003</c:v>
                </c:pt>
                <c:pt idx="47">
                  <c:v>0.003</c:v>
                </c:pt>
                <c:pt idx="48">
                  <c:v>0.003</c:v>
                </c:pt>
                <c:pt idx="49">
                  <c:v>0.003</c:v>
                </c:pt>
                <c:pt idx="50">
                  <c:v>0.003</c:v>
                </c:pt>
                <c:pt idx="51">
                  <c:v>0.003</c:v>
                </c:pt>
                <c:pt idx="52">
                  <c:v>0.003</c:v>
                </c:pt>
                <c:pt idx="53">
                  <c:v>0.003</c:v>
                </c:pt>
                <c:pt idx="54">
                  <c:v>0.003</c:v>
                </c:pt>
                <c:pt idx="55">
                  <c:v>0.003</c:v>
                </c:pt>
                <c:pt idx="56">
                  <c:v>0.003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0.003</c:v>
                </c:pt>
                <c:pt idx="67">
                  <c:v>0.003</c:v>
                </c:pt>
                <c:pt idx="68">
                  <c:v>0.003</c:v>
                </c:pt>
                <c:pt idx="69">
                  <c:v>0.003</c:v>
                </c:pt>
                <c:pt idx="70">
                  <c:v>0.003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0.003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0.003</c:v>
                </c:pt>
                <c:pt idx="94">
                  <c:v>0.003</c:v>
                </c:pt>
                <c:pt idx="95">
                  <c:v>0.003</c:v>
                </c:pt>
                <c:pt idx="96">
                  <c:v>0.003</c:v>
                </c:pt>
                <c:pt idx="97">
                  <c:v>0.003</c:v>
                </c:pt>
                <c:pt idx="98">
                  <c:v>0.003</c:v>
                </c:pt>
                <c:pt idx="99">
                  <c:v>0.003</c:v>
                </c:pt>
                <c:pt idx="100">
                  <c:v>0.003</c:v>
                </c:pt>
                <c:pt idx="101">
                  <c:v>0.003</c:v>
                </c:pt>
                <c:pt idx="102">
                  <c:v>0.003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</c:numCache>
            </c:numRef>
          </c:xVal>
          <c:yVal>
            <c:numRef>
              <c:f>Sheet1!$I$11:$I$133</c:f>
              <c:numCache>
                <c:formatCode>General</c:formatCode>
                <c:ptCount val="123"/>
                <c:pt idx="0">
                  <c:v>0.003</c:v>
                </c:pt>
                <c:pt idx="1">
                  <c:v>0.006</c:v>
                </c:pt>
                <c:pt idx="2">
                  <c:v>0.009</c:v>
                </c:pt>
                <c:pt idx="3">
                  <c:v>0.012</c:v>
                </c:pt>
                <c:pt idx="4">
                  <c:v>0.015</c:v>
                </c:pt>
                <c:pt idx="5">
                  <c:v>0.018</c:v>
                </c:pt>
                <c:pt idx="6">
                  <c:v>0.021</c:v>
                </c:pt>
                <c:pt idx="7">
                  <c:v>0.024</c:v>
                </c:pt>
                <c:pt idx="8">
                  <c:v>0.027</c:v>
                </c:pt>
                <c:pt idx="9">
                  <c:v>0.03</c:v>
                </c:pt>
                <c:pt idx="10">
                  <c:v>0.033</c:v>
                </c:pt>
                <c:pt idx="11">
                  <c:v>0.036</c:v>
                </c:pt>
                <c:pt idx="12">
                  <c:v>0.039</c:v>
                </c:pt>
                <c:pt idx="13">
                  <c:v>0.042</c:v>
                </c:pt>
                <c:pt idx="14">
                  <c:v>0.045</c:v>
                </c:pt>
                <c:pt idx="15">
                  <c:v>0.048</c:v>
                </c:pt>
                <c:pt idx="16">
                  <c:v>0.051</c:v>
                </c:pt>
                <c:pt idx="17">
                  <c:v>0.054</c:v>
                </c:pt>
                <c:pt idx="18">
                  <c:v>0.057</c:v>
                </c:pt>
                <c:pt idx="19">
                  <c:v>0.06</c:v>
                </c:pt>
                <c:pt idx="20">
                  <c:v>0.063</c:v>
                </c:pt>
                <c:pt idx="21">
                  <c:v>0.066</c:v>
                </c:pt>
                <c:pt idx="22">
                  <c:v>0.069</c:v>
                </c:pt>
                <c:pt idx="23">
                  <c:v>0.072</c:v>
                </c:pt>
                <c:pt idx="24">
                  <c:v>0.075</c:v>
                </c:pt>
                <c:pt idx="25">
                  <c:v>0.078</c:v>
                </c:pt>
                <c:pt idx="26">
                  <c:v>0.081</c:v>
                </c:pt>
                <c:pt idx="27">
                  <c:v>0.084</c:v>
                </c:pt>
                <c:pt idx="28">
                  <c:v>0.087</c:v>
                </c:pt>
                <c:pt idx="29">
                  <c:v>0.09</c:v>
                </c:pt>
                <c:pt idx="30">
                  <c:v>0.093</c:v>
                </c:pt>
                <c:pt idx="31">
                  <c:v>0.096</c:v>
                </c:pt>
                <c:pt idx="32">
                  <c:v>0.099</c:v>
                </c:pt>
                <c:pt idx="33">
                  <c:v>0.102</c:v>
                </c:pt>
                <c:pt idx="34">
                  <c:v>0.105</c:v>
                </c:pt>
                <c:pt idx="35">
                  <c:v>0.108</c:v>
                </c:pt>
                <c:pt idx="36">
                  <c:v>0.111</c:v>
                </c:pt>
                <c:pt idx="37">
                  <c:v>0.114</c:v>
                </c:pt>
                <c:pt idx="38">
                  <c:v>0.117</c:v>
                </c:pt>
                <c:pt idx="39">
                  <c:v>0.12</c:v>
                </c:pt>
                <c:pt idx="40">
                  <c:v>0.123</c:v>
                </c:pt>
                <c:pt idx="41">
                  <c:v>0.126</c:v>
                </c:pt>
                <c:pt idx="42">
                  <c:v>0.129</c:v>
                </c:pt>
                <c:pt idx="43">
                  <c:v>0.132</c:v>
                </c:pt>
                <c:pt idx="44">
                  <c:v>0.135</c:v>
                </c:pt>
                <c:pt idx="45">
                  <c:v>0.138</c:v>
                </c:pt>
                <c:pt idx="46">
                  <c:v>0.141</c:v>
                </c:pt>
                <c:pt idx="47">
                  <c:v>0.144</c:v>
                </c:pt>
                <c:pt idx="48">
                  <c:v>0.147</c:v>
                </c:pt>
                <c:pt idx="49">
                  <c:v>0.15</c:v>
                </c:pt>
                <c:pt idx="50">
                  <c:v>0.153</c:v>
                </c:pt>
                <c:pt idx="51">
                  <c:v>0.156</c:v>
                </c:pt>
                <c:pt idx="52">
                  <c:v>0.159</c:v>
                </c:pt>
                <c:pt idx="53">
                  <c:v>0.162</c:v>
                </c:pt>
                <c:pt idx="54">
                  <c:v>0.165</c:v>
                </c:pt>
                <c:pt idx="55">
                  <c:v>0.168</c:v>
                </c:pt>
                <c:pt idx="56">
                  <c:v>0.171</c:v>
                </c:pt>
                <c:pt idx="57">
                  <c:v>0.174</c:v>
                </c:pt>
                <c:pt idx="58">
                  <c:v>0.177</c:v>
                </c:pt>
                <c:pt idx="59">
                  <c:v>0.18</c:v>
                </c:pt>
                <c:pt idx="60">
                  <c:v>0.183</c:v>
                </c:pt>
                <c:pt idx="61">
                  <c:v>0.186</c:v>
                </c:pt>
                <c:pt idx="62">
                  <c:v>0.189</c:v>
                </c:pt>
                <c:pt idx="63">
                  <c:v>0.192</c:v>
                </c:pt>
                <c:pt idx="64">
                  <c:v>0.195</c:v>
                </c:pt>
                <c:pt idx="65">
                  <c:v>0.198</c:v>
                </c:pt>
                <c:pt idx="66">
                  <c:v>0.201</c:v>
                </c:pt>
                <c:pt idx="67">
                  <c:v>0.204</c:v>
                </c:pt>
                <c:pt idx="68">
                  <c:v>0.207</c:v>
                </c:pt>
                <c:pt idx="69">
                  <c:v>0.21</c:v>
                </c:pt>
                <c:pt idx="70">
                  <c:v>0.213</c:v>
                </c:pt>
                <c:pt idx="71">
                  <c:v>0.216</c:v>
                </c:pt>
                <c:pt idx="72">
                  <c:v>0.219</c:v>
                </c:pt>
                <c:pt idx="73">
                  <c:v>0.222</c:v>
                </c:pt>
                <c:pt idx="74">
                  <c:v>0.225</c:v>
                </c:pt>
                <c:pt idx="75">
                  <c:v>0.228</c:v>
                </c:pt>
                <c:pt idx="76">
                  <c:v>0.231</c:v>
                </c:pt>
                <c:pt idx="77">
                  <c:v>0.234</c:v>
                </c:pt>
                <c:pt idx="78">
                  <c:v>0.237</c:v>
                </c:pt>
                <c:pt idx="79">
                  <c:v>0.24</c:v>
                </c:pt>
                <c:pt idx="80">
                  <c:v>0.243</c:v>
                </c:pt>
                <c:pt idx="81">
                  <c:v>0.246</c:v>
                </c:pt>
                <c:pt idx="82">
                  <c:v>0.249</c:v>
                </c:pt>
                <c:pt idx="83">
                  <c:v>0.252</c:v>
                </c:pt>
                <c:pt idx="84">
                  <c:v>0.255</c:v>
                </c:pt>
                <c:pt idx="85">
                  <c:v>0.258</c:v>
                </c:pt>
                <c:pt idx="86">
                  <c:v>0.261</c:v>
                </c:pt>
                <c:pt idx="87">
                  <c:v>0.264</c:v>
                </c:pt>
                <c:pt idx="88">
                  <c:v>0.267</c:v>
                </c:pt>
                <c:pt idx="89">
                  <c:v>0.27</c:v>
                </c:pt>
                <c:pt idx="90">
                  <c:v>0.273</c:v>
                </c:pt>
                <c:pt idx="91">
                  <c:v>0.276</c:v>
                </c:pt>
                <c:pt idx="92">
                  <c:v>0.279</c:v>
                </c:pt>
                <c:pt idx="93">
                  <c:v>0.282</c:v>
                </c:pt>
                <c:pt idx="94">
                  <c:v>0.285</c:v>
                </c:pt>
                <c:pt idx="95">
                  <c:v>0.288</c:v>
                </c:pt>
                <c:pt idx="96">
                  <c:v>0.291</c:v>
                </c:pt>
                <c:pt idx="97">
                  <c:v>0.294</c:v>
                </c:pt>
                <c:pt idx="98">
                  <c:v>0.297</c:v>
                </c:pt>
                <c:pt idx="99">
                  <c:v>0.3</c:v>
                </c:pt>
                <c:pt idx="100">
                  <c:v>0.303</c:v>
                </c:pt>
                <c:pt idx="101">
                  <c:v>0.306</c:v>
                </c:pt>
                <c:pt idx="102">
                  <c:v>0.309</c:v>
                </c:pt>
                <c:pt idx="103">
                  <c:v>0.312</c:v>
                </c:pt>
                <c:pt idx="104">
                  <c:v>0.315</c:v>
                </c:pt>
                <c:pt idx="105">
                  <c:v>0.318</c:v>
                </c:pt>
                <c:pt idx="106">
                  <c:v>0.321</c:v>
                </c:pt>
                <c:pt idx="107">
                  <c:v>0.324</c:v>
                </c:pt>
                <c:pt idx="108">
                  <c:v>0.327</c:v>
                </c:pt>
                <c:pt idx="109">
                  <c:v>0.33</c:v>
                </c:pt>
                <c:pt idx="110">
                  <c:v>0.333</c:v>
                </c:pt>
                <c:pt idx="111">
                  <c:v>0.336</c:v>
                </c:pt>
                <c:pt idx="112">
                  <c:v>0.339</c:v>
                </c:pt>
                <c:pt idx="113">
                  <c:v>0.342</c:v>
                </c:pt>
                <c:pt idx="114">
                  <c:v>0.345</c:v>
                </c:pt>
                <c:pt idx="115">
                  <c:v>0.348</c:v>
                </c:pt>
                <c:pt idx="116">
                  <c:v>0.351</c:v>
                </c:pt>
                <c:pt idx="117">
                  <c:v>0.354</c:v>
                </c:pt>
                <c:pt idx="118">
                  <c:v>0.357</c:v>
                </c:pt>
                <c:pt idx="119">
                  <c:v>0.36</c:v>
                </c:pt>
                <c:pt idx="120">
                  <c:v>0.363</c:v>
                </c:pt>
                <c:pt idx="121">
                  <c:v>0.366</c:v>
                </c:pt>
                <c:pt idx="122">
                  <c:v>0.369</c:v>
                </c:pt>
              </c:numCache>
            </c:numRef>
          </c:yVal>
          <c:smooth val="1"/>
        </c:ser>
        <c:axId val="40410836"/>
        <c:axId val="76394200"/>
      </c:scatterChart>
      <c:valAx>
        <c:axId val="404108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Voltage drop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394200"/>
        <c:crosses val="autoZero"/>
        <c:crossBetween val="midCat"/>
      </c:valAx>
      <c:valAx>
        <c:axId val="763942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Power (W)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4108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Diode vs 2xNMOS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Sheet1!$B$11:$B$101</c:f>
              <c:numCache>
                <c:formatCode>General</c:formatCode>
                <c:ptCount val="91"/>
                <c:pt idx="0">
                  <c:v>4.21358844647243E-013</c:v>
                </c:pt>
                <c:pt idx="1">
                  <c:v>1.02026096525695E-012</c:v>
                </c:pt>
                <c:pt idx="2">
                  <c:v>1.87151579146354E-012</c:v>
                </c:pt>
                <c:pt idx="3">
                  <c:v>3.08145436774093E-012</c:v>
                </c:pt>
                <c:pt idx="4">
                  <c:v>4.80121126461268E-012</c:v>
                </c:pt>
                <c:pt idx="5">
                  <c:v>7.24560294062446E-012</c:v>
                </c:pt>
                <c:pt idx="6">
                  <c:v>1.07199606691059E-011</c:v>
                </c:pt>
                <c:pt idx="7">
                  <c:v>1.56582697559515E-011</c:v>
                </c:pt>
                <c:pt idx="8">
                  <c:v>2.26773790541413E-011</c:v>
                </c:pt>
                <c:pt idx="9">
                  <c:v>3.26540521366691E-011</c:v>
                </c:pt>
                <c:pt idx="10">
                  <c:v>4.68344846626741E-011</c:v>
                </c:pt>
                <c:pt idx="11">
                  <c:v>6.69899678544347E-011</c:v>
                </c:pt>
                <c:pt idx="12">
                  <c:v>9.56381421571826E-011</c:v>
                </c:pt>
                <c:pt idx="13">
                  <c:v>1.36357478085389E-010</c:v>
                </c:pt>
                <c:pt idx="14">
                  <c:v>1.94234266355107E-010</c:v>
                </c:pt>
                <c:pt idx="15">
                  <c:v>2.76497951262048E-010</c:v>
                </c:pt>
                <c:pt idx="16">
                  <c:v>3.93424167397801E-010</c:v>
                </c:pt>
                <c:pt idx="17">
                  <c:v>5.59618278873489E-010</c:v>
                </c:pt>
                <c:pt idx="18">
                  <c:v>7.95839749147749E-010</c:v>
                </c:pt>
                <c:pt idx="19">
                  <c:v>1.13159522521764E-009</c:v>
                </c:pt>
                <c:pt idx="20">
                  <c:v>1.60882424076833E-009</c:v>
                </c:pt>
                <c:pt idx="21">
                  <c:v>2.2871379229436E-009</c:v>
                </c:pt>
                <c:pt idx="22">
                  <c:v>3.25126507454866E-009</c:v>
                </c:pt>
                <c:pt idx="23">
                  <c:v>4.62163572884707E-009</c:v>
                </c:pt>
                <c:pt idx="24">
                  <c:v>6.56942417877914E-009</c:v>
                </c:pt>
                <c:pt idx="25">
                  <c:v>9.33793051959183E-009</c:v>
                </c:pt>
                <c:pt idx="26">
                  <c:v>1.32729714935679E-008</c:v>
                </c:pt>
                <c:pt idx="27">
                  <c:v>1.88660767859781E-008</c:v>
                </c:pt>
                <c:pt idx="28">
                  <c:v>2.68158864623886E-008</c:v>
                </c:pt>
                <c:pt idx="29">
                  <c:v>3.8115418759217E-008</c:v>
                </c:pt>
                <c:pt idx="30">
                  <c:v>5.41761089296913E-008</c:v>
                </c:pt>
                <c:pt idx="31">
                  <c:v>7.70041129546338E-008</c:v>
                </c:pt>
                <c:pt idx="32">
                  <c:v>1.09450898381129E-007</c:v>
                </c:pt>
                <c:pt idx="33">
                  <c:v>1.55569423827449E-007</c:v>
                </c:pt>
                <c:pt idx="34">
                  <c:v>2.21120397872664E-007</c:v>
                </c:pt>
                <c:pt idx="35">
                  <c:v>3.14291854607073E-007</c:v>
                </c:pt>
                <c:pt idx="36">
                  <c:v>4.46721928705194E-007</c:v>
                </c:pt>
                <c:pt idx="37">
                  <c:v>6.34952585821848E-007</c:v>
                </c:pt>
                <c:pt idx="38">
                  <c:v>9.02495895148363E-007</c:v>
                </c:pt>
                <c:pt idx="39">
                  <c:v>1.2827709441858E-006</c:v>
                </c:pt>
                <c:pt idx="40">
                  <c:v>1.82327824853383E-006</c:v>
                </c:pt>
                <c:pt idx="41">
                  <c:v>2.59153308616534E-006</c:v>
                </c:pt>
                <c:pt idx="42">
                  <c:v>3.68349889457591E-006</c:v>
                </c:pt>
                <c:pt idx="43">
                  <c:v>5.23557415441267E-006</c:v>
                </c:pt>
                <c:pt idx="44">
                  <c:v>7.44163005253981E-006</c:v>
                </c:pt>
                <c:pt idx="45">
                  <c:v>1.0577227115129E-005</c:v>
                </c:pt>
                <c:pt idx="46">
                  <c:v>1.50340357332901E-005</c:v>
                </c:pt>
                <c:pt idx="47">
                  <c:v>2.13687600816134E-005</c:v>
                </c:pt>
                <c:pt idx="48">
                  <c:v>3.03726765625051E-005</c:v>
                </c:pt>
                <c:pt idx="49">
                  <c:v>4.31704728890855E-005</c:v>
                </c:pt>
                <c:pt idx="50">
                  <c:v>6.13607338898645E-005</c:v>
                </c:pt>
                <c:pt idx="51">
                  <c:v>8.72156222497637E-005</c:v>
                </c:pt>
                <c:pt idx="52">
                  <c:v>0.000123964696497473</c:v>
                </c:pt>
                <c:pt idx="53">
                  <c:v>0.000176198318212053</c:v>
                </c:pt>
                <c:pt idx="54">
                  <c:v>0.00025044103842403</c:v>
                </c:pt>
                <c:pt idx="55">
                  <c:v>0.000355966585447994</c:v>
                </c:pt>
                <c:pt idx="56">
                  <c:v>0.000505956255046743</c:v>
                </c:pt>
                <c:pt idx="57">
                  <c:v>0.000719145398536643</c:v>
                </c:pt>
                <c:pt idx="58">
                  <c:v>0.00102216367321878</c:v>
                </c:pt>
                <c:pt idx="59">
                  <c:v>0.00145286137802799</c:v>
                </c:pt>
                <c:pt idx="60">
                  <c:v>0.00206503737012783</c:v>
                </c:pt>
                <c:pt idx="61">
                  <c:v>0.00293515913097963</c:v>
                </c:pt>
                <c:pt idx="62">
                  <c:v>0.00417191439168638</c:v>
                </c:pt>
                <c:pt idx="63">
                  <c:v>0.00592978742015592</c:v>
                </c:pt>
                <c:pt idx="64">
                  <c:v>0.00842835579693793</c:v>
                </c:pt>
                <c:pt idx="65">
                  <c:v>0.011979718058233</c:v>
                </c:pt>
                <c:pt idx="66">
                  <c:v>0.017027478218871</c:v>
                </c:pt>
                <c:pt idx="67">
                  <c:v>0.024202156768852</c:v>
                </c:pt>
                <c:pt idx="68">
                  <c:v>0.0343999495833683</c:v>
                </c:pt>
                <c:pt idx="69">
                  <c:v>0.0488946725961609</c:v>
                </c:pt>
                <c:pt idx="70">
                  <c:v>0.0694968753511062</c:v>
                </c:pt>
                <c:pt idx="71">
                  <c:v>0.0987799984560628</c:v>
                </c:pt>
                <c:pt idx="72">
                  <c:v>0.140401824480187</c:v>
                </c:pt>
                <c:pt idx="73">
                  <c:v>0.199561375029946</c:v>
                </c:pt>
                <c:pt idx="74">
                  <c:v>0.2836483254492</c:v>
                </c:pt>
                <c:pt idx="75">
                  <c:v>0.403166056147023</c:v>
                </c:pt>
                <c:pt idx="76">
                  <c:v>0.573043639766538</c:v>
                </c:pt>
                <c:pt idx="77">
                  <c:v>0.814500645751436</c:v>
                </c:pt>
                <c:pt idx="78">
                  <c:v>1.15769769681012</c:v>
                </c:pt>
                <c:pt idx="79">
                  <c:v>1.64550386078922</c:v>
                </c:pt>
                <c:pt idx="80">
                  <c:v>2.33885146643438</c:v>
                </c:pt>
                <c:pt idx="81">
                  <c:v>3.32434721813308</c:v>
                </c:pt>
                <c:pt idx="82">
                  <c:v>4.72509032117235</c:v>
                </c:pt>
                <c:pt idx="83">
                  <c:v>6.71604891975581</c:v>
                </c:pt>
                <c:pt idx="84">
                  <c:v>9.54591553317894</c:v>
                </c:pt>
                <c:pt idx="85">
                  <c:v>13.5681714733398</c:v>
                </c:pt>
                <c:pt idx="86">
                  <c:v>19.2852405293223</c:v>
                </c:pt>
                <c:pt idx="87">
                  <c:v>27.4112471975023</c:v>
                </c:pt>
                <c:pt idx="88">
                  <c:v>38.9612186469821</c:v>
                </c:pt>
                <c:pt idx="89">
                  <c:v>55.3778727221238</c:v>
                </c:pt>
                <c:pt idx="90">
                  <c:v>78.7118291913401</c:v>
                </c:pt>
              </c:numCache>
            </c:numRef>
          </c:xVal>
          <c:yVal>
            <c:numRef>
              <c:f>Sheet1!$C$11:$C$101</c:f>
              <c:numCache>
                <c:formatCode>General</c:formatCode>
                <c:ptCount val="91"/>
                <c:pt idx="0">
                  <c:v>4.21358844647243E-015</c:v>
                </c:pt>
                <c:pt idx="1">
                  <c:v>2.04052193051389E-014</c:v>
                </c:pt>
                <c:pt idx="2">
                  <c:v>5.61454737439061E-014</c:v>
                </c:pt>
                <c:pt idx="3">
                  <c:v>1.23258174709637E-013</c:v>
                </c:pt>
                <c:pt idx="4">
                  <c:v>2.40060563230634E-013</c:v>
                </c:pt>
                <c:pt idx="5">
                  <c:v>4.34736176437467E-013</c:v>
                </c:pt>
                <c:pt idx="6">
                  <c:v>7.50397246837412E-013</c:v>
                </c:pt>
                <c:pt idx="7">
                  <c:v>1.25266158047612E-012</c:v>
                </c:pt>
                <c:pt idx="8">
                  <c:v>2.04096411487272E-012</c:v>
                </c:pt>
                <c:pt idx="9">
                  <c:v>3.26540521366691E-012</c:v>
                </c:pt>
                <c:pt idx="10">
                  <c:v>5.15179331289415E-012</c:v>
                </c:pt>
                <c:pt idx="11">
                  <c:v>8.03879614253217E-012</c:v>
                </c:pt>
                <c:pt idx="12">
                  <c:v>1.24329584804337E-011</c:v>
                </c:pt>
                <c:pt idx="13">
                  <c:v>1.90900469319545E-011</c:v>
                </c:pt>
                <c:pt idx="14">
                  <c:v>2.91351399532661E-011</c:v>
                </c:pt>
                <c:pt idx="15">
                  <c:v>4.42396722019276E-011</c:v>
                </c:pt>
                <c:pt idx="16">
                  <c:v>6.68821084576262E-011</c:v>
                </c:pt>
                <c:pt idx="17">
                  <c:v>1.00731290197228E-010</c:v>
                </c:pt>
                <c:pt idx="18">
                  <c:v>1.51209552338072E-010</c:v>
                </c:pt>
                <c:pt idx="19">
                  <c:v>2.26319045043529E-010</c:v>
                </c:pt>
                <c:pt idx="20">
                  <c:v>3.3785309056135E-010</c:v>
                </c:pt>
                <c:pt idx="21">
                  <c:v>5.03170343047593E-010</c:v>
                </c:pt>
                <c:pt idx="22">
                  <c:v>7.47790967146192E-010</c:v>
                </c:pt>
                <c:pt idx="23">
                  <c:v>1.1091925749233E-009</c:v>
                </c:pt>
                <c:pt idx="24">
                  <c:v>1.64235604469478E-009</c:v>
                </c:pt>
                <c:pt idx="25">
                  <c:v>2.42786193509388E-009</c:v>
                </c:pt>
                <c:pt idx="26">
                  <c:v>3.58370230326333E-009</c:v>
                </c:pt>
                <c:pt idx="27">
                  <c:v>5.28250150007387E-009</c:v>
                </c:pt>
                <c:pt idx="28">
                  <c:v>7.77660707409271E-009</c:v>
                </c:pt>
                <c:pt idx="29">
                  <c:v>1.14346256277651E-008</c:v>
                </c:pt>
                <c:pt idx="30">
                  <c:v>1.67945937682043E-008</c:v>
                </c:pt>
                <c:pt idx="31">
                  <c:v>2.46413161454828E-008</c:v>
                </c:pt>
                <c:pt idx="32">
                  <c:v>3.61187964657725E-008</c:v>
                </c:pt>
                <c:pt idx="33">
                  <c:v>5.28936041013325E-008</c:v>
                </c:pt>
                <c:pt idx="34">
                  <c:v>7.73921392554324E-008</c:v>
                </c:pt>
                <c:pt idx="35">
                  <c:v>1.13145067658546E-007</c:v>
                </c:pt>
                <c:pt idx="36">
                  <c:v>1.65287113620922E-007</c:v>
                </c:pt>
                <c:pt idx="37">
                  <c:v>2.41281982612302E-007</c:v>
                </c:pt>
                <c:pt idx="38">
                  <c:v>3.51973399107862E-007</c:v>
                </c:pt>
                <c:pt idx="39">
                  <c:v>5.13108377674321E-007</c:v>
                </c:pt>
                <c:pt idx="40">
                  <c:v>7.47544081898869E-007</c:v>
                </c:pt>
                <c:pt idx="41">
                  <c:v>1.08844389618944E-006</c:v>
                </c:pt>
                <c:pt idx="42">
                  <c:v>1.58390452466764E-006</c:v>
                </c:pt>
                <c:pt idx="43">
                  <c:v>2.30365262794158E-006</c:v>
                </c:pt>
                <c:pt idx="44">
                  <c:v>3.34873352364292E-006</c:v>
                </c:pt>
                <c:pt idx="45">
                  <c:v>4.86552447295934E-006</c:v>
                </c:pt>
                <c:pt idx="46">
                  <c:v>7.06599679464635E-006</c:v>
                </c:pt>
                <c:pt idx="47">
                  <c:v>1.02570048391745E-005</c:v>
                </c:pt>
                <c:pt idx="48">
                  <c:v>1.48826115156275E-005</c:v>
                </c:pt>
                <c:pt idx="49">
                  <c:v>2.15852364445427E-005</c:v>
                </c:pt>
                <c:pt idx="50">
                  <c:v>3.12939742838309E-005</c:v>
                </c:pt>
                <c:pt idx="51">
                  <c:v>4.53521235698771E-005</c:v>
                </c:pt>
                <c:pt idx="52">
                  <c:v>6.57012891436607E-005</c:v>
                </c:pt>
                <c:pt idx="53">
                  <c:v>9.51470918345087E-005</c:v>
                </c:pt>
                <c:pt idx="54">
                  <c:v>0.000137742571133217</c:v>
                </c:pt>
                <c:pt idx="55">
                  <c:v>0.000199341287850877</c:v>
                </c:pt>
                <c:pt idx="56">
                  <c:v>0.000288395065376643</c:v>
                </c:pt>
                <c:pt idx="57">
                  <c:v>0.000417104331151253</c:v>
                </c:pt>
                <c:pt idx="58">
                  <c:v>0.000603076567199082</c:v>
                </c:pt>
                <c:pt idx="59">
                  <c:v>0.000871716826816795</c:v>
                </c:pt>
                <c:pt idx="60">
                  <c:v>0.00125967279577798</c:v>
                </c:pt>
                <c:pt idx="61">
                  <c:v>0.00181979866120737</c:v>
                </c:pt>
                <c:pt idx="62">
                  <c:v>0.00262830606676242</c:v>
                </c:pt>
                <c:pt idx="63">
                  <c:v>0.00379506394889979</c:v>
                </c:pt>
                <c:pt idx="64">
                  <c:v>0.00547843126800966</c:v>
                </c:pt>
                <c:pt idx="65">
                  <c:v>0.00790661391843375</c:v>
                </c:pt>
                <c:pt idx="66">
                  <c:v>0.0114084104066436</c:v>
                </c:pt>
                <c:pt idx="67">
                  <c:v>0.0164574666028193</c:v>
                </c:pt>
                <c:pt idx="68">
                  <c:v>0.0237359652125241</c:v>
                </c:pt>
                <c:pt idx="69">
                  <c:v>0.0342262708173127</c:v>
                </c:pt>
                <c:pt idx="70">
                  <c:v>0.0493427814992854</c:v>
                </c:pt>
                <c:pt idx="71">
                  <c:v>0.0711215988883652</c:v>
                </c:pt>
                <c:pt idx="72">
                  <c:v>0.102493331870537</c:v>
                </c:pt>
                <c:pt idx="73">
                  <c:v>0.14767541752216</c:v>
                </c:pt>
                <c:pt idx="74">
                  <c:v>0.2127362440869</c:v>
                </c:pt>
                <c:pt idx="75">
                  <c:v>0.306406202671738</c:v>
                </c:pt>
                <c:pt idx="76">
                  <c:v>0.441243602620234</c:v>
                </c:pt>
                <c:pt idx="77">
                  <c:v>0.63531050368612</c:v>
                </c:pt>
                <c:pt idx="78">
                  <c:v>0.914581180479995</c:v>
                </c:pt>
                <c:pt idx="79">
                  <c:v>1.31640308863138</c:v>
                </c:pt>
                <c:pt idx="80">
                  <c:v>1.89446968781185</c:v>
                </c:pt>
                <c:pt idx="81">
                  <c:v>2.72596471886913</c:v>
                </c:pt>
                <c:pt idx="82">
                  <c:v>3.92182496657305</c:v>
                </c:pt>
                <c:pt idx="83">
                  <c:v>5.64148109259488</c:v>
                </c:pt>
                <c:pt idx="84">
                  <c:v>8.1140282032021</c:v>
                </c:pt>
                <c:pt idx="85">
                  <c:v>11.6686274670722</c:v>
                </c:pt>
                <c:pt idx="86">
                  <c:v>16.7781592605104</c:v>
                </c:pt>
                <c:pt idx="87">
                  <c:v>24.121897533802</c:v>
                </c:pt>
                <c:pt idx="88">
                  <c:v>34.6754845958141</c:v>
                </c:pt>
                <c:pt idx="89">
                  <c:v>49.8400854499114</c:v>
                </c:pt>
                <c:pt idx="90">
                  <c:v>71.6277645641195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Sheet1!$H$10:$H$133</c:f>
              <c:numCache>
                <c:formatCode>General</c:formatCode>
                <c:ptCount val="124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</c:numCache>
            </c:numRef>
          </c:xVal>
          <c:yVal>
            <c:numRef>
              <c:f>Sheet1!$I$11:$I$133</c:f>
              <c:numCache>
                <c:formatCode>General</c:formatCode>
                <c:ptCount val="123"/>
                <c:pt idx="0">
                  <c:v>0.003</c:v>
                </c:pt>
                <c:pt idx="1">
                  <c:v>0.006</c:v>
                </c:pt>
                <c:pt idx="2">
                  <c:v>0.009</c:v>
                </c:pt>
                <c:pt idx="3">
                  <c:v>0.012</c:v>
                </c:pt>
                <c:pt idx="4">
                  <c:v>0.015</c:v>
                </c:pt>
                <c:pt idx="5">
                  <c:v>0.018</c:v>
                </c:pt>
                <c:pt idx="6">
                  <c:v>0.021</c:v>
                </c:pt>
                <c:pt idx="7">
                  <c:v>0.024</c:v>
                </c:pt>
                <c:pt idx="8">
                  <c:v>0.027</c:v>
                </c:pt>
                <c:pt idx="9">
                  <c:v>0.03</c:v>
                </c:pt>
                <c:pt idx="10">
                  <c:v>0.033</c:v>
                </c:pt>
                <c:pt idx="11">
                  <c:v>0.036</c:v>
                </c:pt>
                <c:pt idx="12">
                  <c:v>0.039</c:v>
                </c:pt>
                <c:pt idx="13">
                  <c:v>0.042</c:v>
                </c:pt>
                <c:pt idx="14">
                  <c:v>0.045</c:v>
                </c:pt>
                <c:pt idx="15">
                  <c:v>0.048</c:v>
                </c:pt>
                <c:pt idx="16">
                  <c:v>0.051</c:v>
                </c:pt>
                <c:pt idx="17">
                  <c:v>0.054</c:v>
                </c:pt>
                <c:pt idx="18">
                  <c:v>0.057</c:v>
                </c:pt>
                <c:pt idx="19">
                  <c:v>0.06</c:v>
                </c:pt>
                <c:pt idx="20">
                  <c:v>0.063</c:v>
                </c:pt>
                <c:pt idx="21">
                  <c:v>0.066</c:v>
                </c:pt>
                <c:pt idx="22">
                  <c:v>0.069</c:v>
                </c:pt>
                <c:pt idx="23">
                  <c:v>0.072</c:v>
                </c:pt>
                <c:pt idx="24">
                  <c:v>0.075</c:v>
                </c:pt>
                <c:pt idx="25">
                  <c:v>0.078</c:v>
                </c:pt>
                <c:pt idx="26">
                  <c:v>0.081</c:v>
                </c:pt>
                <c:pt idx="27">
                  <c:v>0.084</c:v>
                </c:pt>
                <c:pt idx="28">
                  <c:v>0.087</c:v>
                </c:pt>
                <c:pt idx="29">
                  <c:v>0.09</c:v>
                </c:pt>
                <c:pt idx="30">
                  <c:v>0.093</c:v>
                </c:pt>
                <c:pt idx="31">
                  <c:v>0.096</c:v>
                </c:pt>
                <c:pt idx="32">
                  <c:v>0.099</c:v>
                </c:pt>
                <c:pt idx="33">
                  <c:v>0.102</c:v>
                </c:pt>
                <c:pt idx="34">
                  <c:v>0.105</c:v>
                </c:pt>
                <c:pt idx="35">
                  <c:v>0.108</c:v>
                </c:pt>
                <c:pt idx="36">
                  <c:v>0.111</c:v>
                </c:pt>
                <c:pt idx="37">
                  <c:v>0.114</c:v>
                </c:pt>
                <c:pt idx="38">
                  <c:v>0.117</c:v>
                </c:pt>
                <c:pt idx="39">
                  <c:v>0.12</c:v>
                </c:pt>
                <c:pt idx="40">
                  <c:v>0.123</c:v>
                </c:pt>
                <c:pt idx="41">
                  <c:v>0.126</c:v>
                </c:pt>
                <c:pt idx="42">
                  <c:v>0.129</c:v>
                </c:pt>
                <c:pt idx="43">
                  <c:v>0.132</c:v>
                </c:pt>
                <c:pt idx="44">
                  <c:v>0.135</c:v>
                </c:pt>
                <c:pt idx="45">
                  <c:v>0.138</c:v>
                </c:pt>
                <c:pt idx="46">
                  <c:v>0.141</c:v>
                </c:pt>
                <c:pt idx="47">
                  <c:v>0.144</c:v>
                </c:pt>
                <c:pt idx="48">
                  <c:v>0.147</c:v>
                </c:pt>
                <c:pt idx="49">
                  <c:v>0.15</c:v>
                </c:pt>
                <c:pt idx="50">
                  <c:v>0.153</c:v>
                </c:pt>
                <c:pt idx="51">
                  <c:v>0.156</c:v>
                </c:pt>
                <c:pt idx="52">
                  <c:v>0.159</c:v>
                </c:pt>
                <c:pt idx="53">
                  <c:v>0.162</c:v>
                </c:pt>
                <c:pt idx="54">
                  <c:v>0.165</c:v>
                </c:pt>
                <c:pt idx="55">
                  <c:v>0.168</c:v>
                </c:pt>
                <c:pt idx="56">
                  <c:v>0.171</c:v>
                </c:pt>
                <c:pt idx="57">
                  <c:v>0.174</c:v>
                </c:pt>
                <c:pt idx="58">
                  <c:v>0.177</c:v>
                </c:pt>
                <c:pt idx="59">
                  <c:v>0.18</c:v>
                </c:pt>
                <c:pt idx="60">
                  <c:v>0.183</c:v>
                </c:pt>
                <c:pt idx="61">
                  <c:v>0.186</c:v>
                </c:pt>
                <c:pt idx="62">
                  <c:v>0.189</c:v>
                </c:pt>
                <c:pt idx="63">
                  <c:v>0.192</c:v>
                </c:pt>
                <c:pt idx="64">
                  <c:v>0.195</c:v>
                </c:pt>
                <c:pt idx="65">
                  <c:v>0.198</c:v>
                </c:pt>
                <c:pt idx="66">
                  <c:v>0.201</c:v>
                </c:pt>
                <c:pt idx="67">
                  <c:v>0.204</c:v>
                </c:pt>
                <c:pt idx="68">
                  <c:v>0.207</c:v>
                </c:pt>
                <c:pt idx="69">
                  <c:v>0.21</c:v>
                </c:pt>
                <c:pt idx="70">
                  <c:v>0.213</c:v>
                </c:pt>
                <c:pt idx="71">
                  <c:v>0.216</c:v>
                </c:pt>
                <c:pt idx="72">
                  <c:v>0.219</c:v>
                </c:pt>
                <c:pt idx="73">
                  <c:v>0.222</c:v>
                </c:pt>
                <c:pt idx="74">
                  <c:v>0.225</c:v>
                </c:pt>
                <c:pt idx="75">
                  <c:v>0.228</c:v>
                </c:pt>
                <c:pt idx="76">
                  <c:v>0.231</c:v>
                </c:pt>
                <c:pt idx="77">
                  <c:v>0.234</c:v>
                </c:pt>
                <c:pt idx="78">
                  <c:v>0.237</c:v>
                </c:pt>
                <c:pt idx="79">
                  <c:v>0.24</c:v>
                </c:pt>
                <c:pt idx="80">
                  <c:v>0.243</c:v>
                </c:pt>
                <c:pt idx="81">
                  <c:v>0.246</c:v>
                </c:pt>
                <c:pt idx="82">
                  <c:v>0.249</c:v>
                </c:pt>
                <c:pt idx="83">
                  <c:v>0.252</c:v>
                </c:pt>
                <c:pt idx="84">
                  <c:v>0.255</c:v>
                </c:pt>
                <c:pt idx="85">
                  <c:v>0.258</c:v>
                </c:pt>
                <c:pt idx="86">
                  <c:v>0.261</c:v>
                </c:pt>
                <c:pt idx="87">
                  <c:v>0.264</c:v>
                </c:pt>
                <c:pt idx="88">
                  <c:v>0.267</c:v>
                </c:pt>
                <c:pt idx="89">
                  <c:v>0.27</c:v>
                </c:pt>
                <c:pt idx="90">
                  <c:v>0.273</c:v>
                </c:pt>
                <c:pt idx="91">
                  <c:v>0.276</c:v>
                </c:pt>
                <c:pt idx="92">
                  <c:v>0.279</c:v>
                </c:pt>
                <c:pt idx="93">
                  <c:v>0.282</c:v>
                </c:pt>
                <c:pt idx="94">
                  <c:v>0.285</c:v>
                </c:pt>
                <c:pt idx="95">
                  <c:v>0.288</c:v>
                </c:pt>
                <c:pt idx="96">
                  <c:v>0.291</c:v>
                </c:pt>
                <c:pt idx="97">
                  <c:v>0.294</c:v>
                </c:pt>
                <c:pt idx="98">
                  <c:v>0.297</c:v>
                </c:pt>
                <c:pt idx="99">
                  <c:v>0.3</c:v>
                </c:pt>
                <c:pt idx="100">
                  <c:v>0.303</c:v>
                </c:pt>
                <c:pt idx="101">
                  <c:v>0.306</c:v>
                </c:pt>
                <c:pt idx="102">
                  <c:v>0.309</c:v>
                </c:pt>
                <c:pt idx="103">
                  <c:v>0.312</c:v>
                </c:pt>
                <c:pt idx="104">
                  <c:v>0.315</c:v>
                </c:pt>
                <c:pt idx="105">
                  <c:v>0.318</c:v>
                </c:pt>
                <c:pt idx="106">
                  <c:v>0.321</c:v>
                </c:pt>
                <c:pt idx="107">
                  <c:v>0.324</c:v>
                </c:pt>
                <c:pt idx="108">
                  <c:v>0.327</c:v>
                </c:pt>
                <c:pt idx="109">
                  <c:v>0.33</c:v>
                </c:pt>
                <c:pt idx="110">
                  <c:v>0.333</c:v>
                </c:pt>
                <c:pt idx="111">
                  <c:v>0.336</c:v>
                </c:pt>
                <c:pt idx="112">
                  <c:v>0.339</c:v>
                </c:pt>
                <c:pt idx="113">
                  <c:v>0.342</c:v>
                </c:pt>
                <c:pt idx="114">
                  <c:v>0.345</c:v>
                </c:pt>
                <c:pt idx="115">
                  <c:v>0.348</c:v>
                </c:pt>
                <c:pt idx="116">
                  <c:v>0.351</c:v>
                </c:pt>
                <c:pt idx="117">
                  <c:v>0.354</c:v>
                </c:pt>
                <c:pt idx="118">
                  <c:v>0.357</c:v>
                </c:pt>
                <c:pt idx="119">
                  <c:v>0.36</c:v>
                </c:pt>
                <c:pt idx="120">
                  <c:v>0.363</c:v>
                </c:pt>
                <c:pt idx="121">
                  <c:v>0.366</c:v>
                </c:pt>
                <c:pt idx="122">
                  <c:v>0.369</c:v>
                </c:pt>
              </c:numCache>
            </c:numRef>
          </c:yVal>
          <c:smooth val="1"/>
        </c:ser>
        <c:axId val="48732315"/>
        <c:axId val="13510211"/>
      </c:scatterChart>
      <c:valAx>
        <c:axId val="4873231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Current (A)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510211"/>
        <c:crosses val="autoZero"/>
        <c:crossBetween val="midCat"/>
      </c:valAx>
      <c:valAx>
        <c:axId val="13510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Power (W)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73231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197280</xdr:colOff>
      <xdr:row>3</xdr:row>
      <xdr:rowOff>71640</xdr:rowOff>
    </xdr:from>
    <xdr:to>
      <xdr:col>20</xdr:col>
      <xdr:colOff>326520</xdr:colOff>
      <xdr:row>20</xdr:row>
      <xdr:rowOff>71280</xdr:rowOff>
    </xdr:to>
    <xdr:graphicFrame>
      <xdr:nvGraphicFramePr>
        <xdr:cNvPr id="0" name="Chart 1"/>
        <xdr:cNvGraphicFramePr/>
      </xdr:nvGraphicFramePr>
      <xdr:xfrm>
        <a:off x="9727920" y="608760"/>
        <a:ext cx="5764320" cy="325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197280</xdr:colOff>
      <xdr:row>20</xdr:row>
      <xdr:rowOff>87120</xdr:rowOff>
    </xdr:from>
    <xdr:to>
      <xdr:col>20</xdr:col>
      <xdr:colOff>326520</xdr:colOff>
      <xdr:row>35</xdr:row>
      <xdr:rowOff>86760</xdr:rowOff>
    </xdr:to>
    <xdr:graphicFrame>
      <xdr:nvGraphicFramePr>
        <xdr:cNvPr id="1" name="Chart 3"/>
        <xdr:cNvGraphicFramePr/>
      </xdr:nvGraphicFramePr>
      <xdr:xfrm>
        <a:off x="9727920" y="3876120"/>
        <a:ext cx="5764320" cy="271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197280</xdr:colOff>
      <xdr:row>35</xdr:row>
      <xdr:rowOff>98640</xdr:rowOff>
    </xdr:from>
    <xdr:to>
      <xdr:col>20</xdr:col>
      <xdr:colOff>326520</xdr:colOff>
      <xdr:row>50</xdr:row>
      <xdr:rowOff>98280</xdr:rowOff>
    </xdr:to>
    <xdr:graphicFrame>
      <xdr:nvGraphicFramePr>
        <xdr:cNvPr id="2" name="Chart 4"/>
        <xdr:cNvGraphicFramePr/>
      </xdr:nvGraphicFramePr>
      <xdr:xfrm>
        <a:off x="9727920" y="6602400"/>
        <a:ext cx="5764320" cy="271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232920</xdr:colOff>
      <xdr:row>50</xdr:row>
      <xdr:rowOff>134640</xdr:rowOff>
    </xdr:from>
    <xdr:to>
      <xdr:col>20</xdr:col>
      <xdr:colOff>362160</xdr:colOff>
      <xdr:row>65</xdr:row>
      <xdr:rowOff>134280</xdr:rowOff>
    </xdr:to>
    <xdr:graphicFrame>
      <xdr:nvGraphicFramePr>
        <xdr:cNvPr id="3" name="Chart 6"/>
        <xdr:cNvGraphicFramePr/>
      </xdr:nvGraphicFramePr>
      <xdr:xfrm>
        <a:off x="9763560" y="9352800"/>
        <a:ext cx="5764320" cy="271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ColWidth="8.88671875" defaultRowHeight="14.25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16.33"/>
    <col collapsed="false" customWidth="true" hidden="false" outlineLevel="0" max="4" min="3" style="1" width="12"/>
    <col collapsed="false" customWidth="true" hidden="false" outlineLevel="0" max="6" min="5" style="1" width="15.56"/>
    <col collapsed="false" customWidth="true" hidden="false" outlineLevel="0" max="8" min="7" style="1" width="10.56"/>
    <col collapsed="false" customWidth="false" hidden="false" outlineLevel="0" max="10" min="9" style="1" width="8.88"/>
    <col collapsed="false" customWidth="true" hidden="false" outlineLevel="0" max="11" min="11" style="1" width="16"/>
    <col collapsed="false" customWidth="false" hidden="false" outlineLevel="0" max="16384" min="12" style="1" width="8.88"/>
  </cols>
  <sheetData>
    <row r="1" customFormat="false" ht="13.8" hidden="false" customHeight="false" outlineLevel="0" collapsed="false">
      <c r="A1" s="2" t="s">
        <v>0</v>
      </c>
      <c r="B1" s="2"/>
      <c r="C1" s="2"/>
      <c r="D1" s="0"/>
      <c r="E1" s="0"/>
      <c r="F1" s="0"/>
      <c r="G1" s="0"/>
      <c r="H1" s="0"/>
    </row>
    <row r="2" customFormat="false" ht="14.25" hidden="false" customHeight="false" outlineLevel="0" collapsed="false">
      <c r="A2" s="1" t="s">
        <v>1</v>
      </c>
      <c r="B2" s="1" t="n">
        <f aca="false">1.602*10^(-19)</f>
        <v>1.602E-019</v>
      </c>
      <c r="C2" s="1" t="s">
        <v>2</v>
      </c>
      <c r="D2" s="1" t="s">
        <v>3</v>
      </c>
      <c r="E2" s="1" t="s">
        <v>4</v>
      </c>
    </row>
    <row r="3" customFormat="false" ht="14.25" hidden="false" customHeight="false" outlineLevel="0" collapsed="false">
      <c r="A3" s="1" t="s">
        <v>5</v>
      </c>
      <c r="B3" s="1" t="n">
        <f aca="false">1.3806488*10^(-23)</f>
        <v>1.3806488E-023</v>
      </c>
      <c r="C3" s="1" t="s">
        <v>6</v>
      </c>
      <c r="D3" s="1" t="s">
        <v>7</v>
      </c>
    </row>
    <row r="4" customFormat="false" ht="14.25" hidden="false" customHeight="false" outlineLevel="0" collapsed="false">
      <c r="A4" s="1" t="s">
        <v>8</v>
      </c>
      <c r="B4" s="1" t="n">
        <v>300</v>
      </c>
      <c r="C4" s="1" t="s">
        <v>9</v>
      </c>
      <c r="D4" s="1" t="s">
        <v>10</v>
      </c>
      <c r="E4" s="1" t="s">
        <v>11</v>
      </c>
    </row>
    <row r="5" customFormat="false" ht="14.25" hidden="false" customHeight="false" outlineLevel="0" collapsed="false">
      <c r="A5" s="1" t="s">
        <v>12</v>
      </c>
      <c r="B5" s="1" t="n">
        <f aca="false">1*10^(-12)</f>
        <v>1E-012</v>
      </c>
      <c r="C5" s="1" t="s">
        <v>13</v>
      </c>
    </row>
    <row r="6" customFormat="false" ht="14.25" hidden="false" customHeight="false" outlineLevel="0" collapsed="false">
      <c r="A6" s="1" t="s">
        <v>14</v>
      </c>
      <c r="B6" s="1" t="n">
        <v>1.1</v>
      </c>
      <c r="C6" s="1" t="s">
        <v>15</v>
      </c>
    </row>
    <row r="8" customFormat="false" ht="14.25" hidden="false" customHeight="false" outlineLevel="0" collapsed="false">
      <c r="A8" s="1" t="s">
        <v>16</v>
      </c>
      <c r="B8" s="1" t="n">
        <v>24</v>
      </c>
      <c r="C8" s="1" t="s">
        <v>17</v>
      </c>
    </row>
    <row r="9" customFormat="false" ht="13.8" hidden="false" customHeight="false" outlineLevel="0" collapsed="false">
      <c r="F9" s="2" t="s">
        <v>18</v>
      </c>
      <c r="G9" s="2"/>
      <c r="H9" s="2"/>
      <c r="I9" s="2"/>
      <c r="J9" s="2"/>
      <c r="K9" s="2"/>
      <c r="L9" s="0"/>
      <c r="M9" s="0"/>
      <c r="N9" s="0"/>
      <c r="O9" s="0"/>
    </row>
    <row r="10" customFormat="false" ht="28.5" hidden="false" customHeight="false" outlineLevel="0" collapsed="false">
      <c r="A10" s="1" t="s">
        <v>19</v>
      </c>
      <c r="B10" s="1" t="s">
        <v>20</v>
      </c>
      <c r="C10" s="1" t="s">
        <v>21</v>
      </c>
      <c r="D10" s="1" t="s">
        <v>22</v>
      </c>
      <c r="E10" s="3" t="s">
        <v>23</v>
      </c>
      <c r="F10" s="3" t="s">
        <v>19</v>
      </c>
      <c r="G10" s="1" t="s">
        <v>24</v>
      </c>
      <c r="H10" s="1" t="s">
        <v>20</v>
      </c>
      <c r="I10" s="1" t="s">
        <v>21</v>
      </c>
      <c r="J10" s="1" t="s">
        <v>22</v>
      </c>
      <c r="K10" s="3" t="s">
        <v>23</v>
      </c>
    </row>
    <row r="11" customFormat="false" ht="14.25" hidden="false" customHeight="false" outlineLevel="0" collapsed="false">
      <c r="A11" s="1" t="n">
        <v>0.01</v>
      </c>
      <c r="B11" s="1" t="n">
        <f aca="false">$B$5*(EXP(($B$2*A11)/($B$6*$B$4*$B$3))-1)</f>
        <v>4.21358844647243E-013</v>
      </c>
      <c r="C11" s="1" t="n">
        <f aca="false">B11*A11</f>
        <v>4.21358844647243E-015</v>
      </c>
      <c r="D11" s="1" t="n">
        <f aca="false">100-C11*100/E11</f>
        <v>99.9582985821518</v>
      </c>
      <c r="E11" s="1" t="n">
        <f aca="false">($B$8-A11)*B11-C11</f>
        <v>1.01041850946409E-011</v>
      </c>
      <c r="F11" s="1" t="n">
        <v>0.003</v>
      </c>
      <c r="G11" s="1" t="n">
        <v>0.0015</v>
      </c>
      <c r="H11" s="1" t="n">
        <v>1</v>
      </c>
      <c r="I11" s="1" t="n">
        <f aca="false">H11*F11</f>
        <v>0.003</v>
      </c>
      <c r="J11" s="1" t="n">
        <f aca="false">100-(I11*100)/(($B$8-A11)*H11)</f>
        <v>99.9874947894956</v>
      </c>
      <c r="K11" s="4" t="n">
        <f aca="false">($B$8-A11)*H11-I11</f>
        <v>23.987</v>
      </c>
    </row>
    <row r="12" customFormat="false" ht="14.25" hidden="false" customHeight="false" outlineLevel="0" collapsed="false">
      <c r="A12" s="1" t="n">
        <v>0.02</v>
      </c>
      <c r="B12" s="1" t="n">
        <f aca="false">$B$5*(EXP(($B$2*A12)/($B$6*$B$4*$B$3))-1)</f>
        <v>1.02026096525695E-012</v>
      </c>
      <c r="C12" s="1" t="n">
        <f aca="false">B12*A12</f>
        <v>2.04052193051389E-014</v>
      </c>
      <c r="D12" s="1" t="n">
        <f aca="false">100-C12*100/E12</f>
        <v>99.9165275459098</v>
      </c>
      <c r="E12" s="1" t="n">
        <f aca="false">($B$8-A12)*B12-C12</f>
        <v>2.44454527275564E-011</v>
      </c>
      <c r="F12" s="1" t="n">
        <v>0.003</v>
      </c>
      <c r="G12" s="1" t="n">
        <f aca="false">G11</f>
        <v>0.0015</v>
      </c>
      <c r="H12" s="1" t="n">
        <v>2</v>
      </c>
      <c r="I12" s="1" t="n">
        <f aca="false">H12*F12</f>
        <v>0.006</v>
      </c>
      <c r="J12" s="1" t="n">
        <f aca="false">100-(I12*100)/(($B$8-A12)*H12)</f>
        <v>99.9874895746455</v>
      </c>
      <c r="K12" s="4" t="n">
        <f aca="false">($B$8-A12)*H12-I12</f>
        <v>47.954</v>
      </c>
    </row>
    <row r="13" customFormat="false" ht="14.25" hidden="false" customHeight="false" outlineLevel="0" collapsed="false">
      <c r="A13" s="1" t="n">
        <v>0.03</v>
      </c>
      <c r="B13" s="1" t="n">
        <f aca="false">$B$5*(EXP(($B$2*A13)/($B$6*$B$4*$B$3))-1)</f>
        <v>1.87151579146354E-012</v>
      </c>
      <c r="C13" s="1" t="n">
        <f aca="false">B13*A13</f>
        <v>5.61454737439061E-014</v>
      </c>
      <c r="D13" s="1" t="n">
        <f aca="false">100-C13*100/E13</f>
        <v>99.874686716792</v>
      </c>
      <c r="E13" s="1" t="n">
        <f aca="false">($B$8-A13)*B13-C13</f>
        <v>4.48040880476371E-011</v>
      </c>
      <c r="F13" s="1" t="n">
        <v>0.003</v>
      </c>
      <c r="G13" s="1" t="n">
        <f aca="false">G12</f>
        <v>0.0015</v>
      </c>
      <c r="H13" s="1" t="n">
        <v>3</v>
      </c>
      <c r="I13" s="1" t="n">
        <f aca="false">H13*F13</f>
        <v>0.009</v>
      </c>
      <c r="J13" s="1" t="n">
        <f aca="false">100-(I13*100)/(($B$8-A13)*H13)</f>
        <v>99.9874843554443</v>
      </c>
      <c r="K13" s="4" t="n">
        <f aca="false">($B$8-A13)*H13-I13</f>
        <v>71.901</v>
      </c>
    </row>
    <row r="14" customFormat="false" ht="14.25" hidden="false" customHeight="false" outlineLevel="0" collapsed="false">
      <c r="A14" s="1" t="n">
        <v>0.04</v>
      </c>
      <c r="B14" s="1" t="n">
        <f aca="false">$B$5*(EXP(($B$2*A14)/($B$6*$B$4*$B$3))-1)</f>
        <v>3.08145436774093E-012</v>
      </c>
      <c r="C14" s="1" t="n">
        <f aca="false">B14*A14</f>
        <v>1.23258174709637E-013</v>
      </c>
      <c r="D14" s="1" t="n">
        <f aca="false">100-C14*100/E14</f>
        <v>99.8327759197324</v>
      </c>
      <c r="E14" s="1" t="n">
        <f aca="false">($B$8-A14)*B14-C14</f>
        <v>7.3708388476363E-011</v>
      </c>
      <c r="F14" s="1" t="n">
        <v>0.003</v>
      </c>
      <c r="G14" s="1" t="n">
        <f aca="false">G13</f>
        <v>0.0015</v>
      </c>
      <c r="H14" s="1" t="n">
        <v>4</v>
      </c>
      <c r="I14" s="1" t="n">
        <f aca="false">H14*F14</f>
        <v>0.012</v>
      </c>
      <c r="J14" s="1" t="n">
        <f aca="false">100-(I14*100)/(($B$8-A14)*H14)</f>
        <v>99.9874791318865</v>
      </c>
      <c r="K14" s="4" t="n">
        <f aca="false">($B$8-A14)*H14-I14</f>
        <v>95.828</v>
      </c>
    </row>
    <row r="15" customFormat="false" ht="14.25" hidden="false" customHeight="false" outlineLevel="0" collapsed="false">
      <c r="A15" s="1" t="n">
        <v>0.05</v>
      </c>
      <c r="B15" s="1" t="n">
        <f aca="false">$B$5*(EXP(($B$2*A15)/($B$6*$B$4*$B$3))-1)</f>
        <v>4.80121126461268E-012</v>
      </c>
      <c r="C15" s="1" t="n">
        <f aca="false">B15*A15</f>
        <v>2.40060563230634E-013</v>
      </c>
      <c r="D15" s="1" t="n">
        <f aca="false">100-C15*100/E15</f>
        <v>99.7907949790795</v>
      </c>
      <c r="E15" s="1" t="n">
        <f aca="false">($B$8-A15)*B15-C15</f>
        <v>1.14748949224243E-010</v>
      </c>
      <c r="F15" s="1" t="n">
        <v>0.003</v>
      </c>
      <c r="G15" s="1" t="n">
        <f aca="false">G14</f>
        <v>0.0015</v>
      </c>
      <c r="H15" s="1" t="n">
        <v>5</v>
      </c>
      <c r="I15" s="1" t="n">
        <f aca="false">H15*F15</f>
        <v>0.015</v>
      </c>
      <c r="J15" s="1" t="n">
        <f aca="false">100-(I15*100)/(($B$8-A15)*H15)</f>
        <v>99.9874739039666</v>
      </c>
      <c r="K15" s="4" t="n">
        <f aca="false">($B$8-A15)*H15-I15</f>
        <v>119.735</v>
      </c>
    </row>
    <row r="16" customFormat="false" ht="14.25" hidden="false" customHeight="false" outlineLevel="0" collapsed="false">
      <c r="A16" s="1" t="n">
        <v>0.06</v>
      </c>
      <c r="B16" s="1" t="n">
        <f aca="false">$B$5*(EXP(($B$2*A16)/($B$6*$B$4*$B$3))-1)</f>
        <v>7.24560294062446E-012</v>
      </c>
      <c r="C16" s="1" t="n">
        <f aca="false">B16*A16</f>
        <v>4.34736176437467E-013</v>
      </c>
      <c r="D16" s="1" t="n">
        <f aca="false">100-C16*100/E16</f>
        <v>99.748743718593</v>
      </c>
      <c r="E16" s="1" t="n">
        <f aca="false">($B$8-A16)*B16-C16</f>
        <v>1.73024998222112E-010</v>
      </c>
      <c r="F16" s="1" t="n">
        <v>0.003</v>
      </c>
      <c r="G16" s="1" t="n">
        <f aca="false">G15</f>
        <v>0.0015</v>
      </c>
      <c r="H16" s="1" t="n">
        <v>6</v>
      </c>
      <c r="I16" s="1" t="n">
        <f aca="false">H16*F16</f>
        <v>0.018</v>
      </c>
      <c r="J16" s="1" t="n">
        <f aca="false">100-(I16*100)/(($B$8-A16)*H16)</f>
        <v>99.9874686716792</v>
      </c>
      <c r="K16" s="4" t="n">
        <f aca="false">($B$8-A16)*H16-I16</f>
        <v>143.622</v>
      </c>
    </row>
    <row r="17" customFormat="false" ht="14.25" hidden="false" customHeight="false" outlineLevel="0" collapsed="false">
      <c r="A17" s="1" t="n">
        <v>0.07</v>
      </c>
      <c r="B17" s="1" t="n">
        <f aca="false">$B$5*(EXP(($B$2*A17)/($B$6*$B$4*$B$3))-1)</f>
        <v>1.07199606691059E-011</v>
      </c>
      <c r="C17" s="1" t="n">
        <f aca="false">B17*A17</f>
        <v>7.50397246837412E-013</v>
      </c>
      <c r="D17" s="1" t="n">
        <f aca="false">100-C17*100/E17</f>
        <v>99.7066219614417</v>
      </c>
      <c r="E17" s="1" t="n">
        <f aca="false">($B$8-A17)*B17-C17</f>
        <v>2.55778261564867E-010</v>
      </c>
      <c r="F17" s="1" t="n">
        <v>0.003</v>
      </c>
      <c r="G17" s="1" t="n">
        <f aca="false">G16</f>
        <v>0.0015</v>
      </c>
      <c r="H17" s="1" t="n">
        <v>7</v>
      </c>
      <c r="I17" s="1" t="n">
        <f aca="false">H17*F17</f>
        <v>0.021</v>
      </c>
      <c r="J17" s="1" t="n">
        <f aca="false">100-(I17*100)/(($B$8-A17)*H17)</f>
        <v>99.9874634350188</v>
      </c>
      <c r="K17" s="4" t="n">
        <f aca="false">($B$8-A17)*H17-I17</f>
        <v>167.489</v>
      </c>
    </row>
    <row r="18" customFormat="false" ht="14.25" hidden="false" customHeight="false" outlineLevel="0" collapsed="false">
      <c r="A18" s="1" t="n">
        <v>0.08</v>
      </c>
      <c r="B18" s="1" t="n">
        <f aca="false">$B$5*(EXP(($B$2*A18)/($B$6*$B$4*$B$3))-1)</f>
        <v>1.56582697559515E-011</v>
      </c>
      <c r="C18" s="1" t="n">
        <f aca="false">B18*A18</f>
        <v>1.25266158047612E-012</v>
      </c>
      <c r="D18" s="1" t="n">
        <f aca="false">100-C18*100/E18</f>
        <v>99.6644295302014</v>
      </c>
      <c r="E18" s="1" t="n">
        <f aca="false">($B$8-A18)*B18-C18</f>
        <v>3.73293150981883E-010</v>
      </c>
      <c r="F18" s="1" t="n">
        <v>0.003</v>
      </c>
      <c r="G18" s="1" t="n">
        <f aca="false">G17</f>
        <v>0.0015</v>
      </c>
      <c r="H18" s="1" t="n">
        <v>8</v>
      </c>
      <c r="I18" s="1" t="n">
        <f aca="false">H18*F18</f>
        <v>0.024</v>
      </c>
      <c r="J18" s="1" t="n">
        <f aca="false">100-(I18*100)/(($B$8-A18)*H18)</f>
        <v>99.9874581939799</v>
      </c>
      <c r="K18" s="4" t="n">
        <f aca="false">($B$8-A18)*H18-I18</f>
        <v>191.336</v>
      </c>
    </row>
    <row r="19" customFormat="false" ht="14.25" hidden="false" customHeight="false" outlineLevel="0" collapsed="false">
      <c r="A19" s="1" t="n">
        <v>0.09</v>
      </c>
      <c r="B19" s="1" t="n">
        <f aca="false">$B$5*(EXP(($B$2*A19)/($B$6*$B$4*$B$3))-1)</f>
        <v>2.26773790541413E-011</v>
      </c>
      <c r="C19" s="1" t="n">
        <f aca="false">B19*A19</f>
        <v>2.04096411487272E-012</v>
      </c>
      <c r="D19" s="1" t="n">
        <f aca="false">100-C19*100/E19</f>
        <v>99.6221662468514</v>
      </c>
      <c r="E19" s="1" t="n">
        <f aca="false">($B$8-A19)*B19-C19</f>
        <v>5.40175169069646E-010</v>
      </c>
      <c r="F19" s="1" t="n">
        <v>0.003</v>
      </c>
      <c r="G19" s="1" t="n">
        <f aca="false">G18</f>
        <v>0.0015</v>
      </c>
      <c r="H19" s="1" t="n">
        <v>9</v>
      </c>
      <c r="I19" s="1" t="n">
        <f aca="false">H19*F19</f>
        <v>0.027</v>
      </c>
      <c r="J19" s="1" t="n">
        <f aca="false">100-(I19*100)/(($B$8-A19)*H19)</f>
        <v>99.9874529485571</v>
      </c>
      <c r="K19" s="4" t="n">
        <f aca="false">($B$8-A19)*H19-I19</f>
        <v>215.163</v>
      </c>
    </row>
    <row r="20" customFormat="false" ht="14.25" hidden="false" customHeight="false" outlineLevel="0" collapsed="false">
      <c r="A20" s="1" t="n">
        <v>0.1</v>
      </c>
      <c r="B20" s="1" t="n">
        <f aca="false">$B$5*(EXP(($B$2*A20)/($B$6*$B$4*$B$3))-1)</f>
        <v>3.26540521366691E-011</v>
      </c>
      <c r="C20" s="1" t="n">
        <f aca="false">B20*A20</f>
        <v>3.26540521366691E-012</v>
      </c>
      <c r="D20" s="1" t="n">
        <f aca="false">100-C20*100/E20</f>
        <v>99.5798319327731</v>
      </c>
      <c r="E20" s="1" t="n">
        <f aca="false">($B$8-A20)*B20-C20</f>
        <v>7.77166440852725E-010</v>
      </c>
      <c r="F20" s="1" t="n">
        <v>0.003</v>
      </c>
      <c r="G20" s="1" t="n">
        <f aca="false">G19</f>
        <v>0.0015</v>
      </c>
      <c r="H20" s="1" t="n">
        <v>10</v>
      </c>
      <c r="I20" s="1" t="n">
        <f aca="false">H20*F20</f>
        <v>0.03</v>
      </c>
      <c r="J20" s="1" t="n">
        <f aca="false">100-(I20*100)/(($B$8-A20)*H20)</f>
        <v>99.9874476987448</v>
      </c>
      <c r="K20" s="4" t="n">
        <f aca="false">($B$8-A20)*H20-I20</f>
        <v>238.97</v>
      </c>
    </row>
    <row r="21" customFormat="false" ht="14.25" hidden="false" customHeight="false" outlineLevel="0" collapsed="false">
      <c r="A21" s="1" t="n">
        <v>0.11</v>
      </c>
      <c r="B21" s="1" t="n">
        <f aca="false">$B$5*(EXP(($B$2*A21)/($B$6*$B$4*$B$3))-1)</f>
        <v>4.68344846626741E-011</v>
      </c>
      <c r="C21" s="1" t="n">
        <f aca="false">B21*A21</f>
        <v>5.15179331289415E-012</v>
      </c>
      <c r="D21" s="1" t="n">
        <f aca="false">100-C21*100/E21</f>
        <v>99.5374264087469</v>
      </c>
      <c r="E21" s="1" t="n">
        <f aca="false">($B$8-A21)*B21-C21</f>
        <v>1.11372404527839E-009</v>
      </c>
      <c r="F21" s="1" t="n">
        <v>0.003</v>
      </c>
      <c r="G21" s="1" t="n">
        <f aca="false">G20</f>
        <v>0.0015</v>
      </c>
      <c r="H21" s="1" t="n">
        <v>11</v>
      </c>
      <c r="I21" s="1" t="n">
        <f aca="false">H21*F21</f>
        <v>0.033</v>
      </c>
      <c r="J21" s="1" t="n">
        <f aca="false">100-(I21*100)/(($B$8-A21)*H21)</f>
        <v>99.9874424445375</v>
      </c>
      <c r="K21" s="4" t="n">
        <f aca="false">($B$8-A21)*H21-I21</f>
        <v>262.757</v>
      </c>
    </row>
    <row r="22" customFormat="false" ht="14.25" hidden="false" customHeight="false" outlineLevel="0" collapsed="false">
      <c r="A22" s="1" t="n">
        <v>0.12</v>
      </c>
      <c r="B22" s="1" t="n">
        <f aca="false">$B$5*(EXP(($B$2*A22)/($B$6*$B$4*$B$3))-1)</f>
        <v>6.69899678544347E-011</v>
      </c>
      <c r="C22" s="1" t="n">
        <f aca="false">B22*A22</f>
        <v>8.03879614253217E-012</v>
      </c>
      <c r="D22" s="1" t="n">
        <f aca="false">100-C22*100/E22</f>
        <v>99.4949494949495</v>
      </c>
      <c r="E22" s="1" t="n">
        <f aca="false">($B$8-A22)*B22-C22</f>
        <v>1.59168163622137E-009</v>
      </c>
      <c r="F22" s="1" t="n">
        <v>0.003</v>
      </c>
      <c r="G22" s="1" t="n">
        <f aca="false">G21</f>
        <v>0.0015</v>
      </c>
      <c r="H22" s="1" t="n">
        <v>12</v>
      </c>
      <c r="I22" s="1" t="n">
        <f aca="false">H22*F22</f>
        <v>0.036</v>
      </c>
      <c r="J22" s="1" t="n">
        <f aca="false">100-(I22*100)/(($B$8-A22)*H22)</f>
        <v>99.9874371859297</v>
      </c>
      <c r="K22" s="4" t="n">
        <f aca="false">($B$8-A22)*H22-I22</f>
        <v>286.524</v>
      </c>
    </row>
    <row r="23" customFormat="false" ht="14.25" hidden="false" customHeight="false" outlineLevel="0" collapsed="false">
      <c r="A23" s="1" t="n">
        <v>0.13</v>
      </c>
      <c r="B23" s="1" t="n">
        <f aca="false">$B$5*(EXP(($B$2*A23)/($B$6*$B$4*$B$3))-1)</f>
        <v>9.56381421571826E-011</v>
      </c>
      <c r="C23" s="1" t="n">
        <f aca="false">B23*A23</f>
        <v>1.24329584804337E-011</v>
      </c>
      <c r="D23" s="1" t="n">
        <f aca="false">100-C23*100/E23</f>
        <v>99.452401010952</v>
      </c>
      <c r="E23" s="1" t="n">
        <f aca="false">($B$8-A23)*B23-C23</f>
        <v>2.27044949481151E-009</v>
      </c>
      <c r="F23" s="1" t="n">
        <v>0.003</v>
      </c>
      <c r="G23" s="1" t="n">
        <f aca="false">G22</f>
        <v>0.0015</v>
      </c>
      <c r="H23" s="1" t="n">
        <v>13</v>
      </c>
      <c r="I23" s="1" t="n">
        <f aca="false">H23*F23</f>
        <v>0.039</v>
      </c>
      <c r="J23" s="1" t="n">
        <f aca="false">100-(I23*100)/(($B$8-A23)*H23)</f>
        <v>99.9874319229158</v>
      </c>
      <c r="K23" s="4" t="n">
        <f aca="false">($B$8-A23)*H23-I23</f>
        <v>310.271</v>
      </c>
    </row>
    <row r="24" customFormat="false" ht="14.25" hidden="false" customHeight="false" outlineLevel="0" collapsed="false">
      <c r="A24" s="1" t="n">
        <v>0.14</v>
      </c>
      <c r="B24" s="1" t="n">
        <f aca="false">$B$5*(EXP(($B$2*A24)/($B$6*$B$4*$B$3))-1)</f>
        <v>1.36357478085389E-010</v>
      </c>
      <c r="C24" s="1" t="n">
        <f aca="false">B24*A24</f>
        <v>1.90900469319545E-011</v>
      </c>
      <c r="D24" s="1" t="n">
        <f aca="false">100-C24*100/E24</f>
        <v>99.4097807757167</v>
      </c>
      <c r="E24" s="1" t="n">
        <f aca="false">($B$8-A24)*B24-C24</f>
        <v>3.23439938018543E-009</v>
      </c>
      <c r="F24" s="1" t="n">
        <v>0.003</v>
      </c>
      <c r="G24" s="1" t="n">
        <f aca="false">G23</f>
        <v>0.0015</v>
      </c>
      <c r="H24" s="1" t="n">
        <v>14</v>
      </c>
      <c r="I24" s="1" t="n">
        <f aca="false">H24*F24</f>
        <v>0.042</v>
      </c>
      <c r="J24" s="1" t="n">
        <f aca="false">100-(I24*100)/(($B$8-A24)*H24)</f>
        <v>99.9874266554904</v>
      </c>
      <c r="K24" s="4" t="n">
        <f aca="false">($B$8-A24)*H24-I24</f>
        <v>333.998</v>
      </c>
    </row>
    <row r="25" customFormat="false" ht="14.25" hidden="false" customHeight="false" outlineLevel="0" collapsed="false">
      <c r="A25" s="1" t="n">
        <v>0.15</v>
      </c>
      <c r="B25" s="1" t="n">
        <f aca="false">$B$5*(EXP(($B$2*A25)/($B$6*$B$4*$B$3))-1)</f>
        <v>1.94234266355107E-010</v>
      </c>
      <c r="C25" s="1" t="n">
        <f aca="false">B25*A25</f>
        <v>2.91351399532661E-011</v>
      </c>
      <c r="D25" s="1" t="n">
        <f aca="false">100-C25*100/E25</f>
        <v>99.3670886075949</v>
      </c>
      <c r="E25" s="1" t="n">
        <f aca="false">($B$8-A25)*B25-C25</f>
        <v>4.60335211261605E-009</v>
      </c>
      <c r="F25" s="1" t="n">
        <v>0.003</v>
      </c>
      <c r="G25" s="1" t="n">
        <f aca="false">G24</f>
        <v>0.0015</v>
      </c>
      <c r="H25" s="1" t="n">
        <v>15</v>
      </c>
      <c r="I25" s="1" t="n">
        <f aca="false">H25*F25</f>
        <v>0.045</v>
      </c>
      <c r="J25" s="1" t="n">
        <f aca="false">100-(I25*100)/(($B$8-A25)*H25)</f>
        <v>99.9874213836478</v>
      </c>
      <c r="K25" s="4" t="n">
        <f aca="false">($B$8-A25)*H25-I25</f>
        <v>357.705</v>
      </c>
    </row>
    <row r="26" customFormat="false" ht="14.25" hidden="false" customHeight="false" outlineLevel="0" collapsed="false">
      <c r="A26" s="1" t="n">
        <v>0.16</v>
      </c>
      <c r="B26" s="1" t="n">
        <f aca="false">$B$5*(EXP(($B$2*A26)/($B$6*$B$4*$B$3))-1)</f>
        <v>2.76497951262048E-010</v>
      </c>
      <c r="C26" s="1" t="n">
        <f aca="false">B26*A26</f>
        <v>4.42396722019276E-011</v>
      </c>
      <c r="D26" s="1" t="n">
        <f aca="false">100-C26*100/E26</f>
        <v>99.3243243243243</v>
      </c>
      <c r="E26" s="1" t="n">
        <f aca="false">($B$8-A26)*B26-C26</f>
        <v>6.54747148588529E-009</v>
      </c>
      <c r="F26" s="1" t="n">
        <v>0.003</v>
      </c>
      <c r="G26" s="1" t="n">
        <f aca="false">G25</f>
        <v>0.0015</v>
      </c>
      <c r="H26" s="1" t="n">
        <v>16</v>
      </c>
      <c r="I26" s="1" t="n">
        <f aca="false">H26*F26</f>
        <v>0.048</v>
      </c>
      <c r="J26" s="1" t="n">
        <f aca="false">100-(I26*100)/(($B$8-A26)*H26)</f>
        <v>99.9874161073825</v>
      </c>
      <c r="K26" s="4" t="n">
        <f aca="false">($B$8-A26)*H26-I26</f>
        <v>381.392</v>
      </c>
    </row>
    <row r="27" customFormat="false" ht="14.25" hidden="false" customHeight="false" outlineLevel="0" collapsed="false">
      <c r="A27" s="1" t="n">
        <v>0.17</v>
      </c>
      <c r="B27" s="1" t="n">
        <f aca="false">$B$5*(EXP(($B$2*A27)/($B$6*$B$4*$B$3))-1)</f>
        <v>3.93424167397801E-010</v>
      </c>
      <c r="C27" s="1" t="n">
        <f aca="false">B27*A27</f>
        <v>6.68821084576262E-011</v>
      </c>
      <c r="D27" s="1" t="n">
        <f aca="false">100-C27*100/E27</f>
        <v>99.2814877430262</v>
      </c>
      <c r="E27" s="1" t="n">
        <f aca="false">($B$8-A27)*B27-C27</f>
        <v>9.30841580063197E-009</v>
      </c>
      <c r="F27" s="1" t="n">
        <v>0.003</v>
      </c>
      <c r="G27" s="1" t="n">
        <f aca="false">G26</f>
        <v>0.0015</v>
      </c>
      <c r="H27" s="1" t="n">
        <v>17</v>
      </c>
      <c r="I27" s="1" t="n">
        <f aca="false">H27*F27</f>
        <v>0.051</v>
      </c>
      <c r="J27" s="1" t="n">
        <f aca="false">100-(I27*100)/(($B$8-A27)*H27)</f>
        <v>99.987410826689</v>
      </c>
      <c r="K27" s="4" t="n">
        <f aca="false">($B$8-A27)*H27-I27</f>
        <v>405.059</v>
      </c>
    </row>
    <row r="28" customFormat="false" ht="14.25" hidden="false" customHeight="false" outlineLevel="0" collapsed="false">
      <c r="A28" s="1" t="n">
        <v>0.18</v>
      </c>
      <c r="B28" s="1" t="n">
        <f aca="false">$B$5*(EXP(($B$2*A28)/($B$6*$B$4*$B$3))-1)</f>
        <v>5.59618278873489E-010</v>
      </c>
      <c r="C28" s="1" t="n">
        <f aca="false">B28*A28</f>
        <v>1.00731290197228E-010</v>
      </c>
      <c r="D28" s="1" t="n">
        <f aca="false">100-C28*100/E28</f>
        <v>99.2385786802031</v>
      </c>
      <c r="E28" s="1" t="n">
        <f aca="false">($B$8-A28)*B28-C28</f>
        <v>1.32293761125693E-008</v>
      </c>
      <c r="F28" s="1" t="n">
        <v>0.003</v>
      </c>
      <c r="G28" s="1" t="n">
        <f aca="false">G27</f>
        <v>0.0015</v>
      </c>
      <c r="H28" s="1" t="n">
        <v>18</v>
      </c>
      <c r="I28" s="1" t="n">
        <f aca="false">H28*F28</f>
        <v>0.054</v>
      </c>
      <c r="J28" s="1" t="n">
        <f aca="false">100-(I28*100)/(($B$8-A28)*H28)</f>
        <v>99.9874055415617</v>
      </c>
      <c r="K28" s="4" t="n">
        <f aca="false">($B$8-A28)*H28-I28</f>
        <v>428.706</v>
      </c>
    </row>
    <row r="29" customFormat="false" ht="14.25" hidden="false" customHeight="false" outlineLevel="0" collapsed="false">
      <c r="A29" s="1" t="n">
        <v>0.19</v>
      </c>
      <c r="B29" s="1" t="n">
        <f aca="false">$B$5*(EXP(($B$2*A29)/($B$6*$B$4*$B$3))-1)</f>
        <v>7.95839749147749E-010</v>
      </c>
      <c r="C29" s="1" t="n">
        <f aca="false">B29*A29</f>
        <v>1.51209552338072E-010</v>
      </c>
      <c r="D29" s="1" t="n">
        <f aca="false">100-C29*100/E29</f>
        <v>99.1955969517358</v>
      </c>
      <c r="E29" s="1" t="n">
        <f aca="false">($B$8-A29)*B29-C29</f>
        <v>1.87977348748698E-008</v>
      </c>
      <c r="F29" s="1" t="n">
        <v>0.003</v>
      </c>
      <c r="G29" s="1" t="n">
        <f aca="false">G28</f>
        <v>0.0015</v>
      </c>
      <c r="H29" s="1" t="n">
        <v>19</v>
      </c>
      <c r="I29" s="1" t="n">
        <f aca="false">H29*F29</f>
        <v>0.057</v>
      </c>
      <c r="J29" s="1" t="n">
        <f aca="false">100-(I29*100)/(($B$8-A29)*H29)</f>
        <v>99.987400251995</v>
      </c>
      <c r="K29" s="4" t="n">
        <f aca="false">($B$8-A29)*H29-I29</f>
        <v>452.333</v>
      </c>
    </row>
    <row r="30" customFormat="false" ht="14.25" hidden="false" customHeight="false" outlineLevel="0" collapsed="false">
      <c r="A30" s="1" t="n">
        <v>0.2</v>
      </c>
      <c r="B30" s="1" t="n">
        <f aca="false">$B$5*(EXP(($B$2*A30)/($B$6*$B$4*$B$3))-1)</f>
        <v>1.13159522521764E-009</v>
      </c>
      <c r="C30" s="1" t="n">
        <f aca="false">B30*A30</f>
        <v>2.26319045043529E-010</v>
      </c>
      <c r="D30" s="1" t="n">
        <f aca="false">100-C30*100/E30</f>
        <v>99.1525423728814</v>
      </c>
      <c r="E30" s="1" t="n">
        <f aca="false">($B$8-A30)*B30-C30</f>
        <v>2.67056473151364E-008</v>
      </c>
      <c r="F30" s="1" t="n">
        <v>0.003</v>
      </c>
      <c r="G30" s="1" t="n">
        <f aca="false">G29</f>
        <v>0.0015</v>
      </c>
      <c r="H30" s="1" t="n">
        <v>20</v>
      </c>
      <c r="I30" s="1" t="n">
        <f aca="false">H30*F30</f>
        <v>0.06</v>
      </c>
      <c r="J30" s="1" t="n">
        <f aca="false">100-(I30*100)/(($B$8-A30)*H30)</f>
        <v>99.9873949579832</v>
      </c>
      <c r="K30" s="4" t="n">
        <f aca="false">($B$8-A30)*H30-I30</f>
        <v>475.94</v>
      </c>
    </row>
    <row r="31" customFormat="false" ht="14.25" hidden="false" customHeight="false" outlineLevel="0" collapsed="false">
      <c r="A31" s="1" t="n">
        <v>0.21</v>
      </c>
      <c r="B31" s="1" t="n">
        <f aca="false">$B$5*(EXP(($B$2*A31)/($B$6*$B$4*$B$3))-1)</f>
        <v>1.60882424076833E-009</v>
      </c>
      <c r="C31" s="1" t="n">
        <f aca="false">B31*A31</f>
        <v>3.3785309056135E-010</v>
      </c>
      <c r="D31" s="1" t="n">
        <f aca="false">100-C31*100/E31</f>
        <v>99.1094147582697</v>
      </c>
      <c r="E31" s="1" t="n">
        <f aca="false">($B$8-A31)*B31-C31</f>
        <v>3.79360755973173E-008</v>
      </c>
      <c r="F31" s="1" t="n">
        <v>0.003</v>
      </c>
      <c r="G31" s="1" t="n">
        <f aca="false">G30</f>
        <v>0.0015</v>
      </c>
      <c r="H31" s="1" t="n">
        <v>21</v>
      </c>
      <c r="I31" s="1" t="n">
        <f aca="false">H31*F31</f>
        <v>0.063</v>
      </c>
      <c r="J31" s="1" t="n">
        <f aca="false">100-(I31*100)/(($B$8-A31)*H31)</f>
        <v>99.9873896595208</v>
      </c>
      <c r="K31" s="4" t="n">
        <f aca="false">($B$8-A31)*H31-I31</f>
        <v>499.527</v>
      </c>
    </row>
    <row r="32" customFormat="false" ht="14.25" hidden="false" customHeight="false" outlineLevel="0" collapsed="false">
      <c r="A32" s="1" t="n">
        <v>0.22</v>
      </c>
      <c r="B32" s="1" t="n">
        <f aca="false">$B$5*(EXP(($B$2*A32)/($B$6*$B$4*$B$3))-1)</f>
        <v>2.2871379229436E-009</v>
      </c>
      <c r="C32" s="1" t="n">
        <f aca="false">B32*A32</f>
        <v>5.03170343047593E-010</v>
      </c>
      <c r="D32" s="1" t="n">
        <f aca="false">100-C32*100/E32</f>
        <v>99.0662139219015</v>
      </c>
      <c r="E32" s="1" t="n">
        <f aca="false">($B$8-A32)*B32-C32</f>
        <v>5.38849694645513E-008</v>
      </c>
      <c r="F32" s="1" t="n">
        <v>0.003</v>
      </c>
      <c r="G32" s="1" t="n">
        <f aca="false">G31</f>
        <v>0.0015</v>
      </c>
      <c r="H32" s="1" t="n">
        <v>22</v>
      </c>
      <c r="I32" s="1" t="n">
        <f aca="false">H32*F32</f>
        <v>0.066</v>
      </c>
      <c r="J32" s="1" t="n">
        <f aca="false">100-(I32*100)/(($B$8-A32)*H32)</f>
        <v>99.9873843566022</v>
      </c>
      <c r="K32" s="4" t="n">
        <f aca="false">($B$8-A32)*H32-I32</f>
        <v>523.094</v>
      </c>
    </row>
    <row r="33" customFormat="false" ht="14.25" hidden="false" customHeight="false" outlineLevel="0" collapsed="false">
      <c r="A33" s="1" t="n">
        <v>0.23</v>
      </c>
      <c r="B33" s="1" t="n">
        <f aca="false">$B$5*(EXP(($B$2*A33)/($B$6*$B$4*$B$3))-1)</f>
        <v>3.25126507454866E-009</v>
      </c>
      <c r="C33" s="1" t="n">
        <f aca="false">B33*A33</f>
        <v>7.47790967146192E-010</v>
      </c>
      <c r="D33" s="1" t="n">
        <f aca="false">100-C33*100/E33</f>
        <v>99.0229396771453</v>
      </c>
      <c r="E33" s="1" t="n">
        <f aca="false">($B$8-A33)*B33-C33</f>
        <v>7.65347798548755E-008</v>
      </c>
      <c r="F33" s="1" t="n">
        <v>0.003</v>
      </c>
      <c r="G33" s="1" t="n">
        <f aca="false">G32</f>
        <v>0.0015</v>
      </c>
      <c r="H33" s="1" t="n">
        <v>23</v>
      </c>
      <c r="I33" s="1" t="n">
        <f aca="false">H33*F33</f>
        <v>0.069</v>
      </c>
      <c r="J33" s="1" t="n">
        <f aca="false">100-(I33*100)/(($B$8-A33)*H33)</f>
        <v>99.9873790492217</v>
      </c>
      <c r="K33" s="4" t="n">
        <f aca="false">($B$8-A33)*H33-I33</f>
        <v>546.641</v>
      </c>
    </row>
    <row r="34" customFormat="false" ht="14.25" hidden="false" customHeight="false" outlineLevel="0" collapsed="false">
      <c r="A34" s="1" t="n">
        <v>0.24</v>
      </c>
      <c r="B34" s="1" t="n">
        <f aca="false">$B$5*(EXP(($B$2*A34)/($B$6*$B$4*$B$3))-1)</f>
        <v>4.62163572884707E-009</v>
      </c>
      <c r="C34" s="1" t="n">
        <f aca="false">B34*A34</f>
        <v>1.1091925749233E-009</v>
      </c>
      <c r="D34" s="1" t="n">
        <f aca="false">100-C34*100/E34</f>
        <v>98.9795918367347</v>
      </c>
      <c r="E34" s="1" t="n">
        <f aca="false">($B$8-A34)*B34-C34</f>
        <v>1.08700872342483E-007</v>
      </c>
      <c r="F34" s="1" t="n">
        <v>0.003</v>
      </c>
      <c r="G34" s="1" t="n">
        <f aca="false">G33</f>
        <v>0.0015</v>
      </c>
      <c r="H34" s="1" t="n">
        <v>24</v>
      </c>
      <c r="I34" s="1" t="n">
        <f aca="false">H34*F34</f>
        <v>0.072</v>
      </c>
      <c r="J34" s="1" t="n">
        <f aca="false">100-(I34*100)/(($B$8-A34)*H34)</f>
        <v>99.9873737373737</v>
      </c>
      <c r="K34" s="4" t="n">
        <f aca="false">($B$8-A34)*H34-I34</f>
        <v>570.168</v>
      </c>
    </row>
    <row r="35" customFormat="false" ht="14.25" hidden="false" customHeight="false" outlineLevel="0" collapsed="false">
      <c r="A35" s="1" t="n">
        <v>0.25</v>
      </c>
      <c r="B35" s="1" t="n">
        <f aca="false">$B$5*(EXP(($B$2*A35)/($B$6*$B$4*$B$3))-1)</f>
        <v>6.56942417877914E-009</v>
      </c>
      <c r="C35" s="1" t="n">
        <f aca="false">B35*A35</f>
        <v>1.64235604469478E-009</v>
      </c>
      <c r="D35" s="1" t="n">
        <f aca="false">100-C35*100/E35</f>
        <v>98.936170212766</v>
      </c>
      <c r="E35" s="1" t="n">
        <f aca="false">($B$8-A35)*B35-C35</f>
        <v>1.5438146820131E-007</v>
      </c>
      <c r="F35" s="1" t="n">
        <v>0.003</v>
      </c>
      <c r="G35" s="1" t="n">
        <f aca="false">G34</f>
        <v>0.0015</v>
      </c>
      <c r="H35" s="1" t="n">
        <v>25</v>
      </c>
      <c r="I35" s="1" t="n">
        <f aca="false">H35*F35</f>
        <v>0.075</v>
      </c>
      <c r="J35" s="1" t="n">
        <f aca="false">100-(I35*100)/(($B$8-A35)*H35)</f>
        <v>99.9873684210526</v>
      </c>
      <c r="K35" s="4" t="n">
        <f aca="false">($B$8-A35)*H35-I35</f>
        <v>593.675</v>
      </c>
    </row>
    <row r="36" customFormat="false" ht="14.25" hidden="false" customHeight="false" outlineLevel="0" collapsed="false">
      <c r="A36" s="1" t="n">
        <v>0.26</v>
      </c>
      <c r="B36" s="1" t="n">
        <f aca="false">$B$5*(EXP(($B$2*A36)/($B$6*$B$4*$B$3))-1)</f>
        <v>9.33793051959183E-009</v>
      </c>
      <c r="C36" s="1" t="n">
        <f aca="false">B36*A36</f>
        <v>2.42786193509388E-009</v>
      </c>
      <c r="D36" s="1" t="n">
        <f aca="false">100-C36*100/E36</f>
        <v>98.8926746166951</v>
      </c>
      <c r="E36" s="1" t="n">
        <f aca="false">($B$8-A36)*B36-C36</f>
        <v>2.19254608600016E-007</v>
      </c>
      <c r="F36" s="1" t="n">
        <v>0.003</v>
      </c>
      <c r="G36" s="1" t="n">
        <f aca="false">G35</f>
        <v>0.0015</v>
      </c>
      <c r="H36" s="1" t="n">
        <v>26</v>
      </c>
      <c r="I36" s="1" t="n">
        <f aca="false">H36*F36</f>
        <v>0.078</v>
      </c>
      <c r="J36" s="1" t="n">
        <f aca="false">100-(I36*100)/(($B$8-A36)*H36)</f>
        <v>99.9873631002527</v>
      </c>
      <c r="K36" s="4" t="n">
        <f aca="false">($B$8-A36)*H36-I36</f>
        <v>617.162</v>
      </c>
    </row>
    <row r="37" customFormat="false" ht="14.25" hidden="false" customHeight="false" outlineLevel="0" collapsed="false">
      <c r="A37" s="1" t="n">
        <v>0.27</v>
      </c>
      <c r="B37" s="1" t="n">
        <f aca="false">$B$5*(EXP(($B$2*A37)/($B$6*$B$4*$B$3))-1)</f>
        <v>1.32729714935679E-008</v>
      </c>
      <c r="C37" s="1" t="n">
        <f aca="false">B37*A37</f>
        <v>3.58370230326333E-009</v>
      </c>
      <c r="D37" s="1" t="n">
        <f aca="false">100-C37*100/E37</f>
        <v>98.849104859335</v>
      </c>
      <c r="E37" s="1" t="n">
        <f aca="false">($B$8-A37)*B37-C37</f>
        <v>3.11383911239103E-007</v>
      </c>
      <c r="F37" s="1" t="n">
        <v>0.003</v>
      </c>
      <c r="G37" s="1" t="n">
        <f aca="false">G36</f>
        <v>0.0015</v>
      </c>
      <c r="H37" s="1" t="n">
        <v>27</v>
      </c>
      <c r="I37" s="1" t="n">
        <f aca="false">H37*F37</f>
        <v>0.081</v>
      </c>
      <c r="J37" s="1" t="n">
        <f aca="false">100-(I37*100)/(($B$8-A37)*H37)</f>
        <v>99.9873577749684</v>
      </c>
      <c r="K37" s="4" t="n">
        <f aca="false">($B$8-A37)*H37-I37</f>
        <v>640.629</v>
      </c>
    </row>
    <row r="38" customFormat="false" ht="14.25" hidden="false" customHeight="false" outlineLevel="0" collapsed="false">
      <c r="A38" s="1" t="n">
        <v>0.28</v>
      </c>
      <c r="B38" s="1" t="n">
        <f aca="false">$B$5*(EXP(($B$2*A38)/($B$6*$B$4*$B$3))-1)</f>
        <v>1.88660767859781E-008</v>
      </c>
      <c r="C38" s="1" t="n">
        <f aca="false">B38*A38</f>
        <v>5.28250150007387E-009</v>
      </c>
      <c r="D38" s="1" t="n">
        <f aca="false">100-C38*100/E38</f>
        <v>98.8054607508532</v>
      </c>
      <c r="E38" s="1" t="n">
        <f aca="false">($B$8-A38)*B38-C38</f>
        <v>4.42220839863327E-007</v>
      </c>
      <c r="F38" s="1" t="n">
        <v>0.003</v>
      </c>
      <c r="G38" s="1" t="n">
        <f aca="false">G37</f>
        <v>0.0015</v>
      </c>
      <c r="H38" s="1" t="n">
        <v>28</v>
      </c>
      <c r="I38" s="1" t="n">
        <f aca="false">H38*F38</f>
        <v>0.084</v>
      </c>
      <c r="J38" s="1" t="n">
        <f aca="false">100-(I38*100)/(($B$8-A38)*H38)</f>
        <v>99.9873524451939</v>
      </c>
      <c r="K38" s="4" t="n">
        <f aca="false">($B$8-A38)*H38-I38</f>
        <v>664.076</v>
      </c>
    </row>
    <row r="39" customFormat="false" ht="14.25" hidden="false" customHeight="false" outlineLevel="0" collapsed="false">
      <c r="A39" s="1" t="n">
        <v>0.29</v>
      </c>
      <c r="B39" s="1" t="n">
        <f aca="false">$B$5*(EXP(($B$2*A39)/($B$6*$B$4*$B$3))-1)</f>
        <v>2.68158864623886E-008</v>
      </c>
      <c r="C39" s="1" t="n">
        <f aca="false">B39*A39</f>
        <v>7.77660707409271E-009</v>
      </c>
      <c r="D39" s="1" t="n">
        <f aca="false">100-C39*100/E39</f>
        <v>98.7617421007686</v>
      </c>
      <c r="E39" s="1" t="n">
        <f aca="false">($B$8-A39)*B39-C39</f>
        <v>6.28028060949142E-007</v>
      </c>
      <c r="F39" s="1" t="n">
        <v>0.003</v>
      </c>
      <c r="G39" s="1" t="n">
        <f aca="false">G38</f>
        <v>0.0015</v>
      </c>
      <c r="H39" s="1" t="n">
        <v>29</v>
      </c>
      <c r="I39" s="1" t="n">
        <f aca="false">H39*F39</f>
        <v>0.087</v>
      </c>
      <c r="J39" s="1" t="n">
        <f aca="false">100-(I39*100)/(($B$8-A39)*H39)</f>
        <v>99.9873471109237</v>
      </c>
      <c r="K39" s="4" t="n">
        <f aca="false">($B$8-A39)*H39-I39</f>
        <v>687.503</v>
      </c>
    </row>
    <row r="40" customFormat="false" ht="14.25" hidden="false" customHeight="false" outlineLevel="0" collapsed="false">
      <c r="A40" s="1" t="n">
        <v>0.3</v>
      </c>
      <c r="B40" s="1" t="n">
        <f aca="false">$B$5*(EXP(($B$2*A40)/($B$6*$B$4*$B$3))-1)</f>
        <v>3.8115418759217E-008</v>
      </c>
      <c r="C40" s="1" t="n">
        <f aca="false">B40*A40</f>
        <v>1.14346256277651E-008</v>
      </c>
      <c r="D40" s="1" t="n">
        <f aca="false">100-C40*100/E40</f>
        <v>98.7179487179487</v>
      </c>
      <c r="E40" s="1" t="n">
        <f aca="false">($B$8-A40)*B40-C40</f>
        <v>8.91900798965679E-007</v>
      </c>
      <c r="F40" s="1" t="n">
        <v>0.003</v>
      </c>
      <c r="G40" s="1" t="n">
        <f aca="false">G39</f>
        <v>0.0015</v>
      </c>
      <c r="H40" s="1" t="n">
        <v>30</v>
      </c>
      <c r="I40" s="1" t="n">
        <f aca="false">H40*F40</f>
        <v>0.09</v>
      </c>
      <c r="J40" s="1" t="n">
        <f aca="false">100-(I40*100)/(($B$8-A40)*H40)</f>
        <v>99.9873417721519</v>
      </c>
      <c r="K40" s="4" t="n">
        <f aca="false">($B$8-A40)*H40-I40</f>
        <v>710.91</v>
      </c>
    </row>
    <row r="41" customFormat="false" ht="14.25" hidden="false" customHeight="false" outlineLevel="0" collapsed="false">
      <c r="A41" s="1" t="n">
        <v>0.31</v>
      </c>
      <c r="B41" s="1" t="n">
        <f aca="false">$B$5*(EXP(($B$2*A41)/($B$6*$B$4*$B$3))-1)</f>
        <v>5.41761089296913E-008</v>
      </c>
      <c r="C41" s="1" t="n">
        <f aca="false">B41*A41</f>
        <v>1.67945937682043E-008</v>
      </c>
      <c r="D41" s="1" t="n">
        <f aca="false">100-C41*100/E41</f>
        <v>98.6740804106074</v>
      </c>
      <c r="E41" s="1" t="n">
        <f aca="false">($B$8-A41)*B41-C41</f>
        <v>1.26663742677618E-006</v>
      </c>
      <c r="F41" s="1" t="n">
        <v>0.003</v>
      </c>
      <c r="G41" s="1" t="n">
        <f aca="false">G40</f>
        <v>0.0015</v>
      </c>
      <c r="H41" s="1" t="n">
        <v>31</v>
      </c>
      <c r="I41" s="1" t="n">
        <f aca="false">H41*F41</f>
        <v>0.093</v>
      </c>
      <c r="J41" s="1" t="n">
        <f aca="false">100-(I41*100)/(($B$8-A41)*H41)</f>
        <v>99.9873364288729</v>
      </c>
      <c r="K41" s="4" t="n">
        <f aca="false">($B$8-A41)*H41-I41</f>
        <v>734.297</v>
      </c>
    </row>
    <row r="42" customFormat="false" ht="14.25" hidden="false" customHeight="false" outlineLevel="0" collapsed="false">
      <c r="A42" s="1" t="n">
        <v>0.32</v>
      </c>
      <c r="B42" s="1" t="n">
        <f aca="false">$B$5*(EXP(($B$2*A42)/($B$6*$B$4*$B$3))-1)</f>
        <v>7.70041129546338E-008</v>
      </c>
      <c r="C42" s="1" t="n">
        <f aca="false">B42*A42</f>
        <v>2.46413161454828E-008</v>
      </c>
      <c r="D42" s="1" t="n">
        <f aca="false">100-C42*100/E42</f>
        <v>98.6301369863014</v>
      </c>
      <c r="E42" s="1" t="n">
        <f aca="false">($B$8-A42)*B42-C42</f>
        <v>1.79881607862025E-006</v>
      </c>
      <c r="F42" s="1" t="n">
        <v>0.003</v>
      </c>
      <c r="G42" s="1" t="n">
        <f aca="false">G41</f>
        <v>0.0015</v>
      </c>
      <c r="H42" s="1" t="n">
        <v>32</v>
      </c>
      <c r="I42" s="1" t="n">
        <f aca="false">H42*F42</f>
        <v>0.096</v>
      </c>
      <c r="J42" s="1" t="n">
        <f aca="false">100-(I42*100)/(($B$8-A42)*H42)</f>
        <v>99.9873310810811</v>
      </c>
      <c r="K42" s="4" t="n">
        <f aca="false">($B$8-A42)*H42-I42</f>
        <v>757.664</v>
      </c>
    </row>
    <row r="43" customFormat="false" ht="14.25" hidden="false" customHeight="false" outlineLevel="0" collapsed="false">
      <c r="A43" s="1" t="n">
        <v>0.33</v>
      </c>
      <c r="B43" s="1" t="n">
        <f aca="false">$B$5*(EXP(($B$2*A43)/($B$6*$B$4*$B$3))-1)</f>
        <v>1.09450898381129E-007</v>
      </c>
      <c r="C43" s="1" t="n">
        <f aca="false">B43*A43</f>
        <v>3.61187964657725E-008</v>
      </c>
      <c r="D43" s="1" t="n">
        <f aca="false">100-C43*100/E43</f>
        <v>98.586118251928</v>
      </c>
      <c r="E43" s="1" t="n">
        <f aca="false">($B$8-A43)*B43-C43</f>
        <v>2.55458396821555E-006</v>
      </c>
      <c r="F43" s="1" t="n">
        <v>0.003</v>
      </c>
      <c r="G43" s="1" t="n">
        <f aca="false">G42</f>
        <v>0.0015</v>
      </c>
      <c r="H43" s="1" t="n">
        <v>33</v>
      </c>
      <c r="I43" s="1" t="n">
        <f aca="false">H43*F43</f>
        <v>0.099</v>
      </c>
      <c r="J43" s="1" t="n">
        <f aca="false">100-(I43*100)/(($B$8-A43)*H43)</f>
        <v>99.9873257287706</v>
      </c>
      <c r="K43" s="4" t="n">
        <f aca="false">($B$8-A43)*H43-I43</f>
        <v>781.011</v>
      </c>
    </row>
    <row r="44" customFormat="false" ht="14.25" hidden="false" customHeight="false" outlineLevel="0" collapsed="false">
      <c r="A44" s="1" t="n">
        <v>0.34</v>
      </c>
      <c r="B44" s="1" t="n">
        <f aca="false">$B$5*(EXP(($B$2*A44)/($B$6*$B$4*$B$3))-1)</f>
        <v>1.55569423827449E-007</v>
      </c>
      <c r="C44" s="1" t="n">
        <f aca="false">B44*A44</f>
        <v>5.28936041013325E-008</v>
      </c>
      <c r="D44" s="1" t="n">
        <f aca="false">100-C44*100/E44</f>
        <v>98.5420240137221</v>
      </c>
      <c r="E44" s="1" t="n">
        <f aca="false">($B$8-A44)*B44-C44</f>
        <v>3.6278789636561E-006</v>
      </c>
      <c r="F44" s="1" t="n">
        <v>0.003</v>
      </c>
      <c r="G44" s="1" t="n">
        <f aca="false">G43</f>
        <v>0.0015</v>
      </c>
      <c r="H44" s="1" t="n">
        <v>34</v>
      </c>
      <c r="I44" s="1" t="n">
        <f aca="false">H44*F44</f>
        <v>0.102</v>
      </c>
      <c r="J44" s="1" t="n">
        <f aca="false">100-(I44*100)/(($B$8-A44)*H44)</f>
        <v>99.9873203719358</v>
      </c>
      <c r="K44" s="4" t="n">
        <f aca="false">($B$8-A44)*H44-I44</f>
        <v>804.338</v>
      </c>
    </row>
    <row r="45" customFormat="false" ht="14.25" hidden="false" customHeight="false" outlineLevel="0" collapsed="false">
      <c r="A45" s="1" t="n">
        <v>0.35</v>
      </c>
      <c r="B45" s="1" t="n">
        <f aca="false">$B$5*(EXP(($B$2*A45)/($B$6*$B$4*$B$3))-1)</f>
        <v>2.21120397872664E-007</v>
      </c>
      <c r="C45" s="1" t="n">
        <f aca="false">B45*A45</f>
        <v>7.73921392554324E-008</v>
      </c>
      <c r="D45" s="1" t="n">
        <f aca="false">100-C45*100/E45</f>
        <v>98.4978540772532</v>
      </c>
      <c r="E45" s="1" t="n">
        <f aca="false">($B$8-A45)*B45-C45</f>
        <v>5.15210527043307E-006</v>
      </c>
      <c r="F45" s="1" t="n">
        <v>0.003</v>
      </c>
      <c r="G45" s="1" t="n">
        <f aca="false">G44</f>
        <v>0.0015</v>
      </c>
      <c r="H45" s="1" t="n">
        <v>35</v>
      </c>
      <c r="I45" s="1" t="n">
        <f aca="false">H45*F45</f>
        <v>0.105</v>
      </c>
      <c r="J45" s="1" t="n">
        <f aca="false">100-(I45*100)/(($B$8-A45)*H45)</f>
        <v>99.9873150105708</v>
      </c>
      <c r="K45" s="4" t="n">
        <f aca="false">($B$8-A45)*H45-I45</f>
        <v>827.645</v>
      </c>
    </row>
    <row r="46" customFormat="false" ht="14.25" hidden="false" customHeight="false" outlineLevel="0" collapsed="false">
      <c r="A46" s="1" t="n">
        <v>0.36</v>
      </c>
      <c r="B46" s="1" t="n">
        <f aca="false">$B$5*(EXP(($B$2*A46)/($B$6*$B$4*$B$3))-1)</f>
        <v>3.14291854607073E-007</v>
      </c>
      <c r="C46" s="1" t="n">
        <f aca="false">B46*A46</f>
        <v>1.13145067658546E-007</v>
      </c>
      <c r="D46" s="1" t="n">
        <f aca="false">100-C46*100/E46</f>
        <v>98.4536082474227</v>
      </c>
      <c r="E46" s="1" t="n">
        <f aca="false">($B$8-A46)*B46-C46</f>
        <v>7.31671437525266E-006</v>
      </c>
      <c r="F46" s="1" t="n">
        <v>0.003</v>
      </c>
      <c r="G46" s="1" t="n">
        <f aca="false">G45</f>
        <v>0.0015</v>
      </c>
      <c r="H46" s="1" t="n">
        <v>36</v>
      </c>
      <c r="I46" s="1" t="n">
        <f aca="false">H46*F46</f>
        <v>0.108</v>
      </c>
      <c r="J46" s="1" t="n">
        <f aca="false">100-(I46*100)/(($B$8-A46)*H46)</f>
        <v>99.9873096446701</v>
      </c>
      <c r="K46" s="4" t="n">
        <f aca="false">($B$8-A46)*H46-I46</f>
        <v>850.932</v>
      </c>
    </row>
    <row r="47" customFormat="false" ht="14.25" hidden="false" customHeight="false" outlineLevel="0" collapsed="false">
      <c r="A47" s="1" t="n">
        <v>0.37</v>
      </c>
      <c r="B47" s="1" t="n">
        <f aca="false">$B$5*(EXP(($B$2*A47)/($B$6*$B$4*$B$3))-1)</f>
        <v>4.46721928705194E-007</v>
      </c>
      <c r="C47" s="1" t="n">
        <f aca="false">B47*A47</f>
        <v>1.65287113620922E-007</v>
      </c>
      <c r="D47" s="1" t="n">
        <f aca="false">100-C47*100/E47</f>
        <v>98.4092863284609</v>
      </c>
      <c r="E47" s="1" t="n">
        <f aca="false">($B$8-A47)*B47-C47</f>
        <v>1.03907520616828E-005</v>
      </c>
      <c r="F47" s="1" t="n">
        <v>0.003</v>
      </c>
      <c r="G47" s="1" t="n">
        <f aca="false">G46</f>
        <v>0.0015</v>
      </c>
      <c r="H47" s="1" t="n">
        <v>37</v>
      </c>
      <c r="I47" s="1" t="n">
        <f aca="false">H47*F47</f>
        <v>0.111</v>
      </c>
      <c r="J47" s="1" t="n">
        <f aca="false">100-(I47*100)/(($B$8-A47)*H47)</f>
        <v>99.9873042742277</v>
      </c>
      <c r="K47" s="4" t="n">
        <f aca="false">($B$8-A47)*H47-I47</f>
        <v>874.199</v>
      </c>
    </row>
    <row r="48" customFormat="false" ht="14.25" hidden="false" customHeight="false" outlineLevel="0" collapsed="false">
      <c r="A48" s="1" t="n">
        <v>0.38</v>
      </c>
      <c r="B48" s="1" t="n">
        <f aca="false">$B$5*(EXP(($B$2*A48)/($B$6*$B$4*$B$3))-1)</f>
        <v>6.34952585821848E-007</v>
      </c>
      <c r="C48" s="1" t="n">
        <f aca="false">B48*A48</f>
        <v>2.41281982612302E-007</v>
      </c>
      <c r="D48" s="1" t="n">
        <f aca="false">100-C48*100/E48</f>
        <v>98.3648881239243</v>
      </c>
      <c r="E48" s="1" t="n">
        <f aca="false">($B$8-A48)*B48-C48</f>
        <v>1.47562980944998E-005</v>
      </c>
      <c r="F48" s="1" t="n">
        <v>0.003</v>
      </c>
      <c r="G48" s="1" t="n">
        <f aca="false">G47</f>
        <v>0.0015</v>
      </c>
      <c r="H48" s="1" t="n">
        <v>38</v>
      </c>
      <c r="I48" s="1" t="n">
        <f aca="false">H48*F48</f>
        <v>0.114</v>
      </c>
      <c r="J48" s="1" t="n">
        <f aca="false">100-(I48*100)/(($B$8-A48)*H48)</f>
        <v>99.9872988992379</v>
      </c>
      <c r="K48" s="4" t="n">
        <f aca="false">($B$8-A48)*H48-I48</f>
        <v>897.446</v>
      </c>
    </row>
    <row r="49" customFormat="false" ht="14.25" hidden="false" customHeight="false" outlineLevel="0" collapsed="false">
      <c r="A49" s="1" t="n">
        <v>0.39</v>
      </c>
      <c r="B49" s="1" t="n">
        <f aca="false">$B$5*(EXP(($B$2*A49)/($B$6*$B$4*$B$3))-1)</f>
        <v>9.02495895148363E-007</v>
      </c>
      <c r="C49" s="1" t="n">
        <f aca="false">B49*A49</f>
        <v>3.51973399107862E-007</v>
      </c>
      <c r="D49" s="1" t="n">
        <f aca="false">100-C49*100/E49</f>
        <v>98.3204134366925</v>
      </c>
      <c r="E49" s="1" t="n">
        <f aca="false">($B$8-A49)*B49-C49</f>
        <v>2.0955954685345E-005</v>
      </c>
      <c r="F49" s="1" t="n">
        <v>0.003</v>
      </c>
      <c r="G49" s="1" t="n">
        <f aca="false">G48</f>
        <v>0.0015</v>
      </c>
      <c r="H49" s="1" t="n">
        <v>39</v>
      </c>
      <c r="I49" s="1" t="n">
        <f aca="false">H49*F49</f>
        <v>0.117</v>
      </c>
      <c r="J49" s="1" t="n">
        <f aca="false">100-(I49*100)/(($B$8-A49)*H49)</f>
        <v>99.987293519695</v>
      </c>
      <c r="K49" s="4" t="n">
        <f aca="false">($B$8-A49)*H49-I49</f>
        <v>920.673</v>
      </c>
    </row>
    <row r="50" customFormat="false" ht="14.25" hidden="false" customHeight="false" outlineLevel="0" collapsed="false">
      <c r="A50" s="1" t="n">
        <v>0.4</v>
      </c>
      <c r="B50" s="1" t="n">
        <f aca="false">$B$5*(EXP(($B$2*A50)/($B$6*$B$4*$B$3))-1)</f>
        <v>1.2827709441858E-006</v>
      </c>
      <c r="C50" s="1" t="n">
        <f aca="false">B50*A50</f>
        <v>5.13108377674321E-007</v>
      </c>
      <c r="D50" s="1" t="n">
        <f aca="false">100-C50*100/E50</f>
        <v>98.2758620689655</v>
      </c>
      <c r="E50" s="1" t="n">
        <f aca="false">($B$8-A50)*B50-C50</f>
        <v>2.97602859051106E-005</v>
      </c>
      <c r="F50" s="1" t="n">
        <v>0.003</v>
      </c>
      <c r="G50" s="1" t="n">
        <f aca="false">G49</f>
        <v>0.0015</v>
      </c>
      <c r="H50" s="1" t="n">
        <v>40</v>
      </c>
      <c r="I50" s="1" t="n">
        <f aca="false">H50*F50</f>
        <v>0.12</v>
      </c>
      <c r="J50" s="1" t="n">
        <f aca="false">100-(I50*100)/(($B$8-A50)*H50)</f>
        <v>99.9872881355932</v>
      </c>
      <c r="K50" s="4" t="n">
        <f aca="false">($B$8-A50)*H50-I50</f>
        <v>943.88</v>
      </c>
    </row>
    <row r="51" customFormat="false" ht="14.25" hidden="false" customHeight="false" outlineLevel="0" collapsed="false">
      <c r="A51" s="1" t="n">
        <v>0.41</v>
      </c>
      <c r="B51" s="1" t="n">
        <f aca="false">$B$5*(EXP(($B$2*A51)/($B$6*$B$4*$B$3))-1)</f>
        <v>1.82327824853383E-006</v>
      </c>
      <c r="C51" s="1" t="n">
        <f aca="false">B51*A51</f>
        <v>7.47544081898869E-007</v>
      </c>
      <c r="D51" s="1" t="n">
        <f aca="false">100-C51*100/E51</f>
        <v>98.2312338222606</v>
      </c>
      <c r="E51" s="1" t="n">
        <f aca="false">($B$8-A51)*B51-C51</f>
        <v>4.22635898010141E-005</v>
      </c>
      <c r="F51" s="1" t="n">
        <v>0.003</v>
      </c>
      <c r="G51" s="1" t="n">
        <f aca="false">G50</f>
        <v>0.0015</v>
      </c>
      <c r="H51" s="1" t="n">
        <v>41</v>
      </c>
      <c r="I51" s="1" t="n">
        <f aca="false">H51*F51</f>
        <v>0.123</v>
      </c>
      <c r="J51" s="1" t="n">
        <f aca="false">100-(I51*100)/(($B$8-A51)*H51)</f>
        <v>99.9872827469267</v>
      </c>
      <c r="K51" s="4" t="n">
        <f aca="false">($B$8-A51)*H51-I51</f>
        <v>967.067</v>
      </c>
    </row>
    <row r="52" customFormat="false" ht="14.25" hidden="false" customHeight="false" outlineLevel="0" collapsed="false">
      <c r="A52" s="1" t="n">
        <v>0.42</v>
      </c>
      <c r="B52" s="1" t="n">
        <f aca="false">$B$5*(EXP(($B$2*A52)/($B$6*$B$4*$B$3))-1)</f>
        <v>2.59153308616534E-006</v>
      </c>
      <c r="C52" s="1" t="n">
        <f aca="false">B52*A52</f>
        <v>1.08844389618944E-006</v>
      </c>
      <c r="D52" s="1" t="n">
        <f aca="false">100-C52*100/E52</f>
        <v>98.1865284974093</v>
      </c>
      <c r="E52" s="1" t="n">
        <f aca="false">($B$8-A52)*B52-C52</f>
        <v>6.00199062755892E-005</v>
      </c>
      <c r="F52" s="1" t="n">
        <v>0.003</v>
      </c>
      <c r="G52" s="1" t="n">
        <f aca="false">G51</f>
        <v>0.0015</v>
      </c>
      <c r="H52" s="1" t="n">
        <v>42</v>
      </c>
      <c r="I52" s="1" t="n">
        <f aca="false">H52*F52</f>
        <v>0.126</v>
      </c>
      <c r="J52" s="1" t="n">
        <f aca="false">100-(I52*100)/(($B$8-A52)*H52)</f>
        <v>99.9872773536896</v>
      </c>
      <c r="K52" s="4" t="n">
        <f aca="false">($B$8-A52)*H52-I52</f>
        <v>990.234</v>
      </c>
    </row>
    <row r="53" customFormat="false" ht="14.25" hidden="false" customHeight="false" outlineLevel="0" collapsed="false">
      <c r="A53" s="1" t="n">
        <v>0.43</v>
      </c>
      <c r="B53" s="1" t="n">
        <f aca="false">$B$5*(EXP(($B$2*A53)/($B$6*$B$4*$B$3))-1)</f>
        <v>3.68349889457591E-006</v>
      </c>
      <c r="C53" s="1" t="n">
        <f aca="false">B53*A53</f>
        <v>1.58390452466764E-006</v>
      </c>
      <c r="D53" s="1" t="n">
        <f aca="false">100-C53*100/E53</f>
        <v>98.1417458945549</v>
      </c>
      <c r="E53" s="1" t="n">
        <f aca="false">($B$8-A53)*B53-C53</f>
        <v>8.52361644204866E-005</v>
      </c>
      <c r="F53" s="1" t="n">
        <v>0.003</v>
      </c>
      <c r="G53" s="1" t="n">
        <f aca="false">G52</f>
        <v>0.0015</v>
      </c>
      <c r="H53" s="1" t="n">
        <v>43</v>
      </c>
      <c r="I53" s="1" t="n">
        <f aca="false">H53*F53</f>
        <v>0.129</v>
      </c>
      <c r="J53" s="1" t="n">
        <f aca="false">100-(I53*100)/(($B$8-A53)*H53)</f>
        <v>99.9872719558761</v>
      </c>
      <c r="K53" s="4" t="n">
        <f aca="false">($B$8-A53)*H53-I53</f>
        <v>1013.381</v>
      </c>
    </row>
    <row r="54" customFormat="false" ht="14.25" hidden="false" customHeight="false" outlineLevel="0" collapsed="false">
      <c r="A54" s="1" t="n">
        <v>0.44</v>
      </c>
      <c r="B54" s="1" t="n">
        <f aca="false">$B$5*(EXP(($B$2*A54)/($B$6*$B$4*$B$3))-1)</f>
        <v>5.23557415441267E-006</v>
      </c>
      <c r="C54" s="1" t="n">
        <f aca="false">B54*A54</f>
        <v>2.30365262794158E-006</v>
      </c>
      <c r="D54" s="1" t="n">
        <f aca="false">100-C54*100/E54</f>
        <v>98.0968858131488</v>
      </c>
      <c r="E54" s="1" t="n">
        <f aca="false">($B$8-A54)*B54-C54</f>
        <v>0.000121046474450021</v>
      </c>
      <c r="F54" s="1" t="n">
        <v>0.003</v>
      </c>
      <c r="G54" s="1" t="n">
        <f aca="false">G53</f>
        <v>0.0015</v>
      </c>
      <c r="H54" s="1" t="n">
        <v>44</v>
      </c>
      <c r="I54" s="1" t="n">
        <f aca="false">H54*F54</f>
        <v>0.132</v>
      </c>
      <c r="J54" s="1" t="n">
        <f aca="false">100-(I54*100)/(($B$8-A54)*H54)</f>
        <v>99.9872665534805</v>
      </c>
      <c r="K54" s="4" t="n">
        <f aca="false">($B$8-A54)*H54-I54</f>
        <v>1036.508</v>
      </c>
    </row>
    <row r="55" customFormat="false" ht="14.25" hidden="false" customHeight="false" outlineLevel="0" collapsed="false">
      <c r="A55" s="1" t="n">
        <v>0.45</v>
      </c>
      <c r="B55" s="1" t="n">
        <f aca="false">$B$5*(EXP(($B$2*A55)/($B$6*$B$4*$B$3))-1)</f>
        <v>7.44163005253981E-006</v>
      </c>
      <c r="C55" s="1" t="n">
        <f aca="false">B55*A55</f>
        <v>3.34873352364292E-006</v>
      </c>
      <c r="D55" s="1" t="n">
        <f aca="false">100-C55*100/E55</f>
        <v>98.0519480519481</v>
      </c>
      <c r="E55" s="1" t="n">
        <f aca="false">($B$8-A55)*B55-C55</f>
        <v>0.00017190165421367</v>
      </c>
      <c r="F55" s="1" t="n">
        <v>0.003</v>
      </c>
      <c r="G55" s="1" t="n">
        <f aca="false">G54</f>
        <v>0.0015</v>
      </c>
      <c r="H55" s="1" t="n">
        <v>45</v>
      </c>
      <c r="I55" s="1" t="n">
        <f aca="false">H55*F55</f>
        <v>0.135</v>
      </c>
      <c r="J55" s="1" t="n">
        <f aca="false">100-(I55*100)/(($B$8-A55)*H55)</f>
        <v>99.9872611464968</v>
      </c>
      <c r="K55" s="4" t="n">
        <f aca="false">($B$8-A55)*H55-I55</f>
        <v>1059.615</v>
      </c>
    </row>
    <row r="56" customFormat="false" ht="14.25" hidden="false" customHeight="false" outlineLevel="0" collapsed="false">
      <c r="A56" s="1" t="n">
        <v>0.46</v>
      </c>
      <c r="B56" s="1" t="n">
        <f aca="false">$B$5*(EXP(($B$2*A56)/($B$6*$B$4*$B$3))-1)</f>
        <v>1.0577227115129E-005</v>
      </c>
      <c r="C56" s="1" t="n">
        <f aca="false">B56*A56</f>
        <v>4.86552447295934E-006</v>
      </c>
      <c r="D56" s="1" t="n">
        <f aca="false">100-C56*100/E56</f>
        <v>98.0069324090121</v>
      </c>
      <c r="E56" s="1" t="n">
        <f aca="false">($B$8-A56)*B56-C56</f>
        <v>0.000244122401817177</v>
      </c>
      <c r="F56" s="1" t="n">
        <v>0.003</v>
      </c>
      <c r="G56" s="1" t="n">
        <f aca="false">G55</f>
        <v>0.0015</v>
      </c>
      <c r="H56" s="1" t="n">
        <v>46</v>
      </c>
      <c r="I56" s="1" t="n">
        <f aca="false">H56*F56</f>
        <v>0.138</v>
      </c>
      <c r="J56" s="1" t="n">
        <f aca="false">100-(I56*100)/(($B$8-A56)*H56)</f>
        <v>99.9872557349193</v>
      </c>
      <c r="K56" s="4" t="n">
        <f aca="false">($B$8-A56)*H56-I56</f>
        <v>1082.702</v>
      </c>
    </row>
    <row r="57" customFormat="false" ht="14.25" hidden="false" customHeight="false" outlineLevel="0" collapsed="false">
      <c r="A57" s="1" t="n">
        <v>0.47</v>
      </c>
      <c r="B57" s="1" t="n">
        <f aca="false">$B$5*(EXP(($B$2*A57)/($B$6*$B$4*$B$3))-1)</f>
        <v>1.50340357332901E-005</v>
      </c>
      <c r="C57" s="1" t="n">
        <f aca="false">B57*A57</f>
        <v>7.06599679464635E-006</v>
      </c>
      <c r="D57" s="1" t="n">
        <f aca="false">100-C57*100/E57</f>
        <v>97.9618386816999</v>
      </c>
      <c r="E57" s="1" t="n">
        <f aca="false">($B$8-A57)*B57-C57</f>
        <v>0.00034668486400967</v>
      </c>
      <c r="F57" s="1" t="n">
        <v>0.003</v>
      </c>
      <c r="G57" s="1" t="n">
        <f aca="false">G56</f>
        <v>0.0015</v>
      </c>
      <c r="H57" s="1" t="n">
        <v>47</v>
      </c>
      <c r="I57" s="1" t="n">
        <f aca="false">H57*F57</f>
        <v>0.141</v>
      </c>
      <c r="J57" s="1" t="n">
        <f aca="false">100-(I57*100)/(($B$8-A57)*H57)</f>
        <v>99.987250318742</v>
      </c>
      <c r="K57" s="4" t="n">
        <f aca="false">($B$8-A57)*H57-I57</f>
        <v>1105.769</v>
      </c>
    </row>
    <row r="58" customFormat="false" ht="14.25" hidden="false" customHeight="false" outlineLevel="0" collapsed="false">
      <c r="A58" s="1" t="n">
        <v>0.48</v>
      </c>
      <c r="B58" s="1" t="n">
        <f aca="false">$B$5*(EXP(($B$2*A58)/($B$6*$B$4*$B$3))-1)</f>
        <v>2.13687600816134E-005</v>
      </c>
      <c r="C58" s="1" t="n">
        <f aca="false">B58*A58</f>
        <v>1.02570048391745E-005</v>
      </c>
      <c r="D58" s="1" t="n">
        <f aca="false">100-C58*100/E58</f>
        <v>97.9166666666667</v>
      </c>
      <c r="E58" s="1" t="n">
        <f aca="false">($B$8-A58)*B58-C58</f>
        <v>0.000492336232280374</v>
      </c>
      <c r="F58" s="1" t="n">
        <v>0.003</v>
      </c>
      <c r="G58" s="1" t="n">
        <f aca="false">G57</f>
        <v>0.0015</v>
      </c>
      <c r="H58" s="1" t="n">
        <v>48</v>
      </c>
      <c r="I58" s="1" t="n">
        <f aca="false">H58*F58</f>
        <v>0.144</v>
      </c>
      <c r="J58" s="1" t="n">
        <f aca="false">100-(I58*100)/(($B$8-A58)*H58)</f>
        <v>99.9872448979592</v>
      </c>
      <c r="K58" s="4" t="n">
        <f aca="false">($B$8-A58)*H58-I58</f>
        <v>1128.816</v>
      </c>
    </row>
    <row r="59" customFormat="false" ht="14.25" hidden="false" customHeight="false" outlineLevel="0" collapsed="false">
      <c r="A59" s="1" t="n">
        <v>0.49</v>
      </c>
      <c r="B59" s="1" t="n">
        <f aca="false">$B$5*(EXP(($B$2*A59)/($B$6*$B$4*$B$3))-1)</f>
        <v>3.03726765625051E-005</v>
      </c>
      <c r="C59" s="1" t="n">
        <f aca="false">B59*A59</f>
        <v>1.48826115156275E-005</v>
      </c>
      <c r="D59" s="1" t="n">
        <f aca="false">100-C59*100/E59</f>
        <v>97.871416159861</v>
      </c>
      <c r="E59" s="1" t="n">
        <f aca="false">($B$8-A59)*B59-C59</f>
        <v>0.000699179014468867</v>
      </c>
      <c r="F59" s="1" t="n">
        <v>0.003</v>
      </c>
      <c r="G59" s="1" t="n">
        <f aca="false">G58</f>
        <v>0.0015</v>
      </c>
      <c r="H59" s="1" t="n">
        <v>49</v>
      </c>
      <c r="I59" s="1" t="n">
        <f aca="false">H59*F59</f>
        <v>0.147</v>
      </c>
      <c r="J59" s="1" t="n">
        <f aca="false">100-(I59*100)/(($B$8-A59)*H59)</f>
        <v>99.9872394725649</v>
      </c>
      <c r="K59" s="4" t="n">
        <f aca="false">($B$8-A59)*H59-I59</f>
        <v>1151.843</v>
      </c>
    </row>
    <row r="60" customFormat="false" ht="14.25" hidden="false" customHeight="false" outlineLevel="0" collapsed="false">
      <c r="A60" s="1" t="n">
        <v>0.5</v>
      </c>
      <c r="B60" s="1" t="n">
        <f aca="false">$B$5*(EXP(($B$2*A60)/($B$6*$B$4*$B$3))-1)</f>
        <v>4.31704728890855E-005</v>
      </c>
      <c r="C60" s="1" t="n">
        <f aca="false">B60*A60</f>
        <v>2.15852364445427E-005</v>
      </c>
      <c r="D60" s="1" t="n">
        <f aca="false">100-C60*100/E60</f>
        <v>97.8260869565217</v>
      </c>
      <c r="E60" s="1" t="n">
        <f aca="false">($B$8-A60)*B60-C60</f>
        <v>0.000992920876448966</v>
      </c>
      <c r="F60" s="1" t="n">
        <v>0.003</v>
      </c>
      <c r="G60" s="1" t="n">
        <f aca="false">G59</f>
        <v>0.0015</v>
      </c>
      <c r="H60" s="1" t="n">
        <v>50</v>
      </c>
      <c r="I60" s="1" t="n">
        <f aca="false">H60*F60</f>
        <v>0.15</v>
      </c>
      <c r="J60" s="1" t="n">
        <f aca="false">100-(I60*100)/(($B$8-A60)*H60)</f>
        <v>99.9872340425532</v>
      </c>
      <c r="K60" s="4" t="n">
        <f aca="false">($B$8-A60)*H60-I60</f>
        <v>1174.85</v>
      </c>
    </row>
    <row r="61" customFormat="false" ht="14.25" hidden="false" customHeight="false" outlineLevel="0" collapsed="false">
      <c r="A61" s="1" t="n">
        <v>0.51</v>
      </c>
      <c r="B61" s="1" t="n">
        <f aca="false">$B$5*(EXP(($B$2*A61)/($B$6*$B$4*$B$3))-1)</f>
        <v>6.13607338898645E-005</v>
      </c>
      <c r="C61" s="1" t="n">
        <f aca="false">B61*A61</f>
        <v>3.12939742838309E-005</v>
      </c>
      <c r="D61" s="1" t="n">
        <f aca="false">100-C61*100/E61</f>
        <v>97.7806788511749</v>
      </c>
      <c r="E61" s="1" t="n">
        <f aca="false">($B$8-A61)*B61-C61</f>
        <v>0.00141006966478909</v>
      </c>
      <c r="F61" s="1" t="n">
        <v>0.003</v>
      </c>
      <c r="G61" s="1" t="n">
        <f aca="false">G60</f>
        <v>0.0015</v>
      </c>
      <c r="H61" s="1" t="n">
        <v>51</v>
      </c>
      <c r="I61" s="1" t="n">
        <f aca="false">H61*F61</f>
        <v>0.153</v>
      </c>
      <c r="J61" s="1" t="n">
        <f aca="false">100-(I61*100)/(($B$8-A61)*H61)</f>
        <v>99.9872286079183</v>
      </c>
      <c r="K61" s="4" t="n">
        <f aca="false">($B$8-A61)*H61-I61</f>
        <v>1197.837</v>
      </c>
    </row>
    <row r="62" customFormat="false" ht="14.25" hidden="false" customHeight="false" outlineLevel="0" collapsed="false">
      <c r="A62" s="1" t="n">
        <v>0.52</v>
      </c>
      <c r="B62" s="1" t="n">
        <f aca="false">$B$5*(EXP(($B$2*A62)/($B$6*$B$4*$B$3))-1)</f>
        <v>8.72156222497637E-005</v>
      </c>
      <c r="C62" s="1" t="n">
        <f aca="false">B62*A62</f>
        <v>4.53521235698771E-005</v>
      </c>
      <c r="D62" s="1" t="n">
        <f aca="false">100-C62*100/E62</f>
        <v>97.7351916376307</v>
      </c>
      <c r="E62" s="1" t="n">
        <f aca="false">($B$8-A62)*B62-C62</f>
        <v>0.00200247068685457</v>
      </c>
      <c r="F62" s="1" t="n">
        <v>0.003</v>
      </c>
      <c r="G62" s="1" t="n">
        <f aca="false">G61</f>
        <v>0.0015</v>
      </c>
      <c r="H62" s="1" t="n">
        <v>52</v>
      </c>
      <c r="I62" s="1" t="n">
        <f aca="false">H62*F62</f>
        <v>0.156</v>
      </c>
      <c r="J62" s="1" t="n">
        <f aca="false">100-(I62*100)/(($B$8-A62)*H62)</f>
        <v>99.9872231686542</v>
      </c>
      <c r="K62" s="4" t="n">
        <f aca="false">($B$8-A62)*H62-I62</f>
        <v>1220.804</v>
      </c>
    </row>
    <row r="63" customFormat="false" ht="14.25" hidden="false" customHeight="false" outlineLevel="0" collapsed="false">
      <c r="A63" s="1" t="n">
        <v>0.53</v>
      </c>
      <c r="B63" s="1" t="n">
        <f aca="false">$B$5*(EXP(($B$2*A63)/($B$6*$B$4*$B$3))-1)</f>
        <v>0.000123964696497473</v>
      </c>
      <c r="C63" s="1" t="n">
        <f aca="false">B63*A63</f>
        <v>6.57012891436607E-005</v>
      </c>
      <c r="D63" s="1" t="n">
        <f aca="false">100-C63*100/E63</f>
        <v>97.68962510898</v>
      </c>
      <c r="E63" s="1" t="n">
        <f aca="false">($B$8-A63)*B63-C63</f>
        <v>0.00284375013765203</v>
      </c>
      <c r="F63" s="1" t="n">
        <v>0.003</v>
      </c>
      <c r="G63" s="1" t="n">
        <f aca="false">G62</f>
        <v>0.0015</v>
      </c>
      <c r="H63" s="1" t="n">
        <v>53</v>
      </c>
      <c r="I63" s="1" t="n">
        <f aca="false">H63*F63</f>
        <v>0.159</v>
      </c>
      <c r="J63" s="1" t="n">
        <f aca="false">100-(I63*100)/(($B$8-A63)*H63)</f>
        <v>99.987217724755</v>
      </c>
      <c r="K63" s="4" t="n">
        <f aca="false">($B$8-A63)*H63-I63</f>
        <v>1243.751</v>
      </c>
    </row>
    <row r="64" customFormat="false" ht="14.25" hidden="false" customHeight="false" outlineLevel="0" collapsed="false">
      <c r="A64" s="1" t="n">
        <v>0.54</v>
      </c>
      <c r="B64" s="1" t="n">
        <f aca="false">$B$5*(EXP(($B$2*A64)/($B$6*$B$4*$B$3))-1)</f>
        <v>0.000176198318212053</v>
      </c>
      <c r="C64" s="1" t="n">
        <f aca="false">B64*A64</f>
        <v>9.51470918345087E-005</v>
      </c>
      <c r="D64" s="1" t="n">
        <f aca="false">100-C64*100/E64</f>
        <v>97.6439790575916</v>
      </c>
      <c r="E64" s="1" t="n">
        <f aca="false">($B$8-A64)*B64-C64</f>
        <v>0.00403846545342026</v>
      </c>
      <c r="F64" s="1" t="n">
        <v>0.003</v>
      </c>
      <c r="G64" s="1" t="n">
        <f aca="false">G63</f>
        <v>0.0015</v>
      </c>
      <c r="H64" s="1" t="n">
        <v>54</v>
      </c>
      <c r="I64" s="1" t="n">
        <f aca="false">H64*F64</f>
        <v>0.162</v>
      </c>
      <c r="J64" s="1" t="n">
        <f aca="false">100-(I64*100)/(($B$8-A64)*H64)</f>
        <v>99.9872122762148</v>
      </c>
      <c r="K64" s="4" t="n">
        <f aca="false">($B$8-A64)*H64-I64</f>
        <v>1266.678</v>
      </c>
    </row>
    <row r="65" customFormat="false" ht="14.25" hidden="false" customHeight="false" outlineLevel="0" collapsed="false">
      <c r="A65" s="1" t="n">
        <v>0.55</v>
      </c>
      <c r="B65" s="1" t="n">
        <f aca="false">$B$5*(EXP(($B$2*A65)/($B$6*$B$4*$B$3))-1)</f>
        <v>0.00025044103842403</v>
      </c>
      <c r="C65" s="1" t="n">
        <f aca="false">B65*A65</f>
        <v>0.000137742571133217</v>
      </c>
      <c r="D65" s="1" t="n">
        <f aca="false">100-C65*100/E65</f>
        <v>97.5982532751092</v>
      </c>
      <c r="E65" s="1" t="n">
        <f aca="false">($B$8-A65)*B65-C65</f>
        <v>0.00573509977991029</v>
      </c>
      <c r="F65" s="1" t="n">
        <v>0.003</v>
      </c>
      <c r="G65" s="1" t="n">
        <f aca="false">G64</f>
        <v>0.0015</v>
      </c>
      <c r="H65" s="1" t="n">
        <v>55</v>
      </c>
      <c r="I65" s="1" t="n">
        <f aca="false">H65*F65</f>
        <v>0.165</v>
      </c>
      <c r="J65" s="1" t="n">
        <f aca="false">100-(I65*100)/(($B$8-A65)*H65)</f>
        <v>99.9872068230277</v>
      </c>
      <c r="K65" s="4" t="n">
        <f aca="false">($B$8-A65)*H65-I65</f>
        <v>1289.585</v>
      </c>
    </row>
    <row r="66" customFormat="false" ht="14.25" hidden="false" customHeight="false" outlineLevel="0" collapsed="false">
      <c r="A66" s="1" t="n">
        <v>0.56</v>
      </c>
      <c r="B66" s="1" t="n">
        <f aca="false">$B$5*(EXP(($B$2*A66)/($B$6*$B$4*$B$3))-1)</f>
        <v>0.000355966585447994</v>
      </c>
      <c r="C66" s="1" t="n">
        <f aca="false">B66*A66</f>
        <v>0.000199341287850877</v>
      </c>
      <c r="D66" s="1" t="n">
        <f aca="false">100-C66*100/E66</f>
        <v>97.5524475524476</v>
      </c>
      <c r="E66" s="1" t="n">
        <f aca="false">($B$8-A66)*B66-C66</f>
        <v>0.00814451547505011</v>
      </c>
      <c r="F66" s="1" t="n">
        <v>0.003</v>
      </c>
      <c r="G66" s="1" t="n">
        <f aca="false">G65</f>
        <v>0.0015</v>
      </c>
      <c r="H66" s="1" t="n">
        <v>56</v>
      </c>
      <c r="I66" s="1" t="n">
        <f aca="false">H66*F66</f>
        <v>0.168</v>
      </c>
      <c r="J66" s="1" t="n">
        <f aca="false">100-(I66*100)/(($B$8-A66)*H66)</f>
        <v>99.9872013651877</v>
      </c>
      <c r="K66" s="4" t="n">
        <f aca="false">($B$8-A66)*H66-I66</f>
        <v>1312.472</v>
      </c>
    </row>
    <row r="67" customFormat="false" ht="14.25" hidden="false" customHeight="false" outlineLevel="0" collapsed="false">
      <c r="A67" s="1" t="n">
        <v>0.57</v>
      </c>
      <c r="B67" s="1" t="n">
        <f aca="false">$B$5*(EXP(($B$2*A67)/($B$6*$B$4*$B$3))-1)</f>
        <v>0.000505956255046743</v>
      </c>
      <c r="C67" s="1" t="n">
        <f aca="false">B67*A67</f>
        <v>0.000288395065376643</v>
      </c>
      <c r="D67" s="1" t="n">
        <f aca="false">100-C67*100/E67</f>
        <v>97.50656167979</v>
      </c>
      <c r="E67" s="1" t="n">
        <f aca="false">($B$8-A67)*B67-C67</f>
        <v>0.0115661599903685</v>
      </c>
      <c r="F67" s="1" t="n">
        <v>0.003</v>
      </c>
      <c r="G67" s="1" t="n">
        <f aca="false">G66</f>
        <v>0.0015</v>
      </c>
      <c r="H67" s="1" t="n">
        <v>57</v>
      </c>
      <c r="I67" s="1" t="n">
        <f aca="false">H67*F67</f>
        <v>0.171</v>
      </c>
      <c r="J67" s="1" t="n">
        <f aca="false">100-(I67*100)/(($B$8-A67)*H67)</f>
        <v>99.9871959026889</v>
      </c>
      <c r="K67" s="4" t="n">
        <f aca="false">($B$8-A67)*H67-I67</f>
        <v>1335.339</v>
      </c>
    </row>
    <row r="68" customFormat="false" ht="14.25" hidden="false" customHeight="false" outlineLevel="0" collapsed="false">
      <c r="A68" s="1" t="n">
        <v>0.58</v>
      </c>
      <c r="B68" s="1" t="n">
        <f aca="false">$B$5*(EXP(($B$2*A68)/($B$6*$B$4*$B$3))-1)</f>
        <v>0.000719145398536643</v>
      </c>
      <c r="C68" s="1" t="n">
        <f aca="false">B68*A68</f>
        <v>0.000417104331151253</v>
      </c>
      <c r="D68" s="1" t="n">
        <f aca="false">100-C68*100/E68</f>
        <v>97.4605954465849</v>
      </c>
      <c r="E68" s="1" t="n">
        <f aca="false">($B$8-A68)*B68-C68</f>
        <v>0.0164252809025769</v>
      </c>
      <c r="F68" s="1" t="n">
        <v>0.003</v>
      </c>
      <c r="G68" s="1" t="n">
        <f aca="false">G67</f>
        <v>0.0015</v>
      </c>
      <c r="H68" s="1" t="n">
        <v>58</v>
      </c>
      <c r="I68" s="1" t="n">
        <f aca="false">H68*F68</f>
        <v>0.174</v>
      </c>
      <c r="J68" s="1" t="n">
        <f aca="false">100-(I68*100)/(($B$8-A68)*H68)</f>
        <v>99.9871904355252</v>
      </c>
      <c r="K68" s="4" t="n">
        <f aca="false">($B$8-A68)*H68-I68</f>
        <v>1358.186</v>
      </c>
    </row>
    <row r="69" customFormat="false" ht="14.25" hidden="false" customHeight="false" outlineLevel="0" collapsed="false">
      <c r="A69" s="1" t="n">
        <v>0.59</v>
      </c>
      <c r="B69" s="1" t="n">
        <f aca="false">$B$5*(EXP(($B$2*A69)/($B$6*$B$4*$B$3))-1)</f>
        <v>0.00102216367321878</v>
      </c>
      <c r="C69" s="1" t="n">
        <f aca="false">B69*A69</f>
        <v>0.000603076567199082</v>
      </c>
      <c r="D69" s="1" t="n">
        <f aca="false">100-C69*100/E69</f>
        <v>97.4145486415425</v>
      </c>
      <c r="E69" s="1" t="n">
        <f aca="false">($B$8-A69)*B69-C69</f>
        <v>0.0233257750228526</v>
      </c>
      <c r="F69" s="1" t="n">
        <v>0.003</v>
      </c>
      <c r="G69" s="1" t="n">
        <f aca="false">G68</f>
        <v>0.0015</v>
      </c>
      <c r="H69" s="1" t="n">
        <v>59</v>
      </c>
      <c r="I69" s="1" t="n">
        <f aca="false">H69*F69</f>
        <v>0.177</v>
      </c>
      <c r="J69" s="1" t="n">
        <f aca="false">100-(I69*100)/(($B$8-A69)*H69)</f>
        <v>99.9871849636907</v>
      </c>
      <c r="K69" s="4" t="n">
        <f aca="false">($B$8-A69)*H69-I69</f>
        <v>1381.013</v>
      </c>
    </row>
    <row r="70" customFormat="false" ht="14.25" hidden="false" customHeight="false" outlineLevel="0" collapsed="false">
      <c r="A70" s="1" t="n">
        <v>0.6</v>
      </c>
      <c r="B70" s="1" t="n">
        <f aca="false">$B$5*(EXP(($B$2*A70)/($B$6*$B$4*$B$3))-1)</f>
        <v>0.00145286137802799</v>
      </c>
      <c r="C70" s="1" t="n">
        <f aca="false">B70*A70</f>
        <v>0.000871716826816795</v>
      </c>
      <c r="D70" s="1" t="n">
        <f aca="false">100-C70*100/E70</f>
        <v>97.3684210526316</v>
      </c>
      <c r="E70" s="1" t="n">
        <f aca="false">($B$8-A70)*B70-C70</f>
        <v>0.0331252394190382</v>
      </c>
      <c r="F70" s="1" t="n">
        <v>0.003</v>
      </c>
      <c r="G70" s="1" t="n">
        <f aca="false">G69</f>
        <v>0.0015</v>
      </c>
      <c r="H70" s="1" t="n">
        <v>60</v>
      </c>
      <c r="I70" s="1" t="n">
        <f aca="false">H70*F70</f>
        <v>0.18</v>
      </c>
      <c r="J70" s="1" t="n">
        <f aca="false">100-(I70*100)/(($B$8-A70)*H70)</f>
        <v>99.9871794871795</v>
      </c>
      <c r="K70" s="4" t="n">
        <f aca="false">($B$8-A70)*H70-I70</f>
        <v>1403.82</v>
      </c>
    </row>
    <row r="71" customFormat="false" ht="14.25" hidden="false" customHeight="false" outlineLevel="0" collapsed="false">
      <c r="A71" s="1" t="n">
        <v>0.61</v>
      </c>
      <c r="B71" s="1" t="n">
        <f aca="false">$B$5*(EXP(($B$2*A71)/($B$6*$B$4*$B$3))-1)</f>
        <v>0.00206503737012783</v>
      </c>
      <c r="C71" s="1" t="n">
        <f aca="false">B71*A71</f>
        <v>0.00125967279577798</v>
      </c>
      <c r="D71" s="1" t="n">
        <f aca="false">100-C71*100/E71</f>
        <v>97.3222124670764</v>
      </c>
      <c r="E71" s="1" t="n">
        <f aca="false">($B$8-A71)*B71-C71</f>
        <v>0.0470415512915119</v>
      </c>
      <c r="F71" s="1" t="n">
        <v>0.003</v>
      </c>
      <c r="G71" s="1" t="n">
        <f aca="false">G70</f>
        <v>0.0015</v>
      </c>
      <c r="H71" s="1" t="n">
        <v>61</v>
      </c>
      <c r="I71" s="1" t="n">
        <f aca="false">H71*F71</f>
        <v>0.183</v>
      </c>
      <c r="J71" s="1" t="n">
        <f aca="false">100-(I71*100)/(($B$8-A71)*H71)</f>
        <v>99.9871740059855</v>
      </c>
      <c r="K71" s="4" t="n">
        <f aca="false">($B$8-A71)*H71-I71</f>
        <v>1426.607</v>
      </c>
    </row>
    <row r="72" customFormat="false" ht="14.25" hidden="false" customHeight="false" outlineLevel="0" collapsed="false">
      <c r="A72" s="1" t="n">
        <v>0.62</v>
      </c>
      <c r="B72" s="1" t="n">
        <f aca="false">$B$5*(EXP(($B$2*A72)/($B$6*$B$4*$B$3))-1)</f>
        <v>0.00293515913097963</v>
      </c>
      <c r="C72" s="1" t="n">
        <f aca="false">B72*A72</f>
        <v>0.00181979866120737</v>
      </c>
      <c r="D72" s="1" t="n">
        <f aca="false">100-C72*100/E72</f>
        <v>97.2759226713533</v>
      </c>
      <c r="E72" s="1" t="n">
        <f aca="false">($B$8-A72)*B72-C72</f>
        <v>0.0668042218210964</v>
      </c>
      <c r="F72" s="1" t="n">
        <v>0.003</v>
      </c>
      <c r="G72" s="1" t="n">
        <f aca="false">G71</f>
        <v>0.0015</v>
      </c>
      <c r="H72" s="1" t="n">
        <v>62</v>
      </c>
      <c r="I72" s="1" t="n">
        <f aca="false">H72*F72</f>
        <v>0.186</v>
      </c>
      <c r="J72" s="1" t="n">
        <f aca="false">100-(I72*100)/(($B$8-A72)*H72)</f>
        <v>99.9871685201027</v>
      </c>
      <c r="K72" s="4" t="n">
        <f aca="false">($B$8-A72)*H72-I72</f>
        <v>1449.374</v>
      </c>
    </row>
    <row r="73" customFormat="false" ht="14.25" hidden="false" customHeight="false" outlineLevel="0" collapsed="false">
      <c r="A73" s="1" t="n">
        <v>0.63</v>
      </c>
      <c r="B73" s="1" t="n">
        <f aca="false">$B$5*(EXP(($B$2*A73)/($B$6*$B$4*$B$3))-1)</f>
        <v>0.00417191439168638</v>
      </c>
      <c r="C73" s="1" t="n">
        <f aca="false">B73*A73</f>
        <v>0.00262830606676242</v>
      </c>
      <c r="D73" s="1" t="n">
        <f aca="false">100-C73*100/E73</f>
        <v>97.2295514511873</v>
      </c>
      <c r="E73" s="1" t="n">
        <f aca="false">($B$8-A73)*B73-C73</f>
        <v>0.0948693332669482</v>
      </c>
      <c r="F73" s="1" t="n">
        <v>0.003</v>
      </c>
      <c r="G73" s="1" t="n">
        <f aca="false">G72</f>
        <v>0.0015</v>
      </c>
      <c r="H73" s="1" t="n">
        <v>63</v>
      </c>
      <c r="I73" s="1" t="n">
        <f aca="false">H73*F73</f>
        <v>0.189</v>
      </c>
      <c r="J73" s="1" t="n">
        <f aca="false">100-(I73*100)/(($B$8-A73)*H73)</f>
        <v>99.987163029525</v>
      </c>
      <c r="K73" s="4" t="n">
        <f aca="false">($B$8-A73)*H73-I73</f>
        <v>1472.121</v>
      </c>
    </row>
    <row r="74" customFormat="false" ht="14.25" hidden="false" customHeight="false" outlineLevel="0" collapsed="false">
      <c r="A74" s="1" t="n">
        <v>0.64</v>
      </c>
      <c r="B74" s="1" t="n">
        <f aca="false">$B$5*(EXP(($B$2*A74)/($B$6*$B$4*$B$3))-1)</f>
        <v>0.00592978742015592</v>
      </c>
      <c r="C74" s="1" t="n">
        <f aca="false">B74*A74</f>
        <v>0.00379506394889979</v>
      </c>
      <c r="D74" s="1" t="n">
        <f aca="false">100-C74*100/E74</f>
        <v>97.1830985915493</v>
      </c>
      <c r="E74" s="1" t="n">
        <f aca="false">($B$8-A74)*B74-C74</f>
        <v>0.134724770185942</v>
      </c>
      <c r="F74" s="1" t="n">
        <v>0.003</v>
      </c>
      <c r="G74" s="1" t="n">
        <f aca="false">G73</f>
        <v>0.0015</v>
      </c>
      <c r="H74" s="1" t="n">
        <v>64</v>
      </c>
      <c r="I74" s="1" t="n">
        <f aca="false">H74*F74</f>
        <v>0.192</v>
      </c>
      <c r="J74" s="1" t="n">
        <f aca="false">100-(I74*100)/(($B$8-A74)*H74)</f>
        <v>99.9871575342466</v>
      </c>
      <c r="K74" s="4" t="n">
        <f aca="false">($B$8-A74)*H74-I74</f>
        <v>1494.848</v>
      </c>
    </row>
    <row r="75" customFormat="false" ht="14.25" hidden="false" customHeight="false" outlineLevel="0" collapsed="false">
      <c r="A75" s="1" t="n">
        <v>0.65</v>
      </c>
      <c r="B75" s="1" t="n">
        <f aca="false">$B$5*(EXP(($B$2*A75)/($B$6*$B$4*$B$3))-1)</f>
        <v>0.00842835579693793</v>
      </c>
      <c r="C75" s="1" t="n">
        <f aca="false">B75*A75</f>
        <v>0.00547843126800966</v>
      </c>
      <c r="D75" s="1" t="n">
        <f aca="false">100-C75*100/E75</f>
        <v>97.136563876652</v>
      </c>
      <c r="E75" s="1" t="n">
        <f aca="false">($B$8-A75)*B75-C75</f>
        <v>0.191323676590491</v>
      </c>
      <c r="F75" s="1" t="n">
        <v>0.003</v>
      </c>
      <c r="G75" s="1" t="n">
        <f aca="false">G74</f>
        <v>0.0015</v>
      </c>
      <c r="H75" s="1" t="n">
        <v>65</v>
      </c>
      <c r="I75" s="1" t="n">
        <f aca="false">H75*F75</f>
        <v>0.195</v>
      </c>
      <c r="J75" s="1" t="n">
        <f aca="false">100-(I75*100)/(($B$8-A75)*H75)</f>
        <v>99.9871520342612</v>
      </c>
      <c r="K75" s="4" t="n">
        <f aca="false">($B$8-A75)*H75-I75</f>
        <v>1517.555</v>
      </c>
    </row>
    <row r="76" customFormat="false" ht="14.25" hidden="false" customHeight="false" outlineLevel="0" collapsed="false">
      <c r="A76" s="1" t="n">
        <v>0.66</v>
      </c>
      <c r="B76" s="1" t="n">
        <f aca="false">$B$5*(EXP(($B$2*A76)/($B$6*$B$4*$B$3))-1)</f>
        <v>0.011979718058233</v>
      </c>
      <c r="C76" s="1" t="n">
        <f aca="false">B76*A76</f>
        <v>0.00790661391843375</v>
      </c>
      <c r="D76" s="1" t="n">
        <f aca="false">100-C76*100/E76</f>
        <v>97.0899470899471</v>
      </c>
      <c r="E76" s="1" t="n">
        <f aca="false">($B$8-A76)*B76-C76</f>
        <v>0.271700005560723</v>
      </c>
      <c r="F76" s="1" t="n">
        <v>0.003</v>
      </c>
      <c r="G76" s="1" t="n">
        <f aca="false">G75</f>
        <v>0.0015</v>
      </c>
      <c r="H76" s="1" t="n">
        <v>66</v>
      </c>
      <c r="I76" s="1" t="n">
        <f aca="false">H76*F76</f>
        <v>0.198</v>
      </c>
      <c r="J76" s="1" t="n">
        <f aca="false">100-(I76*100)/(($B$8-A76)*H76)</f>
        <v>99.987146529563</v>
      </c>
      <c r="K76" s="4" t="n">
        <f aca="false">($B$8-A76)*H76-I76</f>
        <v>1540.242</v>
      </c>
    </row>
    <row r="77" customFormat="false" ht="14.25" hidden="false" customHeight="false" outlineLevel="0" collapsed="false">
      <c r="A77" s="1" t="n">
        <v>0.67</v>
      </c>
      <c r="B77" s="1" t="n">
        <f aca="false">$B$5*(EXP(($B$2*A77)/($B$6*$B$4*$B$3))-1)</f>
        <v>0.017027478218871</v>
      </c>
      <c r="C77" s="1" t="n">
        <f aca="false">B77*A77</f>
        <v>0.0114084104066436</v>
      </c>
      <c r="D77" s="1" t="n">
        <f aca="false">100-C77*100/E77</f>
        <v>97.0432480141218</v>
      </c>
      <c r="E77" s="1" t="n">
        <f aca="false">($B$8-A77)*B77-C77</f>
        <v>0.385842656439617</v>
      </c>
      <c r="F77" s="1" t="n">
        <v>0.003</v>
      </c>
      <c r="G77" s="1" t="n">
        <f aca="false">G76</f>
        <v>0.0015</v>
      </c>
      <c r="H77" s="1" t="n">
        <v>67</v>
      </c>
      <c r="I77" s="1" t="n">
        <f aca="false">H77*F77</f>
        <v>0.201</v>
      </c>
      <c r="J77" s="1" t="n">
        <f aca="false">100-(I77*100)/(($B$8-A77)*H77)</f>
        <v>99.9871410201457</v>
      </c>
      <c r="K77" s="4" t="n">
        <f aca="false">($B$8-A77)*H77-I77</f>
        <v>1562.909</v>
      </c>
    </row>
    <row r="78" customFormat="false" ht="14.25" hidden="false" customHeight="false" outlineLevel="0" collapsed="false">
      <c r="A78" s="1" t="n">
        <v>0.68</v>
      </c>
      <c r="B78" s="1" t="n">
        <f aca="false">$B$5*(EXP(($B$2*A78)/($B$6*$B$4*$B$3))-1)</f>
        <v>0.024202156768852</v>
      </c>
      <c r="C78" s="1" t="n">
        <f aca="false">B78*A78</f>
        <v>0.0164574666028193</v>
      </c>
      <c r="D78" s="1" t="n">
        <f aca="false">100-C78*100/E78</f>
        <v>96.9964664310954</v>
      </c>
      <c r="E78" s="1" t="n">
        <f aca="false">($B$8-A78)*B78-C78</f>
        <v>0.547936829246809</v>
      </c>
      <c r="F78" s="1" t="n">
        <v>0.003</v>
      </c>
      <c r="G78" s="1" t="n">
        <f aca="false">G77</f>
        <v>0.0015</v>
      </c>
      <c r="H78" s="1" t="n">
        <v>68</v>
      </c>
      <c r="I78" s="1" t="n">
        <f aca="false">H78*F78</f>
        <v>0.204</v>
      </c>
      <c r="J78" s="1" t="n">
        <f aca="false">100-(I78*100)/(($B$8-A78)*H78)</f>
        <v>99.9871355060034</v>
      </c>
      <c r="K78" s="4" t="n">
        <f aca="false">($B$8-A78)*H78-I78</f>
        <v>1585.556</v>
      </c>
    </row>
    <row r="79" customFormat="false" ht="14.25" hidden="false" customHeight="false" outlineLevel="0" collapsed="false">
      <c r="A79" s="1" t="n">
        <v>0.69</v>
      </c>
      <c r="B79" s="1" t="n">
        <f aca="false">$B$5*(EXP(($B$2*A79)/($B$6*$B$4*$B$3))-1)</f>
        <v>0.0343999495833683</v>
      </c>
      <c r="C79" s="1" t="n">
        <f aca="false">B79*A79</f>
        <v>0.0237359652125241</v>
      </c>
      <c r="D79" s="1" t="n">
        <f aca="false">100-C79*100/E79</f>
        <v>96.9496021220159</v>
      </c>
      <c r="E79" s="1" t="n">
        <f aca="false">($B$8-A79)*B79-C79</f>
        <v>0.77812685957579</v>
      </c>
      <c r="F79" s="1" t="n">
        <v>0.003</v>
      </c>
      <c r="G79" s="1" t="n">
        <f aca="false">G78</f>
        <v>0.0015</v>
      </c>
      <c r="H79" s="1" t="n">
        <v>69</v>
      </c>
      <c r="I79" s="1" t="n">
        <f aca="false">H79*F79</f>
        <v>0.207</v>
      </c>
      <c r="J79" s="1" t="n">
        <f aca="false">100-(I79*100)/(($B$8-A79)*H79)</f>
        <v>99.98712998713</v>
      </c>
      <c r="K79" s="4" t="n">
        <f aca="false">($B$8-A79)*H79-I79</f>
        <v>1608.183</v>
      </c>
    </row>
    <row r="80" customFormat="false" ht="14.25" hidden="false" customHeight="false" outlineLevel="0" collapsed="false">
      <c r="A80" s="1" t="n">
        <v>0.7</v>
      </c>
      <c r="B80" s="1" t="n">
        <f aca="false">$B$5*(EXP(($B$2*A80)/($B$6*$B$4*$B$3))-1)</f>
        <v>0.0488946725961609</v>
      </c>
      <c r="C80" s="1" t="n">
        <f aca="false">B80*A80</f>
        <v>0.0342262708173127</v>
      </c>
      <c r="D80" s="1" t="n">
        <f aca="false">100-C80*100/E80</f>
        <v>96.9026548672566</v>
      </c>
      <c r="E80" s="1" t="n">
        <f aca="false">($B$8-A80)*B80-C80</f>
        <v>1.10501960067324</v>
      </c>
      <c r="F80" s="1" t="n">
        <v>0.003</v>
      </c>
      <c r="G80" s="1" t="n">
        <f aca="false">G79</f>
        <v>0.0015</v>
      </c>
      <c r="H80" s="1" t="n">
        <v>70</v>
      </c>
      <c r="I80" s="1" t="n">
        <f aca="false">H80*F80</f>
        <v>0.21</v>
      </c>
      <c r="J80" s="1" t="n">
        <f aca="false">100-(I80*100)/(($B$8-A80)*H80)</f>
        <v>99.9871244635193</v>
      </c>
      <c r="K80" s="4" t="n">
        <f aca="false">($B$8-A80)*H80-I80</f>
        <v>1630.79</v>
      </c>
    </row>
    <row r="81" customFormat="false" ht="14.25" hidden="false" customHeight="false" outlineLevel="0" collapsed="false">
      <c r="A81" s="1" t="n">
        <v>0.71</v>
      </c>
      <c r="B81" s="1" t="n">
        <f aca="false">$B$5*(EXP(($B$2*A81)/($B$6*$B$4*$B$3))-1)</f>
        <v>0.0694968753511062</v>
      </c>
      <c r="C81" s="1" t="n">
        <f aca="false">B81*A81</f>
        <v>0.0493427814992854</v>
      </c>
      <c r="D81" s="1" t="n">
        <f aca="false">100-C81*100/E81</f>
        <v>96.8556244464128</v>
      </c>
      <c r="E81" s="1" t="n">
        <f aca="false">($B$8-A81)*B81-C81</f>
        <v>1.56923944542798</v>
      </c>
      <c r="F81" s="1" t="n">
        <v>0.003</v>
      </c>
      <c r="G81" s="1" t="n">
        <f aca="false">G80</f>
        <v>0.0015</v>
      </c>
      <c r="H81" s="1" t="n">
        <v>71</v>
      </c>
      <c r="I81" s="1" t="n">
        <f aca="false">H81*F81</f>
        <v>0.213</v>
      </c>
      <c r="J81" s="1" t="n">
        <f aca="false">100-(I81*100)/(($B$8-A81)*H81)</f>
        <v>99.9871189351653</v>
      </c>
      <c r="K81" s="4" t="n">
        <f aca="false">($B$8-A81)*H81-I81</f>
        <v>1653.377</v>
      </c>
    </row>
    <row r="82" customFormat="false" ht="14.25" hidden="false" customHeight="false" outlineLevel="0" collapsed="false">
      <c r="A82" s="1" t="n">
        <v>0.72</v>
      </c>
      <c r="B82" s="1" t="n">
        <f aca="false">$B$5*(EXP(($B$2*A82)/($B$6*$B$4*$B$3))-1)</f>
        <v>0.0987799984560628</v>
      </c>
      <c r="C82" s="1" t="n">
        <f aca="false">B82*A82</f>
        <v>0.0711215988883652</v>
      </c>
      <c r="D82" s="1" t="n">
        <f aca="false">100-C82*100/E82</f>
        <v>96.8085106382979</v>
      </c>
      <c r="E82" s="1" t="n">
        <f aca="false">($B$8-A82)*B82-C82</f>
        <v>2.22847676516878</v>
      </c>
      <c r="F82" s="1" t="n">
        <v>0.003</v>
      </c>
      <c r="G82" s="1" t="n">
        <f aca="false">G81</f>
        <v>0.0015</v>
      </c>
      <c r="H82" s="1" t="n">
        <v>72</v>
      </c>
      <c r="I82" s="1" t="n">
        <f aca="false">H82*F82</f>
        <v>0.216</v>
      </c>
      <c r="J82" s="1" t="n">
        <f aca="false">100-(I82*100)/(($B$8-A82)*H82)</f>
        <v>99.9871134020619</v>
      </c>
      <c r="K82" s="4" t="n">
        <f aca="false">($B$8-A82)*H82-I82</f>
        <v>1675.944</v>
      </c>
    </row>
    <row r="83" customFormat="false" ht="14.25" hidden="false" customHeight="false" outlineLevel="0" collapsed="false">
      <c r="A83" s="1" t="n">
        <v>0.73</v>
      </c>
      <c r="B83" s="1" t="n">
        <f aca="false">$B$5*(EXP(($B$2*A83)/($B$6*$B$4*$B$3))-1)</f>
        <v>0.140401824480187</v>
      </c>
      <c r="C83" s="1" t="n">
        <f aca="false">B83*A83</f>
        <v>0.102493331870537</v>
      </c>
      <c r="D83" s="1" t="n">
        <f aca="false">100-C83*100/E83</f>
        <v>96.7613132209406</v>
      </c>
      <c r="E83" s="1" t="n">
        <f aca="false">($B$8-A83)*B83-C83</f>
        <v>3.16465712378342</v>
      </c>
      <c r="F83" s="1" t="n">
        <v>0.003</v>
      </c>
      <c r="G83" s="1" t="n">
        <f aca="false">G82</f>
        <v>0.0015</v>
      </c>
      <c r="H83" s="1" t="n">
        <v>73</v>
      </c>
      <c r="I83" s="1" t="n">
        <f aca="false">H83*F83</f>
        <v>0.219</v>
      </c>
      <c r="J83" s="1" t="n">
        <f aca="false">100-(I83*100)/(($B$8-A83)*H83)</f>
        <v>99.9871078642028</v>
      </c>
      <c r="K83" s="4" t="n">
        <f aca="false">($B$8-A83)*H83-I83</f>
        <v>1698.491</v>
      </c>
    </row>
    <row r="84" customFormat="false" ht="14.25" hidden="false" customHeight="false" outlineLevel="0" collapsed="false">
      <c r="A84" s="1" t="n">
        <v>0.74</v>
      </c>
      <c r="B84" s="1" t="n">
        <f aca="false">$B$5*(EXP(($B$2*A84)/($B$6*$B$4*$B$3))-1)</f>
        <v>0.199561375029946</v>
      </c>
      <c r="C84" s="1" t="n">
        <f aca="false">B84*A84</f>
        <v>0.14767541752216</v>
      </c>
      <c r="D84" s="1" t="n">
        <f aca="false">100-C84*100/E84</f>
        <v>96.7140319715808</v>
      </c>
      <c r="E84" s="1" t="n">
        <f aca="false">($B$8-A84)*B84-C84</f>
        <v>4.49412216567437</v>
      </c>
      <c r="F84" s="1" t="n">
        <v>0.003</v>
      </c>
      <c r="G84" s="1" t="n">
        <f aca="false">G83</f>
        <v>0.0015</v>
      </c>
      <c r="H84" s="1" t="n">
        <v>74</v>
      </c>
      <c r="I84" s="1" t="n">
        <f aca="false">H84*F84</f>
        <v>0.222</v>
      </c>
      <c r="J84" s="1" t="n">
        <f aca="false">100-(I84*100)/(($B$8-A84)*H84)</f>
        <v>99.9871023215821</v>
      </c>
      <c r="K84" s="4" t="n">
        <f aca="false">($B$8-A84)*H84-I84</f>
        <v>1721.018</v>
      </c>
    </row>
    <row r="85" customFormat="false" ht="14.25" hidden="false" customHeight="false" outlineLevel="0" collapsed="false">
      <c r="A85" s="1" t="n">
        <v>0.75</v>
      </c>
      <c r="B85" s="1" t="n">
        <f aca="false">$B$5*(EXP(($B$2*A85)/($B$6*$B$4*$B$3))-1)</f>
        <v>0.2836483254492</v>
      </c>
      <c r="C85" s="1" t="n">
        <f aca="false">B85*A85</f>
        <v>0.2127362440869</v>
      </c>
      <c r="D85" s="1" t="n">
        <f aca="false">100-C85*100/E85</f>
        <v>96.6666666666667</v>
      </c>
      <c r="E85" s="1" t="n">
        <f aca="false">($B$8-A85)*B85-C85</f>
        <v>6.382087322607</v>
      </c>
      <c r="F85" s="1" t="n">
        <v>0.003</v>
      </c>
      <c r="G85" s="1" t="n">
        <f aca="false">G84</f>
        <v>0.0015</v>
      </c>
      <c r="H85" s="1" t="n">
        <v>75</v>
      </c>
      <c r="I85" s="1" t="n">
        <f aca="false">H85*F85</f>
        <v>0.225</v>
      </c>
      <c r="J85" s="1" t="n">
        <f aca="false">100-(I85*100)/(($B$8-A85)*H85)</f>
        <v>99.9870967741936</v>
      </c>
      <c r="K85" s="4" t="n">
        <f aca="false">($B$8-A85)*H85-I85</f>
        <v>1743.525</v>
      </c>
    </row>
    <row r="86" customFormat="false" ht="14.25" hidden="false" customHeight="false" outlineLevel="0" collapsed="false">
      <c r="A86" s="1" t="n">
        <v>0.76</v>
      </c>
      <c r="B86" s="1" t="n">
        <f aca="false">$B$5*(EXP(($B$2*A86)/($B$6*$B$4*$B$3))-1)</f>
        <v>0.403166056147023</v>
      </c>
      <c r="C86" s="1" t="n">
        <f aca="false">B86*A86</f>
        <v>0.306406202671738</v>
      </c>
      <c r="D86" s="1" t="n">
        <f aca="false">100-C86*100/E86</f>
        <v>96.6192170818505</v>
      </c>
      <c r="E86" s="1" t="n">
        <f aca="false">($B$8-A86)*B86-C86</f>
        <v>9.06317294218508</v>
      </c>
      <c r="F86" s="1" t="n">
        <v>0.003</v>
      </c>
      <c r="G86" s="1" t="n">
        <f aca="false">G85</f>
        <v>0.0015</v>
      </c>
      <c r="H86" s="1" t="n">
        <v>76</v>
      </c>
      <c r="I86" s="1" t="n">
        <f aca="false">H86*F86</f>
        <v>0.228</v>
      </c>
      <c r="J86" s="1" t="n">
        <f aca="false">100-(I86*100)/(($B$8-A86)*H86)</f>
        <v>99.987091222031</v>
      </c>
      <c r="K86" s="4" t="n">
        <f aca="false">($B$8-A86)*H86-I86</f>
        <v>1766.012</v>
      </c>
    </row>
    <row r="87" customFormat="false" ht="14.25" hidden="false" customHeight="false" outlineLevel="0" collapsed="false">
      <c r="A87" s="1" t="n">
        <v>0.77</v>
      </c>
      <c r="B87" s="1" t="n">
        <f aca="false">$B$5*(EXP(($B$2*A87)/($B$6*$B$4*$B$3))-1)</f>
        <v>0.573043639766538</v>
      </c>
      <c r="C87" s="1" t="n">
        <f aca="false">B87*A87</f>
        <v>0.441243602620234</v>
      </c>
      <c r="D87" s="1" t="n">
        <f aca="false">100-C87*100/E87</f>
        <v>96.5716829919858</v>
      </c>
      <c r="E87" s="1" t="n">
        <f aca="false">($B$8-A87)*B87-C87</f>
        <v>12.8705601491564</v>
      </c>
      <c r="F87" s="1" t="n">
        <v>0.003</v>
      </c>
      <c r="G87" s="1" t="n">
        <f aca="false">G86</f>
        <v>0.0015</v>
      </c>
      <c r="H87" s="1" t="n">
        <v>77</v>
      </c>
      <c r="I87" s="1" t="n">
        <f aca="false">H87*F87</f>
        <v>0.231</v>
      </c>
      <c r="J87" s="1" t="n">
        <f aca="false">100-(I87*100)/(($B$8-A87)*H87)</f>
        <v>99.9870856650882</v>
      </c>
      <c r="K87" s="4" t="n">
        <f aca="false">($B$8-A87)*H87-I87</f>
        <v>1788.479</v>
      </c>
    </row>
    <row r="88" customFormat="false" ht="14.25" hidden="false" customHeight="false" outlineLevel="0" collapsed="false">
      <c r="A88" s="1" t="n">
        <v>0.78</v>
      </c>
      <c r="B88" s="1" t="n">
        <f aca="false">$B$5*(EXP(($B$2*A88)/($B$6*$B$4*$B$3))-1)</f>
        <v>0.814500645751436</v>
      </c>
      <c r="C88" s="1" t="n">
        <f aca="false">B88*A88</f>
        <v>0.63531050368612</v>
      </c>
      <c r="D88" s="1" t="n">
        <f aca="false">100-C88*100/E88</f>
        <v>96.524064171123</v>
      </c>
      <c r="E88" s="1" t="n">
        <f aca="false">($B$8-A88)*B88-C88</f>
        <v>18.2773944906622</v>
      </c>
      <c r="F88" s="1" t="n">
        <v>0.003</v>
      </c>
      <c r="G88" s="1" t="n">
        <f aca="false">G87</f>
        <v>0.0015</v>
      </c>
      <c r="H88" s="1" t="n">
        <v>78</v>
      </c>
      <c r="I88" s="1" t="n">
        <f aca="false">H88*F88</f>
        <v>0.234</v>
      </c>
      <c r="J88" s="1" t="n">
        <f aca="false">100-(I88*100)/(($B$8-A88)*H88)</f>
        <v>99.9870801033592</v>
      </c>
      <c r="K88" s="4" t="n">
        <f aca="false">($B$8-A88)*H88-I88</f>
        <v>1810.926</v>
      </c>
    </row>
    <row r="89" customFormat="false" ht="14.25" hidden="false" customHeight="false" outlineLevel="0" collapsed="false">
      <c r="A89" s="1" t="n">
        <v>0.79</v>
      </c>
      <c r="B89" s="1" t="n">
        <f aca="false">$B$5*(EXP(($B$2*A89)/($B$6*$B$4*$B$3))-1)</f>
        <v>1.15769769681012</v>
      </c>
      <c r="C89" s="1" t="n">
        <f aca="false">B89*A89</f>
        <v>0.914581180479995</v>
      </c>
      <c r="D89" s="1" t="n">
        <f aca="false">100-C89*100/E89</f>
        <v>96.4763603925067</v>
      </c>
      <c r="E89" s="1" t="n">
        <f aca="false">($B$8-A89)*B89-C89</f>
        <v>25.9555823624829</v>
      </c>
      <c r="F89" s="1" t="n">
        <v>0.003</v>
      </c>
      <c r="G89" s="1" t="n">
        <f aca="false">G88</f>
        <v>0.0015</v>
      </c>
      <c r="H89" s="1" t="n">
        <v>79</v>
      </c>
      <c r="I89" s="1" t="n">
        <f aca="false">H89*F89</f>
        <v>0.237</v>
      </c>
      <c r="J89" s="1" t="n">
        <f aca="false">100-(I89*100)/(($B$8-A89)*H89)</f>
        <v>99.9870745368376</v>
      </c>
      <c r="K89" s="4" t="n">
        <f aca="false">($B$8-A89)*H89-I89</f>
        <v>1833.353</v>
      </c>
    </row>
    <row r="90" customFormat="false" ht="14.25" hidden="false" customHeight="false" outlineLevel="0" collapsed="false">
      <c r="A90" s="1" t="n">
        <v>0.8</v>
      </c>
      <c r="B90" s="1" t="n">
        <f aca="false">$B$5*(EXP(($B$2*A90)/($B$6*$B$4*$B$3))-1)</f>
        <v>1.64550386078922</v>
      </c>
      <c r="C90" s="1" t="n">
        <f aca="false">B90*A90</f>
        <v>1.31640308863138</v>
      </c>
      <c r="D90" s="1" t="n">
        <f aca="false">100-C90*100/E90</f>
        <v>96.4285714285714</v>
      </c>
      <c r="E90" s="1" t="n">
        <f aca="false">($B$8-A90)*B90-C90</f>
        <v>36.8592864816786</v>
      </c>
      <c r="F90" s="1" t="n">
        <v>0.003</v>
      </c>
      <c r="G90" s="1" t="n">
        <f aca="false">G89</f>
        <v>0.0015</v>
      </c>
      <c r="H90" s="1" t="n">
        <v>80</v>
      </c>
      <c r="I90" s="1" t="n">
        <f aca="false">H90*F90</f>
        <v>0.24</v>
      </c>
      <c r="J90" s="1" t="n">
        <f aca="false">100-(I90*100)/(($B$8-A90)*H90)</f>
        <v>99.9870689655172</v>
      </c>
      <c r="K90" s="4" t="n">
        <f aca="false">($B$8-A90)*H90-I90</f>
        <v>1855.76</v>
      </c>
    </row>
    <row r="91" customFormat="false" ht="14.25" hidden="false" customHeight="false" outlineLevel="0" collapsed="false">
      <c r="A91" s="1" t="n">
        <v>0.81</v>
      </c>
      <c r="B91" s="1" t="n">
        <f aca="false">$B$5*(EXP(($B$2*A91)/($B$6*$B$4*$B$3))-1)</f>
        <v>2.33885146643438</v>
      </c>
      <c r="C91" s="1" t="n">
        <f aca="false">B91*A91</f>
        <v>1.89446968781185</v>
      </c>
      <c r="D91" s="1" t="n">
        <f aca="false">100-C91*100/E91</f>
        <v>96.3806970509383</v>
      </c>
      <c r="E91" s="1" t="n">
        <f aca="false">($B$8-A91)*B91-C91</f>
        <v>52.3434958188014</v>
      </c>
      <c r="F91" s="1" t="n">
        <v>0.003</v>
      </c>
      <c r="G91" s="1" t="n">
        <f aca="false">G90</f>
        <v>0.0015</v>
      </c>
      <c r="H91" s="1" t="n">
        <v>81</v>
      </c>
      <c r="I91" s="1" t="n">
        <f aca="false">H91*F91</f>
        <v>0.243</v>
      </c>
      <c r="J91" s="1" t="n">
        <f aca="false">100-(I91*100)/(($B$8-A91)*H91)</f>
        <v>99.987063389392</v>
      </c>
      <c r="K91" s="4" t="n">
        <f aca="false">($B$8-A91)*H91-I91</f>
        <v>1878.147</v>
      </c>
    </row>
    <row r="92" customFormat="false" ht="14.25" hidden="false" customHeight="false" outlineLevel="0" collapsed="false">
      <c r="A92" s="1" t="n">
        <v>0.82</v>
      </c>
      <c r="B92" s="1" t="n">
        <f aca="false">$B$5*(EXP(($B$2*A92)/($B$6*$B$4*$B$3))-1)</f>
        <v>3.32434721813308</v>
      </c>
      <c r="C92" s="1" t="n">
        <f aca="false">B92*A92</f>
        <v>2.72596471886913</v>
      </c>
      <c r="D92" s="1" t="n">
        <f aca="false">100-C92*100/E92</f>
        <v>96.3327370304115</v>
      </c>
      <c r="E92" s="1" t="n">
        <f aca="false">($B$8-A92)*B92-C92</f>
        <v>74.3324037974557</v>
      </c>
      <c r="F92" s="1" t="n">
        <v>0.003</v>
      </c>
      <c r="G92" s="1" t="n">
        <f aca="false">G91</f>
        <v>0.0015</v>
      </c>
      <c r="H92" s="1" t="n">
        <v>82</v>
      </c>
      <c r="I92" s="1" t="n">
        <f aca="false">H92*F92</f>
        <v>0.246</v>
      </c>
      <c r="J92" s="1" t="n">
        <f aca="false">100-(I92*100)/(($B$8-A92)*H92)</f>
        <v>99.9870578084556</v>
      </c>
      <c r="K92" s="4" t="n">
        <f aca="false">($B$8-A92)*H92-I92</f>
        <v>1900.514</v>
      </c>
    </row>
    <row r="93" customFormat="false" ht="14.25" hidden="false" customHeight="false" outlineLevel="0" collapsed="false">
      <c r="A93" s="1" t="n">
        <v>0.83</v>
      </c>
      <c r="B93" s="1" t="n">
        <f aca="false">$B$5*(EXP(($B$2*A93)/($B$6*$B$4*$B$3))-1)</f>
        <v>4.72509032117235</v>
      </c>
      <c r="C93" s="1" t="n">
        <f aca="false">B93*A93</f>
        <v>3.92182496657305</v>
      </c>
      <c r="D93" s="1" t="n">
        <f aca="false">100-C93*100/E93</f>
        <v>96.284691136974</v>
      </c>
      <c r="E93" s="1" t="n">
        <f aca="false">($B$8-A93)*B93-C93</f>
        <v>105.55851777499</v>
      </c>
      <c r="F93" s="1" t="n">
        <v>0.003</v>
      </c>
      <c r="G93" s="1" t="n">
        <f aca="false">G92</f>
        <v>0.0015</v>
      </c>
      <c r="H93" s="1" t="n">
        <v>83</v>
      </c>
      <c r="I93" s="1" t="n">
        <f aca="false">H93*F93</f>
        <v>0.249</v>
      </c>
      <c r="J93" s="1" t="n">
        <f aca="false">100-(I93*100)/(($B$8-A93)*H93)</f>
        <v>99.9870522227018</v>
      </c>
      <c r="K93" s="4" t="n">
        <f aca="false">($B$8-A93)*H93-I93</f>
        <v>1922.861</v>
      </c>
    </row>
    <row r="94" customFormat="false" ht="14.25" hidden="false" customHeight="false" outlineLevel="0" collapsed="false">
      <c r="A94" s="1" t="n">
        <v>0.84</v>
      </c>
      <c r="B94" s="1" t="n">
        <f aca="false">$B$5*(EXP(($B$2*A94)/($B$6*$B$4*$B$3))-1)</f>
        <v>6.71604891975581</v>
      </c>
      <c r="C94" s="1" t="n">
        <f aca="false">B94*A94</f>
        <v>5.64148109259488</v>
      </c>
      <c r="D94" s="1" t="n">
        <f aca="false">100-C94*100/E94</f>
        <v>96.2365591397849</v>
      </c>
      <c r="E94" s="1" t="n">
        <f aca="false">($B$8-A94)*B94-C94</f>
        <v>149.90221188895</v>
      </c>
      <c r="F94" s="1" t="n">
        <v>0.003</v>
      </c>
      <c r="G94" s="1" t="n">
        <f aca="false">G93</f>
        <v>0.0015</v>
      </c>
      <c r="H94" s="1" t="n">
        <v>84</v>
      </c>
      <c r="I94" s="1" t="n">
        <f aca="false">H94*F94</f>
        <v>0.252</v>
      </c>
      <c r="J94" s="1" t="n">
        <f aca="false">100-(I94*100)/(($B$8-A94)*H94)</f>
        <v>99.9870466321244</v>
      </c>
      <c r="K94" s="4" t="n">
        <f aca="false">($B$8-A94)*H94-I94</f>
        <v>1945.188</v>
      </c>
    </row>
    <row r="95" customFormat="false" ht="14.25" hidden="false" customHeight="false" outlineLevel="0" collapsed="false">
      <c r="A95" s="1" t="n">
        <v>0.85</v>
      </c>
      <c r="B95" s="1" t="n">
        <f aca="false">$B$5*(EXP(($B$2*A95)/($B$6*$B$4*$B$3))-1)</f>
        <v>9.54591553317894</v>
      </c>
      <c r="C95" s="1" t="n">
        <f aca="false">B95*A95</f>
        <v>8.1140282032021</v>
      </c>
      <c r="D95" s="1" t="n">
        <f aca="false">100-C95*100/E95</f>
        <v>96.1883408071749</v>
      </c>
      <c r="E95" s="1" t="n">
        <f aca="false">($B$8-A95)*B95-C95</f>
        <v>212.87391638989</v>
      </c>
      <c r="F95" s="1" t="n">
        <v>0.003</v>
      </c>
      <c r="G95" s="1" t="n">
        <f aca="false">G94</f>
        <v>0.0015</v>
      </c>
      <c r="H95" s="1" t="n">
        <v>85</v>
      </c>
      <c r="I95" s="1" t="n">
        <f aca="false">H95*F95</f>
        <v>0.255</v>
      </c>
      <c r="J95" s="1" t="n">
        <f aca="false">100-(I95*100)/(($B$8-A95)*H95)</f>
        <v>99.9870410367171</v>
      </c>
      <c r="K95" s="4" t="n">
        <f aca="false">($B$8-A95)*H95-I95</f>
        <v>1967.495</v>
      </c>
    </row>
    <row r="96" customFormat="false" ht="14.25" hidden="false" customHeight="false" outlineLevel="0" collapsed="false">
      <c r="A96" s="1" t="n">
        <v>0.86</v>
      </c>
      <c r="B96" s="1" t="n">
        <f aca="false">$B$5*(EXP(($B$2*A96)/($B$6*$B$4*$B$3))-1)</f>
        <v>13.5681714733398</v>
      </c>
      <c r="C96" s="1" t="n">
        <f aca="false">B96*A96</f>
        <v>11.6686274670722</v>
      </c>
      <c r="D96" s="1" t="n">
        <f aca="false">100-C96*100/E96</f>
        <v>96.1400359066427</v>
      </c>
      <c r="E96" s="1" t="n">
        <f aca="false">($B$8-A96)*B96-C96</f>
        <v>302.29886042601</v>
      </c>
      <c r="F96" s="1" t="n">
        <v>0.003</v>
      </c>
      <c r="G96" s="1" t="n">
        <f aca="false">G95</f>
        <v>0.0015</v>
      </c>
      <c r="H96" s="1" t="n">
        <v>86</v>
      </c>
      <c r="I96" s="1" t="n">
        <f aca="false">H96*F96</f>
        <v>0.258</v>
      </c>
      <c r="J96" s="1" t="n">
        <f aca="false">100-(I96*100)/(($B$8-A96)*H96)</f>
        <v>99.9870354364736</v>
      </c>
      <c r="K96" s="4" t="n">
        <f aca="false">($B$8-A96)*H96-I96</f>
        <v>1989.782</v>
      </c>
    </row>
    <row r="97" customFormat="false" ht="14.25" hidden="false" customHeight="false" outlineLevel="0" collapsed="false">
      <c r="A97" s="1" t="n">
        <v>0.87</v>
      </c>
      <c r="B97" s="1" t="n">
        <f aca="false">$B$5*(EXP(($B$2*A97)/($B$6*$B$4*$B$3))-1)</f>
        <v>19.2852405293223</v>
      </c>
      <c r="C97" s="1" t="n">
        <f aca="false">B97*A97</f>
        <v>16.7781592605104</v>
      </c>
      <c r="D97" s="1" t="n">
        <f aca="false">100-C97*100/E97</f>
        <v>96.0916442048518</v>
      </c>
      <c r="E97" s="1" t="n">
        <f aca="false">($B$8-A97)*B97-C97</f>
        <v>429.289454182715</v>
      </c>
      <c r="F97" s="1" t="n">
        <v>0.003</v>
      </c>
      <c r="G97" s="1" t="n">
        <f aca="false">G96</f>
        <v>0.0015</v>
      </c>
      <c r="H97" s="1" t="n">
        <v>87</v>
      </c>
      <c r="I97" s="1" t="n">
        <f aca="false">H97*F97</f>
        <v>0.261</v>
      </c>
      <c r="J97" s="1" t="n">
        <f aca="false">100-(I97*100)/(($B$8-A97)*H97)</f>
        <v>99.9870298313878</v>
      </c>
      <c r="K97" s="4" t="n">
        <f aca="false">($B$8-A97)*H97-I97</f>
        <v>2012.049</v>
      </c>
    </row>
    <row r="98" customFormat="false" ht="14.25" hidden="false" customHeight="false" outlineLevel="0" collapsed="false">
      <c r="A98" s="1" t="n">
        <v>0.88</v>
      </c>
      <c r="B98" s="1" t="n">
        <f aca="false">$B$5*(EXP(($B$2*A98)/($B$6*$B$4*$B$3))-1)</f>
        <v>27.4112471975023</v>
      </c>
      <c r="C98" s="1" t="n">
        <f aca="false">B98*A98</f>
        <v>24.121897533802</v>
      </c>
      <c r="D98" s="1" t="n">
        <f aca="false">100-C98*100/E98</f>
        <v>96.0431654676259</v>
      </c>
      <c r="E98" s="1" t="n">
        <f aca="false">($B$8-A98)*B98-C98</f>
        <v>609.626137672451</v>
      </c>
      <c r="F98" s="1" t="n">
        <v>0.003</v>
      </c>
      <c r="G98" s="1" t="n">
        <f aca="false">G97</f>
        <v>0.0015</v>
      </c>
      <c r="H98" s="1" t="n">
        <v>88</v>
      </c>
      <c r="I98" s="1" t="n">
        <f aca="false">H98*F98</f>
        <v>0.264</v>
      </c>
      <c r="J98" s="1" t="n">
        <f aca="false">100-(I98*100)/(($B$8-A98)*H98)</f>
        <v>99.9870242214533</v>
      </c>
      <c r="K98" s="4" t="n">
        <f aca="false">($B$8-A98)*H98-I98</f>
        <v>2034.296</v>
      </c>
    </row>
    <row r="99" customFormat="false" ht="14.25" hidden="false" customHeight="false" outlineLevel="0" collapsed="false">
      <c r="A99" s="1" t="n">
        <v>0.89</v>
      </c>
      <c r="B99" s="1" t="n">
        <f aca="false">$B$5*(EXP(($B$2*A99)/($B$6*$B$4*$B$3))-1)</f>
        <v>38.9612186469821</v>
      </c>
      <c r="C99" s="1" t="n">
        <f aca="false">B99*A99</f>
        <v>34.6754845958141</v>
      </c>
      <c r="D99" s="1" t="n">
        <f aca="false">100-C99*100/E99</f>
        <v>95.994599459946</v>
      </c>
      <c r="E99" s="1" t="n">
        <f aca="false">($B$8-A99)*B99-C99</f>
        <v>865.718278335943</v>
      </c>
      <c r="F99" s="1" t="n">
        <v>0.003</v>
      </c>
      <c r="G99" s="1" t="n">
        <f aca="false">G98</f>
        <v>0.0015</v>
      </c>
      <c r="H99" s="1" t="n">
        <v>89</v>
      </c>
      <c r="I99" s="1" t="n">
        <f aca="false">H99*F99</f>
        <v>0.267</v>
      </c>
      <c r="J99" s="1" t="n">
        <f aca="false">100-(I99*100)/(($B$8-A99)*H99)</f>
        <v>99.9870186066638</v>
      </c>
      <c r="K99" s="4" t="n">
        <f aca="false">($B$8-A99)*H99-I99</f>
        <v>2056.523</v>
      </c>
    </row>
    <row r="100" customFormat="false" ht="14.25" hidden="false" customHeight="false" outlineLevel="0" collapsed="false">
      <c r="A100" s="1" t="n">
        <v>0.9</v>
      </c>
      <c r="B100" s="1" t="n">
        <f aca="false">$B$5*(EXP(($B$2*A100)/($B$6*$B$4*$B$3))-1)</f>
        <v>55.3778727221238</v>
      </c>
      <c r="C100" s="1" t="n">
        <f aca="false">B100*A100</f>
        <v>49.8400854499114</v>
      </c>
      <c r="D100" s="1" t="n">
        <f aca="false">100-C100*100/E100</f>
        <v>95.945945945946</v>
      </c>
      <c r="E100" s="1" t="n">
        <f aca="false">($B$8-A100)*B100-C100</f>
        <v>1229.38877443115</v>
      </c>
      <c r="F100" s="1" t="n">
        <v>0.003</v>
      </c>
      <c r="G100" s="1" t="n">
        <f aca="false">G99</f>
        <v>0.0015</v>
      </c>
      <c r="H100" s="1" t="n">
        <v>90</v>
      </c>
      <c r="I100" s="1" t="n">
        <f aca="false">H100*F100</f>
        <v>0.27</v>
      </c>
      <c r="J100" s="1" t="n">
        <f aca="false">100-(I100*100)/(($B$8-A100)*H100)</f>
        <v>99.987012987013</v>
      </c>
      <c r="K100" s="4" t="n">
        <f aca="false">($B$8-A100)*H100-I100</f>
        <v>2078.73</v>
      </c>
    </row>
    <row r="101" customFormat="false" ht="14.25" hidden="false" customHeight="false" outlineLevel="0" collapsed="false">
      <c r="A101" s="1" t="n">
        <v>0.91</v>
      </c>
      <c r="B101" s="1" t="n">
        <f aca="false">$B$5*(EXP(($B$2*A101)/($B$6*$B$4*$B$3))-1)</f>
        <v>78.7118291913401</v>
      </c>
      <c r="C101" s="1" t="n">
        <f aca="false">B101*A101</f>
        <v>71.6277645641195</v>
      </c>
      <c r="D101" s="1" t="n">
        <f aca="false">100-C101*100/E101</f>
        <v>95.8972046889089</v>
      </c>
      <c r="E101" s="1" t="n">
        <f aca="false">($B$8-A101)*B101-C101</f>
        <v>1745.82837146392</v>
      </c>
      <c r="F101" s="1" t="n">
        <v>0.003</v>
      </c>
      <c r="G101" s="1" t="n">
        <f aca="false">G100</f>
        <v>0.0015</v>
      </c>
      <c r="H101" s="1" t="n">
        <v>91</v>
      </c>
      <c r="I101" s="1" t="n">
        <f aca="false">H101*F101</f>
        <v>0.273</v>
      </c>
      <c r="J101" s="1" t="n">
        <f aca="false">100-(I101*100)/(($B$8-A101)*H101)</f>
        <v>99.9870073624946</v>
      </c>
      <c r="K101" s="4" t="n">
        <f aca="false">($B$8-A101)*H101-I101</f>
        <v>2100.917</v>
      </c>
    </row>
    <row r="102" customFormat="false" ht="14.25" hidden="false" customHeight="false" outlineLevel="0" collapsed="false">
      <c r="A102" s="1" t="n">
        <v>0.92</v>
      </c>
      <c r="B102" s="1" t="n">
        <f aca="false">$B$5*(EXP(($B$2*A102)/($B$6*$B$4*$B$3))-1)</f>
        <v>111.877754599474</v>
      </c>
      <c r="C102" s="1" t="n">
        <f aca="false">B102*A102</f>
        <v>102.927534231516</v>
      </c>
      <c r="D102" s="1" t="n">
        <f aca="false">100-C102*100/E102</f>
        <v>95.8483754512635</v>
      </c>
      <c r="E102" s="1" t="n">
        <f aca="false">($B$8-A102)*B102-C102</f>
        <v>2479.21104192435</v>
      </c>
      <c r="F102" s="1" t="n">
        <v>0.003</v>
      </c>
      <c r="G102" s="1" t="n">
        <f aca="false">G101</f>
        <v>0.0015</v>
      </c>
      <c r="H102" s="1" t="n">
        <v>92</v>
      </c>
      <c r="I102" s="1" t="n">
        <f aca="false">H102*F102</f>
        <v>0.276</v>
      </c>
      <c r="J102" s="1" t="n">
        <f aca="false">100-(I102*100)/(($B$8-A102)*H102)</f>
        <v>99.9870017331023</v>
      </c>
      <c r="K102" s="4" t="n">
        <f aca="false">($B$8-A102)*H102-I102</f>
        <v>2123.084</v>
      </c>
    </row>
    <row r="103" customFormat="false" ht="14.25" hidden="false" customHeight="false" outlineLevel="0" collapsed="false">
      <c r="A103" s="1" t="n">
        <v>0.93</v>
      </c>
      <c r="B103" s="1" t="n">
        <f aca="false">$B$5*(EXP(($B$2*A103)/($B$6*$B$4*$B$3))-1)</f>
        <v>159.018436019238</v>
      </c>
      <c r="C103" s="1" t="n">
        <f aca="false">B103*A103</f>
        <v>147.887145497892</v>
      </c>
      <c r="D103" s="1" t="n">
        <f aca="false">100-C103*100/E103</f>
        <v>95.7994579945799</v>
      </c>
      <c r="E103" s="1" t="n">
        <f aca="false">($B$8-A103)*B103-C103</f>
        <v>3520.66817346594</v>
      </c>
      <c r="F103" s="1" t="n">
        <v>0.003</v>
      </c>
      <c r="G103" s="1" t="n">
        <f aca="false">G102</f>
        <v>0.0015</v>
      </c>
      <c r="H103" s="1" t="n">
        <v>93</v>
      </c>
      <c r="I103" s="1" t="n">
        <f aca="false">H103*F103</f>
        <v>0.279</v>
      </c>
      <c r="J103" s="1" t="n">
        <f aca="false">100-(I103*100)/(($B$8-A103)*H103)</f>
        <v>99.9869960988297</v>
      </c>
      <c r="K103" s="4" t="n">
        <f aca="false">($B$8-A103)*H103-I103</f>
        <v>2145.231</v>
      </c>
    </row>
    <row r="104" customFormat="false" ht="14.25" hidden="false" customHeight="false" outlineLevel="0" collapsed="false">
      <c r="A104" s="1" t="n">
        <v>0.94</v>
      </c>
      <c r="B104" s="1" t="n">
        <f aca="false">$B$5*(EXP(($B$2*A104)/($B$6*$B$4*$B$3))-1)</f>
        <v>226.022260497915</v>
      </c>
      <c r="C104" s="1" t="n">
        <f aca="false">B104*A104</f>
        <v>212.46092486804</v>
      </c>
      <c r="D104" s="1" t="n">
        <f aca="false">100-C104*100/E104</f>
        <v>95.750452079566</v>
      </c>
      <c r="E104" s="1" t="n">
        <f aca="false">($B$8-A104)*B104-C104</f>
        <v>4999.61240221388</v>
      </c>
      <c r="F104" s="1" t="n">
        <v>0.003</v>
      </c>
      <c r="G104" s="1" t="n">
        <f aca="false">G103</f>
        <v>0.0015</v>
      </c>
      <c r="H104" s="1" t="n">
        <v>94</v>
      </c>
      <c r="I104" s="1" t="n">
        <f aca="false">H104*F104</f>
        <v>0.282</v>
      </c>
      <c r="J104" s="1" t="n">
        <f aca="false">100-(I104*100)/(($B$8-A104)*H104)</f>
        <v>99.9869904596704</v>
      </c>
      <c r="K104" s="4" t="n">
        <f aca="false">($B$8-A104)*H104-I104</f>
        <v>2167.358</v>
      </c>
    </row>
    <row r="105" customFormat="false" ht="14.25" hidden="false" customHeight="false" outlineLevel="0" collapsed="false">
      <c r="A105" s="1" t="n">
        <v>0.95</v>
      </c>
      <c r="B105" s="1" t="n">
        <f aca="false">$B$5*(EXP(($B$2*A105)/($B$6*$B$4*$B$3))-1)</f>
        <v>321.258739045875</v>
      </c>
      <c r="C105" s="1" t="n">
        <f aca="false">B105*A105</f>
        <v>305.195802093582</v>
      </c>
      <c r="D105" s="1" t="n">
        <f aca="false">100-C105*100/E105</f>
        <v>95.7013574660633</v>
      </c>
      <c r="E105" s="1" t="n">
        <f aca="false">($B$8-A105)*B105-C105</f>
        <v>7099.81813291385</v>
      </c>
      <c r="F105" s="1" t="n">
        <v>0.003</v>
      </c>
      <c r="G105" s="1" t="n">
        <f aca="false">G104</f>
        <v>0.0015</v>
      </c>
      <c r="H105" s="1" t="n">
        <v>95</v>
      </c>
      <c r="I105" s="1" t="n">
        <f aca="false">H105*F105</f>
        <v>0.285</v>
      </c>
      <c r="J105" s="1" t="n">
        <f aca="false">100-(I105*100)/(($B$8-A105)*H105)</f>
        <v>99.9869848156182</v>
      </c>
      <c r="K105" s="4" t="n">
        <f aca="false">($B$8-A105)*H105-I105</f>
        <v>2189.465</v>
      </c>
    </row>
    <row r="106" customFormat="false" ht="14.25" hidden="false" customHeight="false" outlineLevel="0" collapsed="false">
      <c r="A106" s="1" t="n">
        <v>0.96</v>
      </c>
      <c r="B106" s="1" t="n">
        <f aca="false">$B$5*(EXP(($B$2*A106)/($B$6*$B$4*$B$3))-1)</f>
        <v>456.623950163076</v>
      </c>
      <c r="C106" s="1" t="n">
        <f aca="false">B106*A106</f>
        <v>438.358992156553</v>
      </c>
      <c r="D106" s="1" t="n">
        <f aca="false">100-C106*100/E106</f>
        <v>95.6521739130435</v>
      </c>
      <c r="E106" s="1" t="n">
        <f aca="false">($B$8-A106)*B106-C106</f>
        <v>10082.2568196007</v>
      </c>
      <c r="F106" s="1" t="n">
        <v>0.003</v>
      </c>
      <c r="G106" s="1" t="n">
        <f aca="false">G105</f>
        <v>0.0015</v>
      </c>
      <c r="H106" s="1" t="n">
        <v>96</v>
      </c>
      <c r="I106" s="1" t="n">
        <f aca="false">H106*F106</f>
        <v>0.288</v>
      </c>
      <c r="J106" s="1" t="n">
        <f aca="false">100-(I106*100)/(($B$8-A106)*H106)</f>
        <v>99.9869791666667</v>
      </c>
      <c r="K106" s="4" t="n">
        <f aca="false">($B$8-A106)*H106-I106</f>
        <v>2211.552</v>
      </c>
    </row>
    <row r="107" customFormat="false" ht="14.25" hidden="false" customHeight="false" outlineLevel="0" collapsed="false">
      <c r="A107" s="1" t="n">
        <v>0.97</v>
      </c>
      <c r="B107" s="1" t="n">
        <f aca="false">$B$5*(EXP(($B$2*A107)/($B$6*$B$4*$B$3))-1)</f>
        <v>649.026490242051</v>
      </c>
      <c r="C107" s="1" t="n">
        <f aca="false">B107*A107</f>
        <v>629.55569553479</v>
      </c>
      <c r="D107" s="1" t="n">
        <f aca="false">100-C107*100/E107</f>
        <v>95.6029011786038</v>
      </c>
      <c r="E107" s="1" t="n">
        <f aca="false">($B$8-A107)*B107-C107</f>
        <v>14317.5243747397</v>
      </c>
      <c r="F107" s="1" t="n">
        <v>0.003</v>
      </c>
      <c r="G107" s="1" t="n">
        <f aca="false">G106</f>
        <v>0.0015</v>
      </c>
      <c r="H107" s="1" t="n">
        <v>97</v>
      </c>
      <c r="I107" s="1" t="n">
        <f aca="false">H107*F107</f>
        <v>0.291</v>
      </c>
      <c r="J107" s="1" t="n">
        <f aca="false">100-(I107*100)/(($B$8-A107)*H107)</f>
        <v>99.9869735128094</v>
      </c>
      <c r="K107" s="4" t="n">
        <f aca="false">($B$8-A107)*H107-I107</f>
        <v>2233.619</v>
      </c>
    </row>
    <row r="108" customFormat="false" ht="14.25" hidden="false" customHeight="false" outlineLevel="0" collapsed="false">
      <c r="A108" s="1" t="n">
        <v>0.98</v>
      </c>
      <c r="B108" s="1" t="n">
        <f aca="false">$B$5*(EXP(($B$2*A108)/($B$6*$B$4*$B$3))-1)</f>
        <v>922.499542315898</v>
      </c>
      <c r="C108" s="1" t="n">
        <f aca="false">B108*A108</f>
        <v>904.04955146958</v>
      </c>
      <c r="D108" s="1" t="n">
        <f aca="false">100-C108*100/E108</f>
        <v>95.5535390199637</v>
      </c>
      <c r="E108" s="1" t="n">
        <f aca="false">($B$8-A108)*B108-C108</f>
        <v>20331.8899126424</v>
      </c>
      <c r="F108" s="1" t="n">
        <v>0.003</v>
      </c>
      <c r="G108" s="1" t="n">
        <f aca="false">G107</f>
        <v>0.0015</v>
      </c>
      <c r="H108" s="1" t="n">
        <v>98</v>
      </c>
      <c r="I108" s="1" t="n">
        <f aca="false">H108*F108</f>
        <v>0.294</v>
      </c>
      <c r="J108" s="1" t="n">
        <f aca="false">100-(I108*100)/(($B$8-A108)*H108)</f>
        <v>99.98696785404</v>
      </c>
      <c r="K108" s="4" t="n">
        <f aca="false">($B$8-A108)*H108-I108</f>
        <v>2255.666</v>
      </c>
    </row>
    <row r="109" customFormat="false" ht="14.25" hidden="false" customHeight="false" outlineLevel="0" collapsed="false">
      <c r="A109" s="1" t="n">
        <v>0.99</v>
      </c>
      <c r="B109" s="1" t="n">
        <f aca="false">$B$5*(EXP(($B$2*A109)/($B$6*$B$4*$B$3))-1)</f>
        <v>1311.20288365374</v>
      </c>
      <c r="C109" s="1" t="n">
        <f aca="false">B109*A109</f>
        <v>1298.0908548172</v>
      </c>
      <c r="D109" s="1" t="n">
        <f aca="false">100-C109*100/E109</f>
        <v>95.5040871934605</v>
      </c>
      <c r="E109" s="1" t="n">
        <f aca="false">($B$8-A109)*B109-C109</f>
        <v>28872.6874980553</v>
      </c>
      <c r="F109" s="1" t="n">
        <v>0.003</v>
      </c>
      <c r="G109" s="1" t="n">
        <f aca="false">G108</f>
        <v>0.0015</v>
      </c>
      <c r="H109" s="1" t="n">
        <v>99</v>
      </c>
      <c r="I109" s="1" t="n">
        <f aca="false">H109*F109</f>
        <v>0.297</v>
      </c>
      <c r="J109" s="1" t="n">
        <f aca="false">100-(I109*100)/(($B$8-A109)*H109)</f>
        <v>99.986962190352</v>
      </c>
      <c r="K109" s="4" t="n">
        <f aca="false">($B$8-A109)*H109-I109</f>
        <v>2277.693</v>
      </c>
    </row>
    <row r="110" customFormat="false" ht="14.25" hidden="false" customHeight="false" outlineLevel="0" collapsed="false">
      <c r="A110" s="1" t="n">
        <v>1</v>
      </c>
      <c r="B110" s="1" t="n">
        <f aca="false">$B$5*(EXP(($B$2*A110)/($B$6*$B$4*$B$3))-1)</f>
        <v>1863.68981580821</v>
      </c>
      <c r="C110" s="1" t="n">
        <f aca="false">B110*A110</f>
        <v>1863.68981580821</v>
      </c>
      <c r="D110" s="1" t="n">
        <f aca="false">100-C110*100/E110</f>
        <v>95.4545454545455</v>
      </c>
      <c r="E110" s="1" t="n">
        <f aca="false">($B$8-A110)*B110-C110</f>
        <v>41001.1759477806</v>
      </c>
      <c r="F110" s="1" t="n">
        <v>0.003</v>
      </c>
      <c r="G110" s="1" t="n">
        <f aca="false">G109</f>
        <v>0.0015</v>
      </c>
      <c r="H110" s="1" t="n">
        <v>100</v>
      </c>
      <c r="I110" s="1" t="n">
        <f aca="false">H110*F110</f>
        <v>0.3</v>
      </c>
      <c r="J110" s="1" t="n">
        <f aca="false">100-(I110*100)/(($B$8-A110)*H110)</f>
        <v>99.9869565217391</v>
      </c>
      <c r="K110" s="4" t="n">
        <f aca="false">($B$8-A110)*H110-I110</f>
        <v>2299.7</v>
      </c>
    </row>
    <row r="111" customFormat="false" ht="14.25" hidden="false" customHeight="false" outlineLevel="0" collapsed="false">
      <c r="A111" s="1" t="n">
        <v>1.01</v>
      </c>
      <c r="B111" s="1" t="n">
        <f aca="false">$B$5*(EXP(($B$2*A111)/($B$6*$B$4*$B$3))-1)</f>
        <v>2648.97200337797</v>
      </c>
      <c r="C111" s="1" t="n">
        <f aca="false">B111*A111</f>
        <v>2675.46172341175</v>
      </c>
      <c r="D111" s="1" t="n">
        <f aca="false">100-C111*100/E111</f>
        <v>95.4049135577798</v>
      </c>
      <c r="E111" s="1" t="n">
        <f aca="false">($B$8-A111)*B111-C111</f>
        <v>58224.4046342478</v>
      </c>
      <c r="F111" s="1" t="n">
        <v>0.003</v>
      </c>
      <c r="G111" s="1" t="n">
        <f aca="false">G110</f>
        <v>0.0015</v>
      </c>
      <c r="H111" s="1" t="n">
        <v>101</v>
      </c>
      <c r="I111" s="1" t="n">
        <f aca="false">H111*F111</f>
        <v>0.303</v>
      </c>
      <c r="J111" s="1" t="n">
        <f aca="false">100-(I111*100)/(($B$8-A111)*H111)</f>
        <v>99.9869508481949</v>
      </c>
      <c r="K111" s="4" t="n">
        <f aca="false">($B$8-A111)*H111-I111</f>
        <v>2321.687</v>
      </c>
    </row>
    <row r="112" customFormat="false" ht="14.25" hidden="false" customHeight="false" outlineLevel="0" collapsed="false">
      <c r="A112" s="1" t="n">
        <v>1.02</v>
      </c>
      <c r="B112" s="1" t="n">
        <f aca="false">$B$5*(EXP(($B$2*A112)/($B$6*$B$4*$B$3))-1)</f>
        <v>3765.13978622424</v>
      </c>
      <c r="C112" s="1" t="n">
        <f aca="false">B112*A112</f>
        <v>3840.44258194872</v>
      </c>
      <c r="D112" s="1" t="n">
        <f aca="false">100-C112*100/E112</f>
        <v>95.3551912568306</v>
      </c>
      <c r="E112" s="1" t="n">
        <f aca="false">($B$8-A112)*B112-C112</f>
        <v>82682.4697054842</v>
      </c>
      <c r="F112" s="1" t="n">
        <v>0.003</v>
      </c>
      <c r="G112" s="1" t="n">
        <f aca="false">G111</f>
        <v>0.0015</v>
      </c>
      <c r="H112" s="1" t="n">
        <v>102</v>
      </c>
      <c r="I112" s="1" t="n">
        <f aca="false">H112*F112</f>
        <v>0.306</v>
      </c>
      <c r="J112" s="1" t="n">
        <f aca="false">100-(I112*100)/(($B$8-A112)*H112)</f>
        <v>99.9869451697128</v>
      </c>
      <c r="K112" s="4" t="n">
        <f aca="false">($B$8-A112)*H112-I112</f>
        <v>2343.654</v>
      </c>
    </row>
    <row r="113" customFormat="false" ht="14.25" hidden="false" customHeight="false" outlineLevel="0" collapsed="false">
      <c r="A113" s="1" t="n">
        <v>1.03</v>
      </c>
      <c r="B113" s="1" t="n">
        <f aca="false">$B$5*(EXP(($B$2*A113)/($B$6*$B$4*$B$3))-1)</f>
        <v>5351.61473648302</v>
      </c>
      <c r="C113" s="1" t="n">
        <f aca="false">B113*A113</f>
        <v>5512.16317857751</v>
      </c>
      <c r="D113" s="1" t="n">
        <f aca="false">100-C113*100/E113</f>
        <v>95.3053783044667</v>
      </c>
      <c r="E113" s="1" t="n">
        <f aca="false">($B$8-A113)*B113-C113</f>
        <v>117414.427318437</v>
      </c>
      <c r="F113" s="1" t="n">
        <v>0.003</v>
      </c>
      <c r="G113" s="1" t="n">
        <f aca="false">G112</f>
        <v>0.0015</v>
      </c>
      <c r="H113" s="1" t="n">
        <v>103</v>
      </c>
      <c r="I113" s="1" t="n">
        <f aca="false">H113*F113</f>
        <v>0.309</v>
      </c>
      <c r="J113" s="1" t="n">
        <f aca="false">100-(I113*100)/(($B$8-A113)*H113)</f>
        <v>99.9869394862865</v>
      </c>
      <c r="K113" s="4" t="n">
        <f aca="false">($B$8-A113)*H113-I113</f>
        <v>2365.601</v>
      </c>
    </row>
    <row r="114" customFormat="false" ht="14.25" hidden="false" customHeight="false" outlineLevel="0" collapsed="false">
      <c r="A114" s="1" t="n">
        <v>1.04</v>
      </c>
      <c r="B114" s="1" t="n">
        <f aca="false">$B$5*(EXP(($B$2*A114)/($B$6*$B$4*$B$3))-1)</f>
        <v>7606.56493884472</v>
      </c>
      <c r="C114" s="1" t="n">
        <f aca="false">B114*A114</f>
        <v>7910.8275363985</v>
      </c>
      <c r="D114" s="1" t="n">
        <f aca="false">100-C114*100/E114</f>
        <v>95.2554744525548</v>
      </c>
      <c r="E114" s="1" t="n">
        <f aca="false">($B$8-A114)*B114-C114</f>
        <v>166735.903459476</v>
      </c>
      <c r="F114" s="1" t="n">
        <v>0.003</v>
      </c>
      <c r="G114" s="1" t="n">
        <f aca="false">G113</f>
        <v>0.0015</v>
      </c>
      <c r="H114" s="1" t="n">
        <v>104</v>
      </c>
      <c r="I114" s="1" t="n">
        <f aca="false">H114*F114</f>
        <v>0.312</v>
      </c>
      <c r="J114" s="1" t="n">
        <f aca="false">100-(I114*100)/(($B$8-A114)*H114)</f>
        <v>99.9869337979094</v>
      </c>
      <c r="K114" s="4" t="n">
        <f aca="false">($B$8-A114)*H114-I114</f>
        <v>2387.528</v>
      </c>
    </row>
    <row r="115" customFormat="false" ht="14.25" hidden="false" customHeight="false" outlineLevel="0" collapsed="false">
      <c r="A115" s="1" t="n">
        <v>1.05</v>
      </c>
      <c r="B115" s="1" t="n">
        <f aca="false">$B$5*(EXP(($B$2*A115)/($B$6*$B$4*$B$3))-1)</f>
        <v>10811.6583532106</v>
      </c>
      <c r="C115" s="1" t="n">
        <f aca="false">B115*A115</f>
        <v>11352.2412708711</v>
      </c>
      <c r="D115" s="1" t="n">
        <f aca="false">100-C115*100/E115</f>
        <v>95.2054794520548</v>
      </c>
      <c r="E115" s="1" t="n">
        <f aca="false">($B$8-A115)*B115-C115</f>
        <v>236775.317935311</v>
      </c>
      <c r="F115" s="1" t="n">
        <v>0.003</v>
      </c>
      <c r="G115" s="1" t="n">
        <f aca="false">G114</f>
        <v>0.0015</v>
      </c>
      <c r="H115" s="1" t="n">
        <v>105</v>
      </c>
      <c r="I115" s="1" t="n">
        <f aca="false">H115*F115</f>
        <v>0.315</v>
      </c>
      <c r="J115" s="1" t="n">
        <f aca="false">100-(I115*100)/(($B$8-A115)*H115)</f>
        <v>99.9869281045752</v>
      </c>
      <c r="K115" s="4" t="n">
        <f aca="false">($B$8-A115)*H115-I115</f>
        <v>2409.435</v>
      </c>
    </row>
    <row r="116" customFormat="false" ht="14.25" hidden="false" customHeight="false" outlineLevel="0" collapsed="false">
      <c r="A116" s="1" t="n">
        <v>1.06</v>
      </c>
      <c r="B116" s="1" t="n">
        <f aca="false">$B$5*(EXP(($B$2*A116)/($B$6*$B$4*$B$3))-1)</f>
        <v>15367.24622564</v>
      </c>
      <c r="C116" s="1" t="n">
        <f aca="false">B116*A116</f>
        <v>16289.2809991784</v>
      </c>
      <c r="D116" s="1" t="n">
        <f aca="false">100-C116*100/E116</f>
        <v>95.1553930530165</v>
      </c>
      <c r="E116" s="1" t="n">
        <f aca="false">($B$8-A116)*B116-C116</f>
        <v>336235.347417003</v>
      </c>
      <c r="F116" s="1" t="n">
        <v>0.003</v>
      </c>
      <c r="G116" s="1" t="n">
        <f aca="false">G115</f>
        <v>0.0015</v>
      </c>
      <c r="H116" s="1" t="n">
        <v>106</v>
      </c>
      <c r="I116" s="1" t="n">
        <f aca="false">H116*F116</f>
        <v>0.318</v>
      </c>
      <c r="J116" s="1" t="n">
        <f aca="false">100-(I116*100)/(($B$8-A116)*H116)</f>
        <v>99.9869224062772</v>
      </c>
      <c r="K116" s="4" t="n">
        <f aca="false">($B$8-A116)*H116-I116</f>
        <v>2431.322</v>
      </c>
    </row>
    <row r="117" customFormat="false" ht="14.25" hidden="false" customHeight="false" outlineLevel="0" collapsed="false">
      <c r="A117" s="1" t="n">
        <v>1.07</v>
      </c>
      <c r="B117" s="1" t="n">
        <f aca="false">$B$5*(EXP(($B$2*A117)/($B$6*$B$4*$B$3))-1)</f>
        <v>21842.3713406855</v>
      </c>
      <c r="C117" s="1" t="n">
        <f aca="false">B117*A117</f>
        <v>23371.3373345335</v>
      </c>
      <c r="D117" s="1" t="n">
        <f aca="false">100-C117*100/E117</f>
        <v>95.1052150045746</v>
      </c>
      <c r="E117" s="1" t="n">
        <f aca="false">($B$8-A117)*B117-C117</f>
        <v>477474.237507385</v>
      </c>
      <c r="F117" s="1" t="n">
        <v>0.003</v>
      </c>
      <c r="G117" s="1" t="n">
        <f aca="false">G116</f>
        <v>0.0015</v>
      </c>
      <c r="H117" s="1" t="n">
        <v>107</v>
      </c>
      <c r="I117" s="1" t="n">
        <f aca="false">H117*F117</f>
        <v>0.321</v>
      </c>
      <c r="J117" s="1" t="n">
        <f aca="false">100-(I117*100)/(($B$8-A117)*H117)</f>
        <v>99.9869167030092</v>
      </c>
      <c r="K117" s="4" t="n">
        <f aca="false">($B$8-A117)*H117-I117</f>
        <v>2453.189</v>
      </c>
    </row>
    <row r="118" customFormat="false" ht="14.25" hidden="false" customHeight="false" outlineLevel="0" collapsed="false">
      <c r="A118" s="1" t="n">
        <v>1.08</v>
      </c>
      <c r="B118" s="1" t="n">
        <f aca="false">$B$5*(EXP(($B$2*A118)/($B$6*$B$4*$B$3))-1)</f>
        <v>31045.8476931526</v>
      </c>
      <c r="C118" s="1" t="n">
        <f aca="false">B118*A118</f>
        <v>33529.5155086048</v>
      </c>
      <c r="D118" s="1" t="n">
        <f aca="false">100-C118*100/E118</f>
        <v>95.0549450549451</v>
      </c>
      <c r="E118" s="1" t="n">
        <f aca="false">($B$8-A118)*B118-C118</f>
        <v>678041.313618453</v>
      </c>
      <c r="F118" s="1" t="n">
        <v>0.003</v>
      </c>
      <c r="G118" s="1" t="n">
        <f aca="false">G117</f>
        <v>0.0015</v>
      </c>
      <c r="H118" s="1" t="n">
        <v>108</v>
      </c>
      <c r="I118" s="1" t="n">
        <f aca="false">H118*F118</f>
        <v>0.324</v>
      </c>
      <c r="J118" s="1" t="n">
        <f aca="false">100-(I118*100)/(($B$8-A118)*H118)</f>
        <v>99.9869109947644</v>
      </c>
      <c r="K118" s="4" t="n">
        <f aca="false">($B$8-A118)*H118-I118</f>
        <v>2475.036</v>
      </c>
    </row>
    <row r="119" customFormat="false" ht="14.25" hidden="false" customHeight="false" outlineLevel="0" collapsed="false">
      <c r="A119" s="1" t="n">
        <v>1.09</v>
      </c>
      <c r="B119" s="1" t="n">
        <f aca="false">$B$5*(EXP(($B$2*A119)/($B$6*$B$4*$B$3))-1)</f>
        <v>44127.290208234</v>
      </c>
      <c r="C119" s="1" t="n">
        <f aca="false">B119*A119</f>
        <v>48098.7463269751</v>
      </c>
      <c r="D119" s="1" t="n">
        <f aca="false">100-C119*100/E119</f>
        <v>95.0045829514207</v>
      </c>
      <c r="E119" s="1" t="n">
        <f aca="false">($B$8-A119)*B119-C119</f>
        <v>962857.472343666</v>
      </c>
      <c r="F119" s="1" t="n">
        <v>0.003</v>
      </c>
      <c r="G119" s="1" t="n">
        <f aca="false">G118</f>
        <v>0.0015</v>
      </c>
      <c r="H119" s="1" t="n">
        <v>109</v>
      </c>
      <c r="I119" s="1" t="n">
        <f aca="false">H119*F119</f>
        <v>0.327</v>
      </c>
      <c r="J119" s="1" t="n">
        <f aca="false">100-(I119*100)/(($B$8-A119)*H119)</f>
        <v>99.9869052815365</v>
      </c>
      <c r="K119" s="4" t="n">
        <f aca="false">($B$8-A119)*H119-I119</f>
        <v>2496.863</v>
      </c>
    </row>
    <row r="120" customFormat="false" ht="14.25" hidden="false" customHeight="false" outlineLevel="0" collapsed="false">
      <c r="A120" s="1" t="n">
        <v>1.1</v>
      </c>
      <c r="B120" s="1" t="n">
        <f aca="false">$B$5*(EXP(($B$2*A120)/($B$6*$B$4*$B$3))-1)</f>
        <v>62720.7142277886</v>
      </c>
      <c r="C120" s="1" t="n">
        <f aca="false">B120*A120</f>
        <v>68992.7856505675</v>
      </c>
      <c r="D120" s="1" t="n">
        <f aca="false">100-C120*100/E120</f>
        <v>94.954128440367</v>
      </c>
      <c r="E120" s="1" t="n">
        <f aca="false">($B$8-A120)*B120-C120</f>
        <v>1367311.57016579</v>
      </c>
      <c r="F120" s="1" t="n">
        <v>0.003</v>
      </c>
      <c r="G120" s="1" t="n">
        <f aca="false">G119</f>
        <v>0.0015</v>
      </c>
      <c r="H120" s="1" t="n">
        <v>110</v>
      </c>
      <c r="I120" s="1" t="n">
        <f aca="false">H120*F120</f>
        <v>0.33</v>
      </c>
      <c r="J120" s="1" t="n">
        <f aca="false">100-(I120*100)/(($B$8-A120)*H120)</f>
        <v>99.9868995633188</v>
      </c>
      <c r="K120" s="4" t="n">
        <f aca="false">($B$8-A120)*H120-I120</f>
        <v>2518.67</v>
      </c>
    </row>
    <row r="121" customFormat="false" ht="14.25" hidden="false" customHeight="false" outlineLevel="0" collapsed="false">
      <c r="A121" s="1" t="n">
        <v>1.11</v>
      </c>
      <c r="B121" s="1" t="n">
        <f aca="false">$B$5*(EXP(($B$2*A121)/($B$6*$B$4*$B$3))-1)</f>
        <v>89148.6419102603</v>
      </c>
      <c r="C121" s="1" t="n">
        <f aca="false">B121*A121</f>
        <v>98954.9925203889</v>
      </c>
      <c r="D121" s="1" t="n">
        <f aca="false">100-C121*100/E121</f>
        <v>94.9035812672176</v>
      </c>
      <c r="E121" s="1" t="n">
        <f aca="false">($B$8-A121)*B121-C121</f>
        <v>1941657.42080547</v>
      </c>
      <c r="F121" s="1" t="n">
        <v>0.003</v>
      </c>
      <c r="G121" s="1" t="n">
        <f aca="false">G120</f>
        <v>0.0015</v>
      </c>
      <c r="H121" s="1" t="n">
        <v>111</v>
      </c>
      <c r="I121" s="1" t="n">
        <f aca="false">H121*F121</f>
        <v>0.333</v>
      </c>
      <c r="J121" s="1" t="n">
        <f aca="false">100-(I121*100)/(($B$8-A121)*H121)</f>
        <v>99.9868938401049</v>
      </c>
      <c r="K121" s="4" t="n">
        <f aca="false">($B$8-A121)*H121-I121</f>
        <v>2540.457</v>
      </c>
    </row>
    <row r="122" customFormat="false" ht="14.25" hidden="false" customHeight="false" outlineLevel="0" collapsed="false">
      <c r="A122" s="1" t="n">
        <v>1.12</v>
      </c>
      <c r="B122" s="1" t="n">
        <f aca="false">$B$5*(EXP(($B$2*A122)/($B$6*$B$4*$B$3))-1)</f>
        <v>126712.210667437</v>
      </c>
      <c r="C122" s="1" t="n">
        <f aca="false">B122*A122</f>
        <v>141917.67594753</v>
      </c>
      <c r="D122" s="1" t="n">
        <f aca="false">100-C122*100/E122</f>
        <v>94.8529411764706</v>
      </c>
      <c r="E122" s="1" t="n">
        <f aca="false">($B$8-A122)*B122-C122</f>
        <v>2757257.70412344</v>
      </c>
      <c r="F122" s="1" t="n">
        <v>0.003</v>
      </c>
      <c r="G122" s="1" t="n">
        <f aca="false">G121</f>
        <v>0.0015</v>
      </c>
      <c r="H122" s="1" t="n">
        <v>112</v>
      </c>
      <c r="I122" s="1" t="n">
        <f aca="false">H122*F122</f>
        <v>0.336</v>
      </c>
      <c r="J122" s="1" t="n">
        <f aca="false">100-(I122*100)/(($B$8-A122)*H122)</f>
        <v>99.9868881118881</v>
      </c>
      <c r="K122" s="4" t="n">
        <f aca="false">($B$8-A122)*H122-I122</f>
        <v>2562.224</v>
      </c>
    </row>
    <row r="123" customFormat="false" ht="14.25" hidden="false" customHeight="false" outlineLevel="0" collapsed="false">
      <c r="A123" s="1" t="n">
        <v>1.13</v>
      </c>
      <c r="B123" s="1" t="n">
        <f aca="false">$B$5*(EXP(($B$2*A123)/($B$6*$B$4*$B$3))-1)</f>
        <v>180103.521356966</v>
      </c>
      <c r="C123" s="1" t="n">
        <f aca="false">B123*A123</f>
        <v>203516.979133371</v>
      </c>
      <c r="D123" s="1" t="n">
        <f aca="false">100-C123*100/E123</f>
        <v>94.8022079116835</v>
      </c>
      <c r="E123" s="1" t="n">
        <f aca="false">($B$8-A123)*B123-C123</f>
        <v>3915450.55430044</v>
      </c>
      <c r="F123" s="1" t="n">
        <v>0.003</v>
      </c>
      <c r="G123" s="1" t="n">
        <f aca="false">G122</f>
        <v>0.0015</v>
      </c>
      <c r="H123" s="1" t="n">
        <v>113</v>
      </c>
      <c r="I123" s="1" t="n">
        <f aca="false">H123*F123</f>
        <v>0.339</v>
      </c>
      <c r="J123" s="1" t="n">
        <f aca="false">100-(I123*100)/(($B$8-A123)*H123)</f>
        <v>99.986882378662</v>
      </c>
      <c r="K123" s="4" t="n">
        <f aca="false">($B$8-A123)*H123-I123</f>
        <v>2583.971</v>
      </c>
    </row>
    <row r="124" customFormat="false" ht="14.25" hidden="false" customHeight="false" outlineLevel="0" collapsed="false">
      <c r="A124" s="1" t="n">
        <v>1.14</v>
      </c>
      <c r="B124" s="1" t="n">
        <f aca="false">$B$5*(EXP(($B$2*A124)/($B$6*$B$4*$B$3))-1)</f>
        <v>255991.733032837</v>
      </c>
      <c r="C124" s="1" t="n">
        <f aca="false">B124*A124</f>
        <v>291830.575657434</v>
      </c>
      <c r="D124" s="1" t="n">
        <f aca="false">100-C124*100/E124</f>
        <v>94.7513812154696</v>
      </c>
      <c r="E124" s="1" t="n">
        <f aca="false">($B$8-A124)*B124-C124</f>
        <v>5560140.44147322</v>
      </c>
      <c r="F124" s="1" t="n">
        <v>0.003</v>
      </c>
      <c r="G124" s="1" t="n">
        <f aca="false">G123</f>
        <v>0.0015</v>
      </c>
      <c r="H124" s="1" t="n">
        <v>114</v>
      </c>
      <c r="I124" s="1" t="n">
        <f aca="false">H124*F124</f>
        <v>0.342</v>
      </c>
      <c r="J124" s="1" t="n">
        <f aca="false">100-(I124*100)/(($B$8-A124)*H124)</f>
        <v>99.98687664042</v>
      </c>
      <c r="K124" s="4" t="n">
        <f aca="false">($B$8-A124)*H124-I124</f>
        <v>2605.698</v>
      </c>
    </row>
    <row r="125" customFormat="false" ht="14.25" hidden="false" customHeight="false" outlineLevel="0" collapsed="false">
      <c r="A125" s="1" t="n">
        <v>1.15</v>
      </c>
      <c r="B125" s="1" t="n">
        <f aca="false">$B$5*(EXP(($B$2*A125)/($B$6*$B$4*$B$3))-1)</f>
        <v>363856.113902799</v>
      </c>
      <c r="C125" s="1" t="n">
        <f aca="false">B125*A125</f>
        <v>418434.530988219</v>
      </c>
      <c r="D125" s="1" t="n">
        <f aca="false">100-C125*100/E125</f>
        <v>94.7004608294931</v>
      </c>
      <c r="E125" s="1" t="n">
        <f aca="false">($B$8-A125)*B125-C125</f>
        <v>7895677.67169074</v>
      </c>
      <c r="F125" s="1" t="n">
        <v>0.003</v>
      </c>
      <c r="G125" s="1" t="n">
        <f aca="false">G124</f>
        <v>0.0015</v>
      </c>
      <c r="H125" s="1" t="n">
        <v>115</v>
      </c>
      <c r="I125" s="1" t="n">
        <f aca="false">H125*F125</f>
        <v>0.345</v>
      </c>
      <c r="J125" s="1" t="n">
        <f aca="false">100-(I125*100)/(($B$8-A125)*H125)</f>
        <v>99.9868708971554</v>
      </c>
      <c r="K125" s="4" t="n">
        <f aca="false">($B$8-A125)*H125-I125</f>
        <v>2627.405</v>
      </c>
    </row>
    <row r="126" customFormat="false" ht="14.25" hidden="false" customHeight="false" outlineLevel="0" collapsed="false">
      <c r="A126" s="1" t="n">
        <v>1.16</v>
      </c>
      <c r="B126" s="1" t="n">
        <f aca="false">$B$5*(EXP(($B$2*A126)/($B$6*$B$4*$B$3))-1)</f>
        <v>517170.105674718</v>
      </c>
      <c r="C126" s="1" t="n">
        <f aca="false">B126*A126</f>
        <v>599917.322582673</v>
      </c>
      <c r="D126" s="1" t="n">
        <f aca="false">100-C126*100/E126</f>
        <v>94.6494464944649</v>
      </c>
      <c r="E126" s="1" t="n">
        <f aca="false">($B$8-A126)*B126-C126</f>
        <v>11212247.8910279</v>
      </c>
      <c r="F126" s="1" t="n">
        <v>0.003</v>
      </c>
      <c r="G126" s="1" t="n">
        <f aca="false">G125</f>
        <v>0.0015</v>
      </c>
      <c r="H126" s="1" t="n">
        <v>116</v>
      </c>
      <c r="I126" s="1" t="n">
        <f aca="false">H126*F126</f>
        <v>0.348</v>
      </c>
      <c r="J126" s="1" t="n">
        <f aca="false">100-(I126*100)/(($B$8-A126)*H126)</f>
        <v>99.9868651488616</v>
      </c>
      <c r="K126" s="4" t="n">
        <f aca="false">($B$8-A126)*H126-I126</f>
        <v>2649.092</v>
      </c>
    </row>
    <row r="127" customFormat="false" ht="14.25" hidden="false" customHeight="false" outlineLevel="0" collapsed="false">
      <c r="A127" s="1" t="n">
        <v>1.17</v>
      </c>
      <c r="B127" s="1" t="n">
        <f aca="false">$B$5*(EXP(($B$2*A127)/($B$6*$B$4*$B$3))-1)</f>
        <v>735084.303887911</v>
      </c>
      <c r="C127" s="1" t="n">
        <f aca="false">B127*A127</f>
        <v>860048.635548855</v>
      </c>
      <c r="D127" s="1" t="n">
        <f aca="false">100-C127*100/E127</f>
        <v>94.5983379501385</v>
      </c>
      <c r="E127" s="1" t="n">
        <f aca="false">($B$8-A127)*B127-C127</f>
        <v>15921926.0222121</v>
      </c>
      <c r="F127" s="1" t="n">
        <v>0.003</v>
      </c>
      <c r="G127" s="1" t="n">
        <f aca="false">G126</f>
        <v>0.0015</v>
      </c>
      <c r="H127" s="1" t="n">
        <v>117</v>
      </c>
      <c r="I127" s="1" t="n">
        <f aca="false">H127*F127</f>
        <v>0.351</v>
      </c>
      <c r="J127" s="1" t="n">
        <f aca="false">100-(I127*100)/(($B$8-A127)*H127)</f>
        <v>99.9868593955322</v>
      </c>
      <c r="K127" s="4" t="n">
        <f aca="false">($B$8-A127)*H127-I127</f>
        <v>2670.759</v>
      </c>
    </row>
    <row r="128" customFormat="false" ht="14.25" hidden="false" customHeight="false" outlineLevel="0" collapsed="false">
      <c r="A128" s="1" t="n">
        <v>1.18</v>
      </c>
      <c r="B128" s="1" t="n">
        <f aca="false">$B$5*(EXP(($B$2*A128)/($B$6*$B$4*$B$3))-1)</f>
        <v>1044818.57689244</v>
      </c>
      <c r="C128" s="1" t="n">
        <f aca="false">B128*A128</f>
        <v>1232885.92073308</v>
      </c>
      <c r="D128" s="1" t="n">
        <f aca="false">100-C128*100/E128</f>
        <v>94.547134935305</v>
      </c>
      <c r="E128" s="1" t="n">
        <f aca="false">($B$8-A128)*B128-C128</f>
        <v>22609874.0039525</v>
      </c>
      <c r="F128" s="1" t="n">
        <v>0.003</v>
      </c>
      <c r="G128" s="1" t="n">
        <f aca="false">G127</f>
        <v>0.0015</v>
      </c>
      <c r="H128" s="1" t="n">
        <v>118</v>
      </c>
      <c r="I128" s="1" t="n">
        <f aca="false">H128*F128</f>
        <v>0.354</v>
      </c>
      <c r="J128" s="1" t="n">
        <f aca="false">100-(I128*100)/(($B$8-A128)*H128)</f>
        <v>99.9868536371604</v>
      </c>
      <c r="K128" s="4" t="n">
        <f aca="false">($B$8-A128)*H128-I128</f>
        <v>2692.406</v>
      </c>
    </row>
    <row r="129" customFormat="false" ht="14.25" hidden="false" customHeight="false" outlineLevel="0" collapsed="false">
      <c r="A129" s="1" t="n">
        <v>1.19</v>
      </c>
      <c r="B129" s="1" t="n">
        <f aca="false">$B$5*(EXP(($B$2*A129)/($B$6*$B$4*$B$3))-1)</f>
        <v>1485062.12531782</v>
      </c>
      <c r="C129" s="1" t="n">
        <f aca="false">B129*A129</f>
        <v>1767223.92912821</v>
      </c>
      <c r="D129" s="1" t="n">
        <f aca="false">100-C129*100/E129</f>
        <v>94.4958371877891</v>
      </c>
      <c r="E129" s="1" t="n">
        <f aca="false">($B$8-A129)*B129-C129</f>
        <v>32107043.1493713</v>
      </c>
      <c r="F129" s="1" t="n">
        <v>0.003</v>
      </c>
      <c r="G129" s="1" t="n">
        <f aca="false">G128</f>
        <v>0.0015</v>
      </c>
      <c r="H129" s="1" t="n">
        <v>119</v>
      </c>
      <c r="I129" s="1" t="n">
        <f aca="false">H129*F129</f>
        <v>0.357</v>
      </c>
      <c r="J129" s="1" t="n">
        <f aca="false">100-(I129*100)/(($B$8-A129)*H129)</f>
        <v>99.9868478737396</v>
      </c>
      <c r="K129" s="4" t="n">
        <f aca="false">($B$8-A129)*H129-I129</f>
        <v>2714.033</v>
      </c>
    </row>
    <row r="130" customFormat="false" ht="14.25" hidden="false" customHeight="false" outlineLevel="0" collapsed="false">
      <c r="A130" s="1" t="n">
        <v>1.2</v>
      </c>
      <c r="B130" s="1" t="n">
        <f aca="false">$B$5*(EXP(($B$2*A130)/($B$6*$B$4*$B$3))-1)</f>
        <v>2110806.18667112</v>
      </c>
      <c r="C130" s="1" t="n">
        <f aca="false">B130*A130</f>
        <v>2532967.42400534</v>
      </c>
      <c r="D130" s="1" t="n">
        <f aca="false">100-C130*100/E130</f>
        <v>94.4444444444444</v>
      </c>
      <c r="E130" s="1" t="n">
        <f aca="false">($B$8-A130)*B130-C130</f>
        <v>45593413.6320962</v>
      </c>
      <c r="F130" s="1" t="n">
        <v>0.003</v>
      </c>
      <c r="G130" s="1" t="n">
        <f aca="false">G129</f>
        <v>0.0015</v>
      </c>
      <c r="H130" s="1" t="n">
        <v>120</v>
      </c>
      <c r="I130" s="1" t="n">
        <f aca="false">H130*F130</f>
        <v>0.36</v>
      </c>
      <c r="J130" s="1" t="n">
        <f aca="false">100-(I130*100)/(($B$8-A130)*H130)</f>
        <v>99.9868421052632</v>
      </c>
      <c r="K130" s="4" t="n">
        <f aca="false">($B$8-A130)*H130-I130</f>
        <v>2735.64</v>
      </c>
    </row>
    <row r="131" customFormat="false" ht="14.25" hidden="false" customHeight="false" outlineLevel="0" collapsed="false">
      <c r="A131" s="1" t="n">
        <v>1.21</v>
      </c>
      <c r="B131" s="1" t="n">
        <f aca="false">$B$5*(EXP(($B$2*A131)/($B$6*$B$4*$B$3))-1)</f>
        <v>3000213.04276112</v>
      </c>
      <c r="C131" s="1" t="n">
        <f aca="false">B131*A131</f>
        <v>3630257.78174095</v>
      </c>
      <c r="D131" s="1" t="n">
        <f aca="false">100-C131*100/E131</f>
        <v>94.3929564411492</v>
      </c>
      <c r="E131" s="1" t="n">
        <f aca="false">($B$8-A131)*B131-C131</f>
        <v>64744597.4627849</v>
      </c>
      <c r="F131" s="1" t="n">
        <v>0.003</v>
      </c>
      <c r="G131" s="1" t="n">
        <f aca="false">G130</f>
        <v>0.0015</v>
      </c>
      <c r="H131" s="1" t="n">
        <v>121</v>
      </c>
      <c r="I131" s="1" t="n">
        <f aca="false">H131*F131</f>
        <v>0.363</v>
      </c>
      <c r="J131" s="1" t="n">
        <f aca="false">100-(I131*100)/(($B$8-A131)*H131)</f>
        <v>99.9868363317245</v>
      </c>
      <c r="K131" s="4" t="n">
        <f aca="false">($B$8-A131)*H131-I131</f>
        <v>2757.227</v>
      </c>
    </row>
    <row r="132" customFormat="false" ht="14.25" hidden="false" customHeight="false" outlineLevel="0" collapsed="false">
      <c r="A132" s="1" t="n">
        <v>1.22</v>
      </c>
      <c r="B132" s="1" t="n">
        <f aca="false">$B$5*(EXP(($B$2*A132)/($B$6*$B$4*$B$3))-1)</f>
        <v>4264379.34415453</v>
      </c>
      <c r="C132" s="1" t="n">
        <f aca="false">B132*A132</f>
        <v>5202542.79986853</v>
      </c>
      <c r="D132" s="1" t="n">
        <f aca="false">100-C132*100/E132</f>
        <v>94.3413729128015</v>
      </c>
      <c r="E132" s="1" t="n">
        <f aca="false">($B$8-A132)*B132-C132</f>
        <v>91940018.6599717</v>
      </c>
      <c r="F132" s="1" t="n">
        <v>0.003</v>
      </c>
      <c r="G132" s="1" t="n">
        <f aca="false">G131</f>
        <v>0.0015</v>
      </c>
      <c r="H132" s="1" t="n">
        <v>122</v>
      </c>
      <c r="I132" s="1" t="n">
        <f aca="false">H132*F132</f>
        <v>0.366</v>
      </c>
      <c r="J132" s="1" t="n">
        <f aca="false">100-(I132*100)/(($B$8-A132)*H132)</f>
        <v>99.9868305531168</v>
      </c>
      <c r="K132" s="4" t="n">
        <f aca="false">($B$8-A132)*H132-I132</f>
        <v>2778.794</v>
      </c>
    </row>
    <row r="133" customFormat="false" ht="14.25" hidden="false" customHeight="false" outlineLevel="0" collapsed="false">
      <c r="A133" s="1" t="n">
        <v>1.23</v>
      </c>
      <c r="B133" s="1" t="n">
        <f aca="false">$B$5*(EXP(($B$2*A133)/($B$6*$B$4*$B$3))-1)</f>
        <v>6061213.29774506</v>
      </c>
      <c r="C133" s="1" t="n">
        <f aca="false">B133*A133</f>
        <v>7455292.35622642</v>
      </c>
      <c r="D133" s="1" t="n">
        <f aca="false">100-C133*100/E133</f>
        <v>94.2896935933148</v>
      </c>
      <c r="E133" s="1" t="n">
        <f aca="false">($B$8-A133)*B133-C133</f>
        <v>130558534.433429</v>
      </c>
      <c r="F133" s="1" t="n">
        <v>0.003</v>
      </c>
      <c r="G133" s="1" t="n">
        <f aca="false">G132</f>
        <v>0.0015</v>
      </c>
      <c r="H133" s="1" t="n">
        <v>123</v>
      </c>
      <c r="I133" s="1" t="n">
        <f aca="false">H133*F133</f>
        <v>0.369</v>
      </c>
      <c r="J133" s="1" t="n">
        <f aca="false">100-(I133*100)/(($B$8-A133)*H133)</f>
        <v>99.9868247694335</v>
      </c>
      <c r="K133" s="4" t="n">
        <f aca="false">($B$8-A133)*H133-I133</f>
        <v>2800.341</v>
      </c>
    </row>
  </sheetData>
  <mergeCells count="2">
    <mergeCell ref="A1:C1"/>
    <mergeCell ref="F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2020-07-03T12:05:07Z</dcterms:created>
  <dc:creator>Sylvain Rouland</dc:creator>
  <dc:description/>
  <dc:language>en-US</dc:language>
  <cp:lastModifiedBy/>
  <dcterms:modified xsi:type="dcterms:W3CDTF">2025-01-07T10:35:45Z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