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900" windowHeight="6165" tabRatio="658" firstSheet="1" activeTab="2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SetupTimeMachine1" sheetId="4" r:id="rId5"/>
    <sheet name="PreparationTimeMachine1" sheetId="10" r:id="rId6"/>
    <sheet name="SetupTimeMachine2" sheetId="13" r:id="rId7"/>
    <sheet name="PreparationTimeMachine2" sheetId="21" r:id="rId8"/>
    <sheet name="SetupTimeMachine3" sheetId="15" r:id="rId9"/>
    <sheet name="PreparationTimeMachine3" sheetId="24" r:id="rId10"/>
    <sheet name="SetupTimeMachine4" sheetId="14" r:id="rId11"/>
    <sheet name="PreparationTimeMachine4" sheetId="23" r:id="rId12"/>
    <sheet name="PercentageOfScrap" sheetId="5" r:id="rId13"/>
    <sheet name="PercentageOfStops" sheetId="6" r:id="rId14"/>
    <sheet name="MinimumEconomicalProduction" sheetId="12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1" l="1"/>
  <c r="F26" i="11" l="1"/>
  <c r="F24" i="11"/>
  <c r="E8" i="11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19" l="1"/>
  <c r="D39" i="9" l="1"/>
  <c r="H39" i="9" s="1"/>
  <c r="E2" i="17" l="1"/>
  <c r="D2" i="17"/>
  <c r="D15" i="9"/>
  <c r="H15" i="9" s="1"/>
  <c r="D38" i="9"/>
  <c r="H38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<sst xmlns="http://schemas.openxmlformats.org/spreadsheetml/2006/main" count="2054" uniqueCount="174">
  <si>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</si>
  <si>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</si>
  <si>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</si>
  <si>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</si>
  <si>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</si>
  <si>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</si>
  <si>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</si>
  <si>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</si>
  <si>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</si>
  <si>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</si>
  <si>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</si>
  <si>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</si>
  <si>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</si>
  <si>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</si>
  <si>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</si>
  <si>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</si>
  <si>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</si>
  <si>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</si>
  <si>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</si>
  <si>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</si>
  <si>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</si>
  <si>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</si>
  <si>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</si>
  <si>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</si>
  <si>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</si>
  <si>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</si>
  <si>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</si>
  <si>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</si>
  <si>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</si>
  <si>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</si>
  <si>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</si>
  <si>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</si>
  <si>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</si>
  <si>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</si>
  <si>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</si>
  <si>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</si>
  <si>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</si>
  <si>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</si>
  <si>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</si>
  <si>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</si>
  <si>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</si>
  <si>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</si>
  <si>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</si>
  <si>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</si>
  <si>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</si>
  <si>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</si>
  <si>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</si>
  <si>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</si>
  <si>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</si>
  <si>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</si>
  <si>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</si>
  <si>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</si>
  <si>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</si>
  <si>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</si>
  <si>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</si>
  <si>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</si>
  <si>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</si>
  <si>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</si>
  <si>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</si>
  <si>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</si>
  <si>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</si>
  <si>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</si>
  <si>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</si>
  <si>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</si>
  <si>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</si>
  <si>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</si>
  <si>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</si>
  <si>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ج ر 211</t>
  </si>
  <si>
    <t>ج چ211</t>
  </si>
  <si>
    <t>ع ر211</t>
  </si>
  <si>
    <t>ع چ 211</t>
  </si>
  <si>
    <t>ع چ211</t>
  </si>
  <si>
    <t>ج ر211</t>
  </si>
  <si>
    <t>ج چ 211</t>
  </si>
  <si>
    <t>ج  چ211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</si>
  <si>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</si>
  <si>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</si>
  <si>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</si>
  <si>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</si>
  <si>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</si>
  <si>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</si>
  <si>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</si>
  <si>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</si>
  <si>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</si>
  <si>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</si>
  <si>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</si>
  <si>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</si>
  <si>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</si>
  <si>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</si>
  <si>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</si>
  <si>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</si>
  <si>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</si>
  <si>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</si>
  <si>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</si>
  <si>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</si>
  <si>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</si>
  <si>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</si>
  <si>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</si>
  <si>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</si>
  <si>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</si>
  <si>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</si>
  <si>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</si>
  <si>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</si>
  <si>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</si>
  <si>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</si>
  <si>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</si>
  <si>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</si>
  <si>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</si>
  <si>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</si>
  <si>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</si>
  <si>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</si>
  <si>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</si>
  <si>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</si>
  <si>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</si>
  <si>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</si>
  <si>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</si>
  <si>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</si>
  <si>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</si>
  <si>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</si>
  <si>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</si>
  <si>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</si>
  <si>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</si>
  <si>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</si>
  <si>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</si>
  <si>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</si>
  <si>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</si>
  <si>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</si>
  <si>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</si>
  <si>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</si>
  <si>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</si>
  <si>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</si>
  <si>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</si>
  <si>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</si>
  <si>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</si>
  <si>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</si>
  <si>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</si>
  <si>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</si>
  <si>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</si>
  <si>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</si>
  <si>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</si>
  <si>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</si>
  <si>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</si>
  <si>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</si>
  <si>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</si>
  <si>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</si>
  <si>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</si>
  <si>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</si>
  <si>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</si>
  <si>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</si>
  <si>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</si>
  <si>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</si>
  <si>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</si>
  <si>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</si>
  <si>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</si>
  <si>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</si>
  <si>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</si>
  <si>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</si>
  <si>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</si>
  <si>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</si>
  <si>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</si>
  <si>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</si>
  <si>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</si>
  <si>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</si>
  <si>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</si>
  <si>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</si>
  <si>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</si>
  <si>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</si>
  <si>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Job33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</si>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</sst>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4" sqref="D4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80</v>
      </c>
    </row>
    <row r="4" spans="3:4" x14ac:dyDescent="0.25">
      <c r="C4" s="1" t="s">
        <v>78</v>
      </c>
      <c r="D4" s="1">
        <v>4</v>
      </c>
    </row>
    <row r="5" spans="3:4" x14ac:dyDescent="0.25">
      <c r="C5" s="1" t="s">
        <v>79</v>
      </c>
      <c r="D5" s="1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N23" workbookViewId="0">
      <selection activeCell="D38" sqref="D38:AD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133</v>
      </c>
      <c r="H1" t="s">
        <v>58</v>
      </c>
    </row>
    <row r="2" spans="2:36" x14ac:dyDescent="0.25">
      <c r="C2" s="5" t="s">
        <v>9</v>
      </c>
    </row>
    <row r="3" spans="2:36" x14ac:dyDescent="0.25">
      <c r="C3" t="s">
        <v>76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30</v>
      </c>
      <c r="AE24">
        <v>30</v>
      </c>
      <c r="AF24">
        <v>30</v>
      </c>
      <c r="AG24">
        <v>30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30</v>
      </c>
      <c r="AE25">
        <v>30</v>
      </c>
      <c r="AF25">
        <v>30</v>
      </c>
      <c r="AG25">
        <v>30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30</v>
      </c>
      <c r="AE26">
        <v>30</v>
      </c>
      <c r="AF26">
        <v>30</v>
      </c>
      <c r="AG26">
        <v>30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30</v>
      </c>
      <c r="AE27">
        <v>30</v>
      </c>
      <c r="AF27">
        <v>30</v>
      </c>
      <c r="AG27">
        <v>30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30</v>
      </c>
      <c r="AF28">
        <v>30</v>
      </c>
      <c r="AG28">
        <v>30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30</v>
      </c>
      <c r="AE29">
        <v>30</v>
      </c>
      <c r="AF29">
        <v>30</v>
      </c>
      <c r="AG29">
        <v>30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30</v>
      </c>
      <c r="AE30">
        <v>30</v>
      </c>
      <c r="AF30">
        <v>30</v>
      </c>
      <c r="AG30">
        <v>30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45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45</v>
      </c>
      <c r="AD32">
        <v>0</v>
      </c>
      <c r="AE32">
        <v>15</v>
      </c>
      <c r="AF32">
        <v>15</v>
      </c>
      <c r="AG32">
        <v>15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45</v>
      </c>
      <c r="AA33">
        <v>45</v>
      </c>
      <c r="AB33">
        <v>45</v>
      </c>
      <c r="AC33">
        <v>45</v>
      </c>
      <c r="AD33">
        <v>15</v>
      </c>
      <c r="AE33">
        <v>0</v>
      </c>
      <c r="AF33">
        <v>15</v>
      </c>
      <c r="AG33">
        <v>15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15</v>
      </c>
      <c r="AE34">
        <v>15</v>
      </c>
      <c r="AF34">
        <v>0</v>
      </c>
      <c r="AG34">
        <v>15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45</v>
      </c>
      <c r="W35">
        <v>45</v>
      </c>
      <c r="X35">
        <v>45</v>
      </c>
      <c r="Y35">
        <v>45</v>
      </c>
      <c r="Z35">
        <v>45</v>
      </c>
      <c r="AA35">
        <v>45</v>
      </c>
      <c r="AB35">
        <v>45</v>
      </c>
      <c r="AC35">
        <v>45</v>
      </c>
      <c r="AD35">
        <v>15</v>
      </c>
      <c r="AE35">
        <v>15</v>
      </c>
      <c r="AF35">
        <v>15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M21" workbookViewId="0">
      <selection activeCell="U37" sqref="U37"/>
    </sheetView>
  </sheetViews>
  <sheetFormatPr defaultRowHeight="15" x14ac:dyDescent="0.25"/>
  <cols>
    <col min="3" max="3" width="26.28515625" customWidth="1"/>
  </cols>
  <sheetData>
    <row r="1" spans="2:36" x14ac:dyDescent="0.25">
      <c r="B1" t="s">
        <v>134</v>
      </c>
      <c r="J1" s="18" t="s">
        <v>58</v>
      </c>
    </row>
    <row r="2" spans="2:36" x14ac:dyDescent="0.25">
      <c r="C2" s="5" t="s">
        <v>9</v>
      </c>
    </row>
    <row r="3" spans="2:36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  <c r="AG23">
        <v>0</v>
      </c>
      <c r="AH23">
        <v>60</v>
      </c>
      <c r="AI23">
        <v>60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60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60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60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0</v>
      </c>
      <c r="AE27" s="3">
        <v>0</v>
      </c>
      <c r="AF27" s="3">
        <v>0</v>
      </c>
      <c r="AG27" s="3">
        <v>0</v>
      </c>
      <c r="AH27" s="3">
        <v>60</v>
      </c>
      <c r="AI27" s="3">
        <v>60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0</v>
      </c>
      <c r="AE28" s="3">
        <v>0</v>
      </c>
      <c r="AF28" s="3">
        <v>0</v>
      </c>
      <c r="AG28" s="3">
        <v>0</v>
      </c>
      <c r="AH28" s="3">
        <v>60</v>
      </c>
      <c r="AI28" s="3">
        <v>60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0</v>
      </c>
      <c r="AE29" s="3">
        <v>0</v>
      </c>
      <c r="AF29" s="3">
        <v>0</v>
      </c>
      <c r="AG29" s="3">
        <v>0</v>
      </c>
      <c r="AH29" s="3">
        <v>60</v>
      </c>
      <c r="AI29" s="3">
        <v>60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60</v>
      </c>
      <c r="AI30" s="3">
        <v>60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0</v>
      </c>
      <c r="AF31">
        <v>0</v>
      </c>
      <c r="AG31">
        <v>0</v>
      </c>
      <c r="AH31">
        <v>60</v>
      </c>
      <c r="AI31">
        <v>60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0</v>
      </c>
      <c r="AE32" s="3">
        <v>0</v>
      </c>
      <c r="AF32">
        <v>0</v>
      </c>
      <c r="AG32">
        <v>0</v>
      </c>
      <c r="AH32">
        <v>60</v>
      </c>
      <c r="AI32">
        <v>60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60</v>
      </c>
      <c r="AA33" s="3">
        <v>60</v>
      </c>
      <c r="AB33" s="3">
        <v>60</v>
      </c>
      <c r="AC33" s="3">
        <v>60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3">
        <v>60</v>
      </c>
      <c r="AA34" s="3">
        <v>60</v>
      </c>
      <c r="AB34" s="3">
        <v>60</v>
      </c>
      <c r="AC34" s="3">
        <v>60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60</v>
      </c>
      <c r="W35">
        <v>60</v>
      </c>
      <c r="X35">
        <v>60</v>
      </c>
      <c r="Y35">
        <v>60</v>
      </c>
      <c r="Z35" s="3">
        <v>60</v>
      </c>
      <c r="AA35" s="3">
        <v>60</v>
      </c>
      <c r="AB35" s="3">
        <v>60</v>
      </c>
      <c r="AC35" s="3">
        <v>60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60</v>
      </c>
      <c r="W36">
        <v>60</v>
      </c>
      <c r="X36">
        <v>60</v>
      </c>
      <c r="Y36">
        <v>60</v>
      </c>
      <c r="Z36" s="3">
        <v>60</v>
      </c>
      <c r="AA36" s="3">
        <v>60</v>
      </c>
      <c r="AB36" s="3">
        <v>60</v>
      </c>
      <c r="AC36" s="3">
        <v>60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F1" workbookViewId="0">
      <selection activeCell="F3" sqref="F3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135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77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30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30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30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60</v>
      </c>
      <c r="AI27">
        <v>30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30</v>
      </c>
      <c r="AJ28">
        <v>0</v>
      </c>
    </row>
    <row r="29" spans="2:36" x14ac:dyDescent="0.25">
      <c r="B29" t="s">
        <v>74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60</v>
      </c>
      <c r="AI29">
        <v>30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60</v>
      </c>
      <c r="AI30">
        <v>30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60</v>
      </c>
      <c r="AI31">
        <v>30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45</v>
      </c>
      <c r="W37">
        <v>45</v>
      </c>
      <c r="X37">
        <v>45</v>
      </c>
      <c r="Y37">
        <v>45</v>
      </c>
      <c r="Z37">
        <v>45</v>
      </c>
      <c r="AA37">
        <v>45</v>
      </c>
      <c r="AB37">
        <v>45</v>
      </c>
      <c r="AC37">
        <v>45</v>
      </c>
      <c r="AD37">
        <v>0</v>
      </c>
      <c r="AE37">
        <v>0</v>
      </c>
      <c r="AF37">
        <v>0</v>
      </c>
      <c r="AG37">
        <v>0</v>
      </c>
      <c r="AH37">
        <v>60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E39" sqref="E39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136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83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102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103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69</v>
      </c>
      <c r="C30" t="s">
        <v>106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71</v>
      </c>
      <c r="C31" t="s">
        <v>107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3.8</v>
      </c>
      <c r="G32">
        <v>0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2.4</v>
      </c>
      <c r="G33">
        <v>0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2.4</v>
      </c>
      <c r="G34">
        <v>0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1.5</v>
      </c>
      <c r="G35">
        <v>0</v>
      </c>
    </row>
    <row r="36" spans="2:7" x14ac:dyDescent="0.25">
      <c r="B36" t="s">
        <v>47</v>
      </c>
      <c r="C36" t="s">
        <v>112</v>
      </c>
      <c r="D36">
        <v>0</v>
      </c>
      <c r="E36">
        <v>0</v>
      </c>
      <c r="F36">
        <v>0</v>
      </c>
      <c r="G36">
        <v>1.7</v>
      </c>
    </row>
    <row r="37" spans="2:7" x14ac:dyDescent="0.25">
      <c r="B37" t="s">
        <v>48</v>
      </c>
      <c r="C37" t="s">
        <v>113</v>
      </c>
      <c r="D37">
        <v>0</v>
      </c>
      <c r="E37">
        <v>0</v>
      </c>
      <c r="F37">
        <v>0</v>
      </c>
      <c r="G37">
        <v>2.7</v>
      </c>
    </row>
    <row r="38" spans="2:7" x14ac:dyDescent="0.25">
      <c r="C38" t="s">
        <v>167</v>
      </c>
      <c r="D38">
        <v>0</v>
      </c>
      <c r="E38">
        <v>0.5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28" workbookViewId="0">
      <selection activeCell="E39" sqref="E39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140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83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102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103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1.3</v>
      </c>
      <c r="G28">
        <v>1.3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1</v>
      </c>
      <c r="G29">
        <v>3.2</v>
      </c>
    </row>
    <row r="30" spans="2:7" x14ac:dyDescent="0.25">
      <c r="B30" t="s">
        <v>69</v>
      </c>
      <c r="C30" t="s">
        <v>106</v>
      </c>
      <c r="D30">
        <v>0</v>
      </c>
      <c r="E30">
        <v>0.1</v>
      </c>
      <c r="F30">
        <v>2.1</v>
      </c>
      <c r="G30">
        <v>0.3</v>
      </c>
    </row>
    <row r="31" spans="2:7" x14ac:dyDescent="0.25">
      <c r="B31" t="s">
        <v>71</v>
      </c>
      <c r="C31" t="s">
        <v>107</v>
      </c>
      <c r="D31">
        <v>0</v>
      </c>
      <c r="E31">
        <v>0.9</v>
      </c>
      <c r="F31">
        <v>2.1</v>
      </c>
      <c r="G31">
        <v>0.5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1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2.2000000000000002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1.2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1.3</v>
      </c>
    </row>
    <row r="36" spans="2:7" x14ac:dyDescent="0.25">
      <c r="B36" t="s">
        <v>40</v>
      </c>
      <c r="C36" t="s">
        <v>112</v>
      </c>
      <c r="D36">
        <v>0</v>
      </c>
      <c r="E36">
        <v>0</v>
      </c>
      <c r="F36">
        <v>5.0999999999999996</v>
      </c>
      <c r="G36">
        <v>0</v>
      </c>
    </row>
    <row r="37" spans="2:7" x14ac:dyDescent="0.25">
      <c r="B37" t="s">
        <v>41</v>
      </c>
      <c r="C37" t="s">
        <v>113</v>
      </c>
      <c r="D37">
        <v>0</v>
      </c>
      <c r="E37">
        <v>0</v>
      </c>
      <c r="F37">
        <v>0.1</v>
      </c>
      <c r="G37">
        <v>0</v>
      </c>
    </row>
    <row r="38" spans="2:7" x14ac:dyDescent="0.25">
      <c r="C38" t="s">
        <v>167</v>
      </c>
      <c r="D38">
        <v>0</v>
      </c>
      <c r="E38">
        <v>0.9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selection activeCell="B23" sqref="B23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5" x14ac:dyDescent="0.25">
      <c r="E1" t="s">
        <v>142</v>
      </c>
    </row>
    <row r="3" spans="2:5" x14ac:dyDescent="0.25">
      <c r="C3" t="s">
        <v>10</v>
      </c>
    </row>
    <row r="4" spans="2:5" x14ac:dyDescent="0.25">
      <c r="C4" t="s">
        <v>11</v>
      </c>
      <c r="D4" t="s">
        <v>141</v>
      </c>
    </row>
    <row r="5" spans="2:5" x14ac:dyDescent="0.25">
      <c r="B5" t="s">
        <v>44</v>
      </c>
      <c r="C5" t="s">
        <v>82</v>
      </c>
      <c r="D5">
        <v>1600</v>
      </c>
    </row>
    <row r="6" spans="2:5" x14ac:dyDescent="0.25">
      <c r="B6" t="s">
        <v>46</v>
      </c>
      <c r="C6" t="s">
        <v>83</v>
      </c>
      <c r="D6">
        <v>1600</v>
      </c>
    </row>
    <row r="7" spans="2:5" x14ac:dyDescent="0.25">
      <c r="B7" t="s">
        <v>16</v>
      </c>
      <c r="C7" t="s">
        <v>84</v>
      </c>
      <c r="D7">
        <v>600</v>
      </c>
    </row>
    <row r="8" spans="2:5" x14ac:dyDescent="0.25">
      <c r="B8" t="s">
        <v>17</v>
      </c>
      <c r="C8" t="s">
        <v>85</v>
      </c>
      <c r="D8">
        <v>600</v>
      </c>
    </row>
    <row r="9" spans="2:5" x14ac:dyDescent="0.25">
      <c r="B9" t="s">
        <v>18</v>
      </c>
      <c r="C9" t="s">
        <v>86</v>
      </c>
      <c r="D9">
        <v>600</v>
      </c>
    </row>
    <row r="10" spans="2:5" x14ac:dyDescent="0.25">
      <c r="B10" t="s">
        <v>19</v>
      </c>
      <c r="C10" t="s">
        <v>87</v>
      </c>
      <c r="D10">
        <v>450</v>
      </c>
    </row>
    <row r="11" spans="2:5" x14ac:dyDescent="0.25">
      <c r="B11" t="s">
        <v>20</v>
      </c>
      <c r="C11" t="s">
        <v>88</v>
      </c>
      <c r="D11">
        <v>450</v>
      </c>
    </row>
    <row r="12" spans="2:5" x14ac:dyDescent="0.25">
      <c r="B12" t="s">
        <v>21</v>
      </c>
      <c r="C12" t="s">
        <v>89</v>
      </c>
      <c r="D12">
        <v>450</v>
      </c>
    </row>
    <row r="13" spans="2:5" x14ac:dyDescent="0.25">
      <c r="B13" t="s">
        <v>22</v>
      </c>
      <c r="C13" t="s">
        <v>90</v>
      </c>
      <c r="D13">
        <v>350</v>
      </c>
    </row>
    <row r="14" spans="2:5" x14ac:dyDescent="0.25">
      <c r="B14" t="s">
        <v>23</v>
      </c>
      <c r="C14" t="s">
        <v>91</v>
      </c>
      <c r="D14">
        <v>350</v>
      </c>
    </row>
    <row r="15" spans="2:5" x14ac:dyDescent="0.25">
      <c r="B15" t="s">
        <v>24</v>
      </c>
      <c r="C15" t="s">
        <v>92</v>
      </c>
      <c r="D15">
        <v>350</v>
      </c>
    </row>
    <row r="16" spans="2:5" x14ac:dyDescent="0.25">
      <c r="B16" t="s">
        <v>25</v>
      </c>
      <c r="C16" t="s">
        <v>93</v>
      </c>
      <c r="D16">
        <v>350</v>
      </c>
    </row>
    <row r="17" spans="2:4" x14ac:dyDescent="0.25">
      <c r="B17" t="s">
        <v>26</v>
      </c>
      <c r="C17" t="s">
        <v>94</v>
      </c>
      <c r="D17">
        <v>350</v>
      </c>
    </row>
    <row r="18" spans="2:4" x14ac:dyDescent="0.25">
      <c r="B18" t="s">
        <v>27</v>
      </c>
      <c r="C18" t="s">
        <v>95</v>
      </c>
      <c r="D18">
        <v>350</v>
      </c>
    </row>
    <row r="19" spans="2:4" x14ac:dyDescent="0.25">
      <c r="B19" t="s">
        <v>28</v>
      </c>
      <c r="C19" t="s">
        <v>96</v>
      </c>
      <c r="D19">
        <v>450</v>
      </c>
    </row>
    <row r="20" spans="2:4" x14ac:dyDescent="0.25">
      <c r="B20" t="s">
        <v>29</v>
      </c>
      <c r="C20" t="s">
        <v>97</v>
      </c>
      <c r="D20">
        <v>450</v>
      </c>
    </row>
    <row r="21" spans="2:4" x14ac:dyDescent="0.25">
      <c r="B21" t="s">
        <v>30</v>
      </c>
      <c r="C21" t="s">
        <v>98</v>
      </c>
      <c r="D21">
        <v>450</v>
      </c>
    </row>
    <row r="22" spans="2:4" x14ac:dyDescent="0.25">
      <c r="B22" t="s">
        <v>31</v>
      </c>
      <c r="C22" t="s">
        <v>99</v>
      </c>
      <c r="D22">
        <v>450</v>
      </c>
    </row>
    <row r="23" spans="2:4" x14ac:dyDescent="0.25">
      <c r="B23" t="s">
        <v>32</v>
      </c>
      <c r="C23" t="s">
        <v>100</v>
      </c>
      <c r="D23">
        <v>650</v>
      </c>
    </row>
    <row r="24" spans="2:4" x14ac:dyDescent="0.25">
      <c r="B24" t="s">
        <v>33</v>
      </c>
      <c r="C24" t="s">
        <v>101</v>
      </c>
      <c r="D24">
        <v>650</v>
      </c>
    </row>
    <row r="25" spans="2:4" x14ac:dyDescent="0.25">
      <c r="B25" t="s">
        <v>34</v>
      </c>
      <c r="C25" t="s">
        <v>102</v>
      </c>
      <c r="D25">
        <v>650</v>
      </c>
    </row>
    <row r="26" spans="2:4" x14ac:dyDescent="0.25">
      <c r="B26" t="s">
        <v>35</v>
      </c>
      <c r="C26" t="s">
        <v>103</v>
      </c>
      <c r="D26">
        <v>650</v>
      </c>
    </row>
    <row r="27" spans="2:4" x14ac:dyDescent="0.25">
      <c r="B27" t="s">
        <v>72</v>
      </c>
      <c r="C27" t="s">
        <v>104</v>
      </c>
      <c r="D27">
        <v>650</v>
      </c>
    </row>
    <row r="28" spans="2:4" x14ac:dyDescent="0.25">
      <c r="B28" t="s">
        <v>68</v>
      </c>
      <c r="C28" t="s">
        <v>105</v>
      </c>
      <c r="D28">
        <v>650</v>
      </c>
    </row>
    <row r="29" spans="2:4" x14ac:dyDescent="0.25">
      <c r="B29" t="s">
        <v>69</v>
      </c>
      <c r="C29" t="s">
        <v>106</v>
      </c>
      <c r="D29">
        <v>650</v>
      </c>
    </row>
    <row r="30" spans="2:4" x14ac:dyDescent="0.25">
      <c r="B30" t="s">
        <v>71</v>
      </c>
      <c r="C30" t="s">
        <v>107</v>
      </c>
      <c r="D30">
        <v>650</v>
      </c>
    </row>
    <row r="31" spans="2:4" x14ac:dyDescent="0.25">
      <c r="B31" t="s">
        <v>36</v>
      </c>
      <c r="C31" t="s">
        <v>108</v>
      </c>
      <c r="D31">
        <v>600</v>
      </c>
    </row>
    <row r="32" spans="2:4" x14ac:dyDescent="0.25">
      <c r="B32" t="s">
        <v>37</v>
      </c>
      <c r="C32" t="s">
        <v>109</v>
      </c>
      <c r="D32">
        <v>600</v>
      </c>
    </row>
    <row r="33" spans="2:4" x14ac:dyDescent="0.25">
      <c r="B33" t="s">
        <v>38</v>
      </c>
      <c r="C33" t="s">
        <v>110</v>
      </c>
      <c r="D33">
        <v>600</v>
      </c>
    </row>
    <row r="34" spans="2:4" x14ac:dyDescent="0.25">
      <c r="B34" t="s">
        <v>39</v>
      </c>
      <c r="C34" t="s">
        <v>111</v>
      </c>
      <c r="D34">
        <v>600</v>
      </c>
    </row>
    <row r="35" spans="2:4" x14ac:dyDescent="0.25">
      <c r="B35" t="s">
        <v>40</v>
      </c>
      <c r="C35" t="s">
        <v>112</v>
      </c>
      <c r="D35">
        <v>800</v>
      </c>
    </row>
    <row r="36" spans="2:4" x14ac:dyDescent="0.25">
      <c r="B36" t="s">
        <v>41</v>
      </c>
      <c r="C36" t="s">
        <v>113</v>
      </c>
      <c r="D36">
        <v>200</v>
      </c>
    </row>
    <row r="37" spans="2:4" x14ac:dyDescent="0.25">
      <c r="C37" t="s">
        <v>167</v>
      </c>
      <c r="D37">
        <v>650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145</v>
      </c>
    </row>
    <row r="4" spans="2:6" x14ac:dyDescent="0.25">
      <c r="B4" t="s">
        <v>143</v>
      </c>
    </row>
    <row r="5" spans="2:6" x14ac:dyDescent="0.25">
      <c r="B5" t="s">
        <v>144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146</v>
      </c>
    </row>
    <row r="3" spans="2:6" x14ac:dyDescent="0.25">
      <c r="B3" t="s">
        <v>143</v>
      </c>
    </row>
    <row r="4" spans="2:6" x14ac:dyDescent="0.25">
      <c r="B4" t="s">
        <v>144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4" sqref="C4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149</v>
      </c>
    </row>
    <row r="3" spans="2:6" x14ac:dyDescent="0.25">
      <c r="B3" t="s">
        <v>147</v>
      </c>
    </row>
    <row r="4" spans="2:6" x14ac:dyDescent="0.25">
      <c r="B4" t="s">
        <v>150</v>
      </c>
      <c r="C4">
        <v>1</v>
      </c>
    </row>
    <row r="5" spans="2:6" x14ac:dyDescent="0.25">
      <c r="B5" t="s">
        <v>148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3" workbookViewId="0">
      <selection activeCell="E5" sqref="E5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151</v>
      </c>
    </row>
    <row r="3" spans="2:10" x14ac:dyDescent="0.25">
      <c r="C3" t="s">
        <v>153</v>
      </c>
      <c r="J3" t="s">
        <v>152</v>
      </c>
    </row>
    <row r="4" spans="2:10" x14ac:dyDescent="0.25">
      <c r="C4" t="s">
        <v>1</v>
      </c>
      <c r="D4" t="s">
        <v>170</v>
      </c>
      <c r="E4" t="s">
        <v>171</v>
      </c>
      <c r="F4" t="s">
        <v>172</v>
      </c>
    </row>
    <row r="5" spans="2:10" x14ac:dyDescent="0.25">
      <c r="B5" t="s">
        <v>44</v>
      </c>
      <c r="C5" t="s">
        <v>82</v>
      </c>
      <c r="D5">
        <v>0</v>
      </c>
      <c r="E5">
        <v>375</v>
      </c>
      <c r="F5">
        <v>0</v>
      </c>
    </row>
    <row r="6" spans="2:10" x14ac:dyDescent="0.25">
      <c r="B6" t="s">
        <v>46</v>
      </c>
      <c r="C6" t="s">
        <v>83</v>
      </c>
      <c r="D6">
        <v>0</v>
      </c>
      <c r="E6">
        <v>1500</v>
      </c>
      <c r="F6">
        <v>0</v>
      </c>
    </row>
    <row r="7" spans="2:10" x14ac:dyDescent="0.25">
      <c r="B7" t="s">
        <v>16</v>
      </c>
      <c r="C7" t="s">
        <v>84</v>
      </c>
      <c r="D7">
        <v>0</v>
      </c>
      <c r="E7">
        <v>810</v>
      </c>
      <c r="F7">
        <v>0</v>
      </c>
    </row>
    <row r="8" spans="2:10" x14ac:dyDescent="0.25">
      <c r="B8" t="s">
        <v>17</v>
      </c>
      <c r="C8" t="s">
        <v>85</v>
      </c>
      <c r="D8">
        <v>0</v>
      </c>
      <c r="E8">
        <f>810+540</f>
        <v>1350</v>
      </c>
      <c r="F8">
        <v>0</v>
      </c>
    </row>
    <row r="9" spans="2:10" x14ac:dyDescent="0.25">
      <c r="B9" t="s">
        <v>18</v>
      </c>
      <c r="C9" t="s">
        <v>86</v>
      </c>
      <c r="D9">
        <v>0</v>
      </c>
      <c r="E9">
        <v>1280</v>
      </c>
      <c r="F9">
        <v>0</v>
      </c>
    </row>
    <row r="10" spans="2:10" x14ac:dyDescent="0.25">
      <c r="B10" t="s">
        <v>19</v>
      </c>
      <c r="C10" t="s">
        <v>87</v>
      </c>
      <c r="D10">
        <v>0</v>
      </c>
      <c r="E10">
        <v>600</v>
      </c>
      <c r="F10">
        <v>0</v>
      </c>
    </row>
    <row r="11" spans="2:10" x14ac:dyDescent="0.25">
      <c r="B11" t="s">
        <v>20</v>
      </c>
      <c r="C11" t="s">
        <v>88</v>
      </c>
      <c r="D11">
        <v>0</v>
      </c>
      <c r="E11">
        <v>600</v>
      </c>
      <c r="F11">
        <v>0</v>
      </c>
    </row>
    <row r="12" spans="2:10" x14ac:dyDescent="0.25">
      <c r="B12" t="s">
        <v>21</v>
      </c>
      <c r="C12" t="s">
        <v>89</v>
      </c>
      <c r="D12">
        <v>0</v>
      </c>
      <c r="E12">
        <v>600</v>
      </c>
      <c r="F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92</v>
      </c>
      <c r="D15">
        <v>0</v>
      </c>
      <c r="E15">
        <v>224</v>
      </c>
      <c r="F15">
        <v>270</v>
      </c>
    </row>
    <row r="16" spans="2:10" x14ac:dyDescent="0.25">
      <c r="B16" t="s">
        <v>25</v>
      </c>
      <c r="C16" t="s">
        <v>93</v>
      </c>
      <c r="D16">
        <v>0</v>
      </c>
      <c r="E16">
        <v>240</v>
      </c>
      <c r="F16">
        <v>60</v>
      </c>
    </row>
    <row r="17" spans="2:11" x14ac:dyDescent="0.25">
      <c r="B17" t="s">
        <v>26</v>
      </c>
      <c r="C17" t="s">
        <v>94</v>
      </c>
      <c r="D17">
        <v>0</v>
      </c>
      <c r="E17">
        <v>220</v>
      </c>
      <c r="F17">
        <v>240</v>
      </c>
    </row>
    <row r="18" spans="2:11" x14ac:dyDescent="0.25">
      <c r="B18" t="s">
        <v>27</v>
      </c>
      <c r="C18" t="s">
        <v>95</v>
      </c>
      <c r="D18">
        <v>0</v>
      </c>
      <c r="E18">
        <v>140</v>
      </c>
      <c r="F18">
        <v>80</v>
      </c>
    </row>
    <row r="19" spans="2:11" x14ac:dyDescent="0.25">
      <c r="B19" t="s">
        <v>28</v>
      </c>
      <c r="C19" t="s">
        <v>96</v>
      </c>
      <c r="D19">
        <v>0</v>
      </c>
      <c r="E19">
        <v>192</v>
      </c>
      <c r="F19">
        <v>0</v>
      </c>
    </row>
    <row r="20" spans="2:11" x14ac:dyDescent="0.25">
      <c r="B20" t="s">
        <v>29</v>
      </c>
      <c r="C20" t="s">
        <v>97</v>
      </c>
      <c r="D20">
        <v>0</v>
      </c>
      <c r="E20">
        <v>298</v>
      </c>
      <c r="F20">
        <v>20</v>
      </c>
    </row>
    <row r="21" spans="2:11" x14ac:dyDescent="0.25">
      <c r="B21" t="s">
        <v>30</v>
      </c>
      <c r="C21" t="s">
        <v>98</v>
      </c>
      <c r="D21">
        <v>0</v>
      </c>
      <c r="E21">
        <v>1400</v>
      </c>
      <c r="F21">
        <v>0</v>
      </c>
      <c r="K21" s="3" t="s">
        <v>168</v>
      </c>
    </row>
    <row r="22" spans="2:11" x14ac:dyDescent="0.25">
      <c r="B22" t="s">
        <v>31</v>
      </c>
      <c r="C22" t="s">
        <v>99</v>
      </c>
      <c r="D22">
        <v>0</v>
      </c>
      <c r="E22">
        <v>600</v>
      </c>
      <c r="F22">
        <v>0</v>
      </c>
    </row>
    <row r="23" spans="2:11" x14ac:dyDescent="0.25">
      <c r="B23" t="s">
        <v>32</v>
      </c>
      <c r="C23" t="s">
        <v>100</v>
      </c>
      <c r="D23">
        <v>0</v>
      </c>
      <c r="E23">
        <v>2029</v>
      </c>
      <c r="F23">
        <f>1118/2</f>
        <v>559</v>
      </c>
      <c r="H23">
        <v>432</v>
      </c>
    </row>
    <row r="24" spans="2:11" x14ac:dyDescent="0.25">
      <c r="B24" t="s">
        <v>33</v>
      </c>
      <c r="C24" t="s">
        <v>101</v>
      </c>
      <c r="D24">
        <v>0</v>
      </c>
      <c r="E24">
        <v>688</v>
      </c>
      <c r="F24">
        <f>110/2</f>
        <v>55</v>
      </c>
    </row>
    <row r="25" spans="2:11" x14ac:dyDescent="0.25">
      <c r="B25" t="s">
        <v>34</v>
      </c>
      <c r="C25" t="s">
        <v>102</v>
      </c>
      <c r="D25">
        <v>0</v>
      </c>
      <c r="E25">
        <v>608</v>
      </c>
      <c r="F25">
        <v>0</v>
      </c>
    </row>
    <row r="26" spans="2:11" x14ac:dyDescent="0.25">
      <c r="B26" t="s">
        <v>35</v>
      </c>
      <c r="C26" t="s">
        <v>103</v>
      </c>
      <c r="D26">
        <v>0</v>
      </c>
      <c r="E26">
        <v>432</v>
      </c>
      <c r="F26">
        <f>342/2</f>
        <v>171</v>
      </c>
    </row>
    <row r="27" spans="2:11" x14ac:dyDescent="0.25">
      <c r="B27" t="s">
        <v>67</v>
      </c>
      <c r="C27" t="s">
        <v>104</v>
      </c>
      <c r="D27">
        <v>0</v>
      </c>
      <c r="E27">
        <v>2029</v>
      </c>
      <c r="F27">
        <v>559</v>
      </c>
      <c r="H27">
        <v>384</v>
      </c>
    </row>
    <row r="28" spans="2:11" x14ac:dyDescent="0.25">
      <c r="B28" t="s">
        <v>68</v>
      </c>
      <c r="C28" t="s">
        <v>105</v>
      </c>
      <c r="D28">
        <v>0</v>
      </c>
      <c r="E28">
        <v>0</v>
      </c>
      <c r="F28">
        <v>55</v>
      </c>
    </row>
    <row r="29" spans="2:11" x14ac:dyDescent="0.25">
      <c r="B29" t="s">
        <v>69</v>
      </c>
      <c r="C29" t="s">
        <v>106</v>
      </c>
      <c r="D29">
        <v>0</v>
      </c>
      <c r="E29">
        <v>208</v>
      </c>
      <c r="F29">
        <v>0</v>
      </c>
    </row>
    <row r="30" spans="2:11" x14ac:dyDescent="0.25">
      <c r="B30" t="s">
        <v>70</v>
      </c>
      <c r="C30" t="s">
        <v>107</v>
      </c>
      <c r="D30">
        <v>0</v>
      </c>
      <c r="E30">
        <v>384</v>
      </c>
      <c r="F30">
        <v>171</v>
      </c>
    </row>
    <row r="31" spans="2:11" x14ac:dyDescent="0.25">
      <c r="B31" t="s">
        <v>36</v>
      </c>
      <c r="C31" t="s">
        <v>108</v>
      </c>
      <c r="D31">
        <v>0</v>
      </c>
      <c r="E31">
        <v>28</v>
      </c>
      <c r="F31">
        <v>0</v>
      </c>
    </row>
    <row r="32" spans="2:11" x14ac:dyDescent="0.25">
      <c r="B32" t="s">
        <v>37</v>
      </c>
      <c r="C32" t="s">
        <v>109</v>
      </c>
      <c r="D32">
        <v>0</v>
      </c>
      <c r="E32">
        <v>266</v>
      </c>
      <c r="F32">
        <v>0</v>
      </c>
    </row>
    <row r="33" spans="2:6" x14ac:dyDescent="0.25">
      <c r="B33" t="s">
        <v>38</v>
      </c>
      <c r="C33" t="s">
        <v>110</v>
      </c>
      <c r="D33">
        <v>0</v>
      </c>
      <c r="E33">
        <v>160</v>
      </c>
      <c r="F33">
        <v>0</v>
      </c>
    </row>
    <row r="34" spans="2:6" x14ac:dyDescent="0.25">
      <c r="B34" t="s">
        <v>39</v>
      </c>
      <c r="C34" t="s">
        <v>111</v>
      </c>
      <c r="D34">
        <v>0</v>
      </c>
      <c r="E34">
        <v>144</v>
      </c>
      <c r="F34">
        <v>422</v>
      </c>
    </row>
    <row r="35" spans="2:6" x14ac:dyDescent="0.25">
      <c r="B35" t="s">
        <v>40</v>
      </c>
      <c r="C35" t="s">
        <v>112</v>
      </c>
      <c r="D35">
        <v>0</v>
      </c>
      <c r="E35">
        <v>0</v>
      </c>
      <c r="F35">
        <v>1200</v>
      </c>
    </row>
    <row r="36" spans="2:6" x14ac:dyDescent="0.25">
      <c r="B36" t="s">
        <v>41</v>
      </c>
      <c r="C36" t="s">
        <v>113</v>
      </c>
      <c r="D36">
        <v>0</v>
      </c>
      <c r="E36">
        <v>0</v>
      </c>
      <c r="F36">
        <v>0</v>
      </c>
    </row>
    <row r="37" spans="2:6" x14ac:dyDescent="0.25">
      <c r="B37" t="s">
        <v>169</v>
      </c>
      <c r="C37" t="s">
        <v>167</v>
      </c>
      <c r="D37">
        <v>0</v>
      </c>
      <c r="E37">
        <v>1380</v>
      </c>
      <c r="F37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B9" workbookViewId="0">
      <selection activeCell="F30" sqref="F30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81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118</v>
      </c>
      <c r="C5" t="s">
        <v>119</v>
      </c>
      <c r="D5" t="s">
        <v>1</v>
      </c>
      <c r="E5" t="s">
        <v>114</v>
      </c>
      <c r="F5" t="s">
        <v>115</v>
      </c>
      <c r="G5" t="s">
        <v>116</v>
      </c>
      <c r="H5" t="s">
        <v>117</v>
      </c>
    </row>
    <row r="6" spans="2:8" x14ac:dyDescent="0.25">
      <c r="B6">
        <v>1111</v>
      </c>
      <c r="C6" t="s">
        <v>44</v>
      </c>
      <c r="D6" t="s">
        <v>82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83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84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85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86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s="2" t="s">
        <v>19</v>
      </c>
      <c r="D11" s="2" t="s">
        <v>87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s="2" t="s">
        <v>20</v>
      </c>
      <c r="D12" s="2" t="s">
        <v>88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s="2" t="s">
        <v>21</v>
      </c>
      <c r="D13" s="2" t="s">
        <v>89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90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91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s="2" t="s">
        <v>24</v>
      </c>
      <c r="D16" s="2" t="s">
        <v>92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s="2" t="s">
        <v>25</v>
      </c>
      <c r="D17" s="2" t="s">
        <v>93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s="2" t="s">
        <v>26</v>
      </c>
      <c r="D18" s="2" t="s">
        <v>94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s="2" t="s">
        <v>27</v>
      </c>
      <c r="D19" s="2" t="s">
        <v>95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s="2" t="s">
        <v>28</v>
      </c>
      <c r="D20" s="2" t="s">
        <v>96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s="2" t="s">
        <v>29</v>
      </c>
      <c r="D21" s="2" t="s">
        <v>97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s="2" t="s">
        <v>30</v>
      </c>
      <c r="D22" s="2" t="s">
        <v>98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s="2" t="s">
        <v>31</v>
      </c>
      <c r="D23" s="2" t="s">
        <v>99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s="2" t="s">
        <v>32</v>
      </c>
      <c r="D24" s="2" t="s">
        <v>100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s="2" t="s">
        <v>33</v>
      </c>
      <c r="D25" s="2" t="s">
        <v>101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s="2" t="s">
        <v>34</v>
      </c>
      <c r="D26" s="2" t="s">
        <v>102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s="2" t="s">
        <v>35</v>
      </c>
      <c r="D27" s="2" t="s">
        <v>103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s="2" t="s">
        <v>72</v>
      </c>
      <c r="D28" s="2" t="s">
        <v>104</v>
      </c>
      <c r="E28">
        <v>0</v>
      </c>
      <c r="F28">
        <v>0</v>
      </c>
      <c r="G28">
        <v>65</v>
      </c>
      <c r="H28">
        <v>52</v>
      </c>
    </row>
    <row r="29" spans="2:8" x14ac:dyDescent="0.25">
      <c r="B29">
        <v>26664</v>
      </c>
      <c r="C29" s="2" t="s">
        <v>73</v>
      </c>
      <c r="D29" s="2" t="s">
        <v>105</v>
      </c>
      <c r="E29">
        <v>0</v>
      </c>
      <c r="F29">
        <v>0</v>
      </c>
      <c r="G29">
        <v>65</v>
      </c>
      <c r="H29">
        <v>52</v>
      </c>
    </row>
    <row r="30" spans="2:8" x14ac:dyDescent="0.25">
      <c r="B30">
        <v>27775</v>
      </c>
      <c r="C30" s="2" t="s">
        <v>69</v>
      </c>
      <c r="D30" s="2" t="s">
        <v>106</v>
      </c>
      <c r="E30">
        <v>0</v>
      </c>
      <c r="F30">
        <v>60</v>
      </c>
      <c r="G30">
        <v>65</v>
      </c>
      <c r="H30">
        <v>60</v>
      </c>
    </row>
    <row r="31" spans="2:8" x14ac:dyDescent="0.25">
      <c r="B31">
        <v>28886</v>
      </c>
      <c r="C31" s="2" t="s">
        <v>71</v>
      </c>
      <c r="D31" s="2" t="s">
        <v>107</v>
      </c>
      <c r="E31">
        <v>0</v>
      </c>
      <c r="F31">
        <v>60</v>
      </c>
      <c r="G31">
        <v>65</v>
      </c>
      <c r="H31">
        <v>60</v>
      </c>
    </row>
    <row r="32" spans="2:8" x14ac:dyDescent="0.25">
      <c r="B32">
        <v>29997</v>
      </c>
      <c r="C32" s="2" t="s">
        <v>36</v>
      </c>
      <c r="D32" s="2" t="s">
        <v>108</v>
      </c>
      <c r="E32">
        <v>0</v>
      </c>
      <c r="F32">
        <v>0</v>
      </c>
      <c r="G32">
        <v>60</v>
      </c>
      <c r="H32">
        <v>0</v>
      </c>
    </row>
    <row r="33" spans="2:8" x14ac:dyDescent="0.25">
      <c r="B33">
        <v>31108</v>
      </c>
      <c r="C33" s="2" t="s">
        <v>37</v>
      </c>
      <c r="D33" s="2" t="s">
        <v>109</v>
      </c>
      <c r="E33">
        <v>0</v>
      </c>
      <c r="F33">
        <v>0</v>
      </c>
      <c r="G33">
        <v>60</v>
      </c>
      <c r="H33">
        <v>0</v>
      </c>
    </row>
    <row r="34" spans="2:8" x14ac:dyDescent="0.25">
      <c r="B34">
        <v>32219</v>
      </c>
      <c r="C34" s="2" t="s">
        <v>38</v>
      </c>
      <c r="D34" s="2" t="s">
        <v>110</v>
      </c>
      <c r="E34">
        <v>0</v>
      </c>
      <c r="F34">
        <v>0</v>
      </c>
      <c r="G34">
        <v>60</v>
      </c>
      <c r="H34">
        <v>0</v>
      </c>
    </row>
    <row r="35" spans="2:8" x14ac:dyDescent="0.25">
      <c r="B35">
        <v>33330</v>
      </c>
      <c r="C35" s="2" t="s">
        <v>39</v>
      </c>
      <c r="D35" s="2" t="s">
        <v>111</v>
      </c>
      <c r="E35">
        <v>0</v>
      </c>
      <c r="F35">
        <v>0</v>
      </c>
      <c r="G35">
        <v>60</v>
      </c>
      <c r="H35">
        <v>0</v>
      </c>
    </row>
    <row r="36" spans="2:8" x14ac:dyDescent="0.25">
      <c r="B36">
        <v>34441</v>
      </c>
      <c r="C36" s="2" t="s">
        <v>40</v>
      </c>
      <c r="D36" s="2" t="s">
        <v>112</v>
      </c>
      <c r="E36">
        <v>0</v>
      </c>
      <c r="F36">
        <v>0</v>
      </c>
      <c r="G36">
        <v>0</v>
      </c>
      <c r="H36">
        <v>35</v>
      </c>
    </row>
    <row r="37" spans="2:8" x14ac:dyDescent="0.25">
      <c r="B37">
        <v>35552</v>
      </c>
      <c r="C37" s="2" t="s">
        <v>41</v>
      </c>
      <c r="D37" s="2" t="s">
        <v>113</v>
      </c>
      <c r="E37">
        <v>0</v>
      </c>
      <c r="F37">
        <v>0</v>
      </c>
      <c r="G37">
        <v>0</v>
      </c>
      <c r="H37">
        <v>35</v>
      </c>
    </row>
    <row r="38" spans="2:8" x14ac:dyDescent="0.25">
      <c r="B38">
        <v>3445666</v>
      </c>
      <c r="C38" s="2" t="s">
        <v>52</v>
      </c>
      <c r="D38" s="2" t="s">
        <v>167</v>
      </c>
      <c r="E38">
        <v>0</v>
      </c>
      <c r="F38">
        <v>55</v>
      </c>
      <c r="G38">
        <v>0</v>
      </c>
      <c r="H38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D18" sqref="D18"/>
    </sheetView>
  </sheetViews>
  <sheetFormatPr defaultRowHeight="15" x14ac:dyDescent="0.25"/>
  <cols>
    <col min="2" max="2" width="9.140625" style="26"/>
    <col min="3" max="3" width="13.5703125" style="26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9" t="s">
        <v>60</v>
      </c>
    </row>
    <row r="3" spans="2:9" x14ac:dyDescent="0.25">
      <c r="C3" s="26" t="s">
        <v>53</v>
      </c>
    </row>
    <row r="4" spans="2:9" x14ac:dyDescent="0.25">
      <c r="C4" s="26" t="s">
        <v>1</v>
      </c>
      <c r="D4" t="s">
        <v>154</v>
      </c>
    </row>
    <row r="5" spans="2:9" x14ac:dyDescent="0.25">
      <c r="B5" s="26" t="s">
        <v>44</v>
      </c>
      <c r="C5" s="26" t="s">
        <v>82</v>
      </c>
      <c r="D5">
        <v>612</v>
      </c>
    </row>
    <row r="6" spans="2:9" x14ac:dyDescent="0.25">
      <c r="B6" s="26" t="s">
        <v>46</v>
      </c>
      <c r="C6" s="26" t="s">
        <v>83</v>
      </c>
      <c r="D6">
        <v>414</v>
      </c>
    </row>
    <row r="7" spans="2:9" x14ac:dyDescent="0.25">
      <c r="B7" s="26" t="s">
        <v>16</v>
      </c>
      <c r="C7" s="26" t="s">
        <v>84</v>
      </c>
      <c r="D7">
        <v>300</v>
      </c>
    </row>
    <row r="8" spans="2:9" x14ac:dyDescent="0.25">
      <c r="B8" s="26" t="s">
        <v>17</v>
      </c>
      <c r="C8" s="26" t="s">
        <v>85</v>
      </c>
      <c r="D8">
        <v>100</v>
      </c>
    </row>
    <row r="9" spans="2:9" x14ac:dyDescent="0.25">
      <c r="B9" s="26" t="s">
        <v>18</v>
      </c>
      <c r="C9" s="26" t="s">
        <v>86</v>
      </c>
      <c r="D9">
        <v>400</v>
      </c>
    </row>
    <row r="10" spans="2:9" x14ac:dyDescent="0.25">
      <c r="B10" s="26" t="s">
        <v>19</v>
      </c>
      <c r="C10" s="26" t="s">
        <v>87</v>
      </c>
      <c r="D10">
        <v>0</v>
      </c>
    </row>
    <row r="11" spans="2:9" x14ac:dyDescent="0.25">
      <c r="B11" s="26" t="s">
        <v>20</v>
      </c>
      <c r="C11" s="26" t="s">
        <v>88</v>
      </c>
      <c r="D11">
        <v>0</v>
      </c>
    </row>
    <row r="12" spans="2:9" x14ac:dyDescent="0.25">
      <c r="B12" s="26" t="s">
        <v>21</v>
      </c>
      <c r="C12" s="26" t="s">
        <v>89</v>
      </c>
      <c r="D12">
        <v>0</v>
      </c>
    </row>
    <row r="13" spans="2:9" x14ac:dyDescent="0.25">
      <c r="B13" s="26" t="s">
        <v>22</v>
      </c>
      <c r="C13" s="26" t="s">
        <v>90</v>
      </c>
      <c r="D13">
        <v>0</v>
      </c>
    </row>
    <row r="14" spans="2:9" x14ac:dyDescent="0.25">
      <c r="B14" s="26" t="s">
        <v>23</v>
      </c>
      <c r="C14" s="26" t="s">
        <v>91</v>
      </c>
      <c r="D14">
        <v>0</v>
      </c>
    </row>
    <row r="15" spans="2:9" x14ac:dyDescent="0.25">
      <c r="B15" s="26" t="s">
        <v>24</v>
      </c>
      <c r="C15" s="26" t="s">
        <v>92</v>
      </c>
      <c r="D15">
        <v>48</v>
      </c>
    </row>
    <row r="16" spans="2:9" x14ac:dyDescent="0.25">
      <c r="B16" s="26" t="s">
        <v>25</v>
      </c>
      <c r="C16" s="26" t="s">
        <v>93</v>
      </c>
      <c r="D16">
        <v>48</v>
      </c>
    </row>
    <row r="17" spans="2:4" x14ac:dyDescent="0.25">
      <c r="B17" s="26" t="s">
        <v>26</v>
      </c>
      <c r="C17" s="26" t="s">
        <v>94</v>
      </c>
      <c r="D17">
        <v>48</v>
      </c>
    </row>
    <row r="18" spans="2:4" x14ac:dyDescent="0.25">
      <c r="B18" s="26" t="s">
        <v>27</v>
      </c>
      <c r="C18" s="26" t="s">
        <v>95</v>
      </c>
      <c r="D18">
        <v>60</v>
      </c>
    </row>
    <row r="19" spans="2:4" x14ac:dyDescent="0.25">
      <c r="B19" s="26" t="s">
        <v>28</v>
      </c>
      <c r="C19" s="26" t="s">
        <v>96</v>
      </c>
      <c r="D19">
        <v>30</v>
      </c>
    </row>
    <row r="20" spans="2:4" x14ac:dyDescent="0.25">
      <c r="B20" s="26" t="s">
        <v>29</v>
      </c>
      <c r="C20" s="26" t="s">
        <v>97</v>
      </c>
      <c r="D20">
        <v>30</v>
      </c>
    </row>
    <row r="21" spans="2:4" x14ac:dyDescent="0.25">
      <c r="B21" s="26" t="s">
        <v>30</v>
      </c>
      <c r="C21" s="26" t="s">
        <v>98</v>
      </c>
      <c r="D21">
        <v>196</v>
      </c>
    </row>
    <row r="22" spans="2:4" x14ac:dyDescent="0.25">
      <c r="B22" s="26" t="s">
        <v>31</v>
      </c>
      <c r="C22" s="26" t="s">
        <v>99</v>
      </c>
      <c r="D22">
        <v>0</v>
      </c>
    </row>
    <row r="23" spans="2:4" x14ac:dyDescent="0.25">
      <c r="B23" s="26" t="s">
        <v>32</v>
      </c>
      <c r="C23" s="26" t="s">
        <v>100</v>
      </c>
      <c r="D23">
        <v>208</v>
      </c>
    </row>
    <row r="24" spans="2:4" x14ac:dyDescent="0.25">
      <c r="B24" s="26" t="s">
        <v>33</v>
      </c>
      <c r="C24" s="26" t="s">
        <v>101</v>
      </c>
      <c r="D24">
        <v>208</v>
      </c>
    </row>
    <row r="25" spans="2:4" x14ac:dyDescent="0.25">
      <c r="B25" s="26" t="s">
        <v>34</v>
      </c>
      <c r="C25" s="26" t="s">
        <v>102</v>
      </c>
      <c r="D25">
        <v>208</v>
      </c>
    </row>
    <row r="26" spans="2:4" x14ac:dyDescent="0.25">
      <c r="B26" s="26" t="s">
        <v>35</v>
      </c>
      <c r="C26" s="26" t="s">
        <v>103</v>
      </c>
      <c r="D26">
        <v>208</v>
      </c>
    </row>
    <row r="27" spans="2:4" x14ac:dyDescent="0.25">
      <c r="B27" s="26" t="s">
        <v>67</v>
      </c>
      <c r="C27" s="26" t="s">
        <v>104</v>
      </c>
      <c r="D27">
        <v>300</v>
      </c>
    </row>
    <row r="28" spans="2:4" x14ac:dyDescent="0.25">
      <c r="B28" s="26" t="s">
        <v>68</v>
      </c>
      <c r="C28" s="26" t="s">
        <v>105</v>
      </c>
      <c r="D28">
        <v>300</v>
      </c>
    </row>
    <row r="29" spans="2:4" x14ac:dyDescent="0.25">
      <c r="B29" s="26" t="s">
        <v>69</v>
      </c>
      <c r="C29" s="26" t="s">
        <v>106</v>
      </c>
      <c r="D29">
        <v>300</v>
      </c>
    </row>
    <row r="30" spans="2:4" x14ac:dyDescent="0.25">
      <c r="B30" s="26" t="s">
        <v>71</v>
      </c>
      <c r="C30" s="26" t="s">
        <v>107</v>
      </c>
      <c r="D30">
        <v>300</v>
      </c>
    </row>
    <row r="31" spans="2:4" x14ac:dyDescent="0.25">
      <c r="B31" s="26" t="s">
        <v>36</v>
      </c>
      <c r="C31" s="26" t="s">
        <v>108</v>
      </c>
      <c r="D31">
        <v>196</v>
      </c>
    </row>
    <row r="32" spans="2:4" x14ac:dyDescent="0.25">
      <c r="B32" s="26" t="s">
        <v>37</v>
      </c>
      <c r="C32" s="26" t="s">
        <v>109</v>
      </c>
      <c r="D32">
        <v>196</v>
      </c>
    </row>
    <row r="33" spans="2:4" x14ac:dyDescent="0.25">
      <c r="B33" s="26" t="s">
        <v>38</v>
      </c>
      <c r="C33" s="26" t="s">
        <v>110</v>
      </c>
      <c r="D33">
        <v>196</v>
      </c>
    </row>
    <row r="34" spans="2:4" x14ac:dyDescent="0.25">
      <c r="B34" s="26" t="s">
        <v>39</v>
      </c>
      <c r="C34" s="26" t="s">
        <v>111</v>
      </c>
      <c r="D34">
        <v>196</v>
      </c>
    </row>
    <row r="35" spans="2:4" x14ac:dyDescent="0.25">
      <c r="B35" s="26" t="s">
        <v>40</v>
      </c>
      <c r="C35" s="26" t="s">
        <v>112</v>
      </c>
      <c r="D35">
        <v>440</v>
      </c>
    </row>
    <row r="36" spans="2:4" x14ac:dyDescent="0.25">
      <c r="B36" s="26" t="s">
        <v>41</v>
      </c>
      <c r="C36" s="26" t="s">
        <v>113</v>
      </c>
      <c r="D36">
        <v>0</v>
      </c>
    </row>
    <row r="37" spans="2:4" x14ac:dyDescent="0.25">
      <c r="B37" s="26">
        <v>206</v>
      </c>
      <c r="C37" s="26" t="s">
        <v>167</v>
      </c>
      <c r="D37"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D7" sqref="D7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156</v>
      </c>
    </row>
    <row r="3" spans="2:9" ht="18.75" x14ac:dyDescent="0.3">
      <c r="I3" s="20" t="s">
        <v>158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155</v>
      </c>
      <c r="H6" t="s">
        <v>157</v>
      </c>
    </row>
    <row r="7" spans="2:9" x14ac:dyDescent="0.25">
      <c r="B7" t="s">
        <v>44</v>
      </c>
      <c r="C7" t="s">
        <v>82</v>
      </c>
      <c r="D7">
        <f>NeededProduct!D5/6</f>
        <v>408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83</v>
      </c>
      <c r="D8">
        <f>NeededProduct!D6/6</f>
        <v>276</v>
      </c>
      <c r="F8">
        <v>500</v>
      </c>
      <c r="H8" t="b">
        <f t="shared" ref="H8:H39" si="0">D8=F8</f>
        <v>0</v>
      </c>
    </row>
    <row r="9" spans="2:9" x14ac:dyDescent="0.25">
      <c r="B9" t="s">
        <v>16</v>
      </c>
      <c r="C9" t="s">
        <v>84</v>
      </c>
      <c r="D9">
        <f>NeededProduct!D7/6</f>
        <v>200</v>
      </c>
      <c r="F9">
        <v>200</v>
      </c>
      <c r="H9" t="b">
        <f t="shared" si="0"/>
        <v>1</v>
      </c>
    </row>
    <row r="10" spans="2:9" x14ac:dyDescent="0.25">
      <c r="B10" t="s">
        <v>17</v>
      </c>
      <c r="C10" t="s">
        <v>85</v>
      </c>
      <c r="D10">
        <f>NeededProduct!D8/6</f>
        <v>133.33333333333334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86</v>
      </c>
      <c r="D11">
        <f>NeededProduct!D9/6</f>
        <v>266.66666666666669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87</v>
      </c>
      <c r="D12">
        <f>NeededProduct!D10/6</f>
        <v>0</v>
      </c>
      <c r="F12">
        <v>200</v>
      </c>
      <c r="H12" t="b">
        <f t="shared" si="0"/>
        <v>0</v>
      </c>
    </row>
    <row r="13" spans="2:9" x14ac:dyDescent="0.25">
      <c r="B13" t="s">
        <v>20</v>
      </c>
      <c r="C13" t="s">
        <v>88</v>
      </c>
      <c r="D13">
        <f>NeededProduct!D11/6</f>
        <v>0</v>
      </c>
      <c r="F13">
        <v>200</v>
      </c>
      <c r="H13" t="b">
        <f t="shared" si="0"/>
        <v>0</v>
      </c>
    </row>
    <row r="14" spans="2:9" x14ac:dyDescent="0.25">
      <c r="B14" t="s">
        <v>21</v>
      </c>
      <c r="C14" t="s">
        <v>89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90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91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92</v>
      </c>
      <c r="D17">
        <f>NeededProduct!D15/6</f>
        <v>32</v>
      </c>
      <c r="F17">
        <v>32</v>
      </c>
      <c r="H17" t="b">
        <f t="shared" si="0"/>
        <v>1</v>
      </c>
    </row>
    <row r="18" spans="2:8" x14ac:dyDescent="0.25">
      <c r="B18" t="s">
        <v>25</v>
      </c>
      <c r="C18" t="s">
        <v>93</v>
      </c>
      <c r="D18">
        <f>NeededProduct!D16/6</f>
        <v>32</v>
      </c>
      <c r="F18">
        <v>32</v>
      </c>
      <c r="H18" t="b">
        <f t="shared" si="0"/>
        <v>1</v>
      </c>
    </row>
    <row r="19" spans="2:8" x14ac:dyDescent="0.25">
      <c r="B19" t="s">
        <v>26</v>
      </c>
      <c r="C19" t="s">
        <v>94</v>
      </c>
      <c r="D19">
        <f>NeededProduct!D17/6</f>
        <v>32</v>
      </c>
      <c r="F19">
        <v>32</v>
      </c>
      <c r="H19" t="b">
        <f t="shared" si="0"/>
        <v>1</v>
      </c>
    </row>
    <row r="20" spans="2:8" x14ac:dyDescent="0.25">
      <c r="B20" t="s">
        <v>27</v>
      </c>
      <c r="C20" t="s">
        <v>95</v>
      </c>
      <c r="D20">
        <f>NeededProduct!D18/6</f>
        <v>40</v>
      </c>
      <c r="F20">
        <v>32</v>
      </c>
      <c r="H20" t="b">
        <f t="shared" si="0"/>
        <v>0</v>
      </c>
    </row>
    <row r="21" spans="2:8" x14ac:dyDescent="0.25">
      <c r="B21" t="s">
        <v>28</v>
      </c>
      <c r="C21" t="s">
        <v>96</v>
      </c>
      <c r="D21">
        <f>NeededProduct!D19/6</f>
        <v>17.333333333333332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97</v>
      </c>
      <c r="D22">
        <f>NeededProduct!D20/6</f>
        <v>17.333333333333332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98</v>
      </c>
      <c r="D23">
        <f>NeededProduct!D21/6</f>
        <v>130.66666666666666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99</v>
      </c>
      <c r="D24">
        <f>NeededProduct!D22/6</f>
        <v>0</v>
      </c>
      <c r="F24">
        <v>200</v>
      </c>
      <c r="H24" t="b">
        <f t="shared" si="0"/>
        <v>0</v>
      </c>
    </row>
    <row r="25" spans="2:8" x14ac:dyDescent="0.25">
      <c r="B25" t="s">
        <v>32</v>
      </c>
      <c r="C25" t="s">
        <v>100</v>
      </c>
      <c r="D25">
        <f>NeededProduct!D23/6</f>
        <v>138.66666666666666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101</v>
      </c>
      <c r="D26">
        <f>NeededProduct!D24/6</f>
        <v>138.66666666666666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102</v>
      </c>
      <c r="D27">
        <f>NeededProduct!D25/6</f>
        <v>138.66666666666666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103</v>
      </c>
      <c r="D28">
        <f>NeededProduct!D26/6</f>
        <v>138.66666666666666</v>
      </c>
      <c r="F28">
        <v>234</v>
      </c>
      <c r="H28" t="b">
        <f t="shared" si="0"/>
        <v>0</v>
      </c>
    </row>
    <row r="29" spans="2:8" x14ac:dyDescent="0.25">
      <c r="B29" t="s">
        <v>72</v>
      </c>
      <c r="C29" t="s">
        <v>104</v>
      </c>
      <c r="D29">
        <f>NeededProduct!D27/6</f>
        <v>200</v>
      </c>
      <c r="F29">
        <v>192</v>
      </c>
      <c r="H29" t="b">
        <f t="shared" si="0"/>
        <v>0</v>
      </c>
    </row>
    <row r="30" spans="2:8" x14ac:dyDescent="0.25">
      <c r="B30" t="s">
        <v>68</v>
      </c>
      <c r="C30" t="s">
        <v>105</v>
      </c>
      <c r="D30">
        <f>NeededProduct!D28/6</f>
        <v>200</v>
      </c>
      <c r="F30">
        <v>192</v>
      </c>
      <c r="H30" t="b">
        <f t="shared" si="0"/>
        <v>0</v>
      </c>
    </row>
    <row r="31" spans="2:8" x14ac:dyDescent="0.25">
      <c r="B31" t="s">
        <v>69</v>
      </c>
      <c r="C31" t="s">
        <v>106</v>
      </c>
      <c r="D31">
        <f>NeededProduct!D29/6</f>
        <v>200</v>
      </c>
      <c r="F31">
        <v>192</v>
      </c>
      <c r="H31" t="b">
        <f t="shared" si="0"/>
        <v>0</v>
      </c>
    </row>
    <row r="32" spans="2:8" x14ac:dyDescent="0.25">
      <c r="B32" t="s">
        <v>71</v>
      </c>
      <c r="C32" t="s">
        <v>107</v>
      </c>
      <c r="D32">
        <f>NeededProduct!D30/6</f>
        <v>200</v>
      </c>
      <c r="F32">
        <v>192</v>
      </c>
      <c r="H32" t="b">
        <f t="shared" si="0"/>
        <v>0</v>
      </c>
    </row>
    <row r="33" spans="2:8" x14ac:dyDescent="0.25">
      <c r="B33" t="s">
        <v>36</v>
      </c>
      <c r="C33" t="s">
        <v>108</v>
      </c>
      <c r="D33">
        <f>NeededProduct!D31/6</f>
        <v>130.66666666666666</v>
      </c>
      <c r="F33">
        <v>160</v>
      </c>
      <c r="H33" t="b">
        <f t="shared" si="0"/>
        <v>0</v>
      </c>
    </row>
    <row r="34" spans="2:8" x14ac:dyDescent="0.25">
      <c r="B34" t="s">
        <v>37</v>
      </c>
      <c r="C34" t="s">
        <v>109</v>
      </c>
      <c r="D34">
        <f>NeededProduct!D32/6</f>
        <v>130.66666666666666</v>
      </c>
      <c r="F34">
        <v>160</v>
      </c>
      <c r="H34" t="b">
        <f t="shared" si="0"/>
        <v>0</v>
      </c>
    </row>
    <row r="35" spans="2:8" x14ac:dyDescent="0.25">
      <c r="B35" t="s">
        <v>38</v>
      </c>
      <c r="C35" t="s">
        <v>110</v>
      </c>
      <c r="D35">
        <f>NeededProduct!D33/6</f>
        <v>130.66666666666666</v>
      </c>
      <c r="F35">
        <v>160</v>
      </c>
      <c r="H35" t="b">
        <f t="shared" si="0"/>
        <v>0</v>
      </c>
    </row>
    <row r="36" spans="2:8" x14ac:dyDescent="0.25">
      <c r="B36" t="s">
        <v>39</v>
      </c>
      <c r="C36" t="s">
        <v>111</v>
      </c>
      <c r="D36">
        <f>NeededProduct!D34/6</f>
        <v>130.66666666666666</v>
      </c>
      <c r="F36">
        <v>160</v>
      </c>
      <c r="H36" t="b">
        <f t="shared" si="0"/>
        <v>0</v>
      </c>
    </row>
    <row r="37" spans="2:8" x14ac:dyDescent="0.25">
      <c r="B37" t="s">
        <v>40</v>
      </c>
      <c r="C37" t="s">
        <v>112</v>
      </c>
      <c r="D37">
        <f>NeededProduct!D35/6</f>
        <v>293.33333333333331</v>
      </c>
      <c r="F37">
        <v>400</v>
      </c>
      <c r="H37" t="b">
        <f t="shared" si="0"/>
        <v>0</v>
      </c>
    </row>
    <row r="38" spans="2:8" x14ac:dyDescent="0.25">
      <c r="B38" t="s">
        <v>41</v>
      </c>
      <c r="C38" t="s">
        <v>113</v>
      </c>
      <c r="D38">
        <f>NeededProduct!D36/6</f>
        <v>0</v>
      </c>
      <c r="F38">
        <v>0</v>
      </c>
      <c r="H38" t="b">
        <f t="shared" si="0"/>
        <v>1</v>
      </c>
    </row>
    <row r="39" spans="2:8" x14ac:dyDescent="0.25">
      <c r="C39" t="s">
        <v>167</v>
      </c>
      <c r="D39">
        <f>NeededProduct!D37/6</f>
        <v>226.66666666666666</v>
      </c>
      <c r="F39">
        <v>0</v>
      </c>
      <c r="H39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E8" sqref="E8"/>
    </sheetView>
  </sheetViews>
  <sheetFormatPr defaultRowHeight="15" x14ac:dyDescent="0.25"/>
  <cols>
    <col min="3" max="3" width="16" customWidth="1"/>
  </cols>
  <sheetData>
    <row r="1" spans="3:10" ht="28.5" x14ac:dyDescent="0.45">
      <c r="C1" s="21" t="s">
        <v>163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159</v>
      </c>
    </row>
    <row r="4" spans="3:10" x14ac:dyDescent="0.25">
      <c r="C4" t="s">
        <v>162</v>
      </c>
      <c r="D4">
        <v>2</v>
      </c>
    </row>
    <row r="5" spans="3:10" x14ac:dyDescent="0.25">
      <c r="C5" t="s">
        <v>160</v>
      </c>
      <c r="D5">
        <v>41</v>
      </c>
    </row>
    <row r="6" spans="3:10" x14ac:dyDescent="0.25">
      <c r="C6" t="s">
        <v>161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38" sqref="E38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160</v>
      </c>
      <c r="E4" t="s">
        <v>161</v>
      </c>
    </row>
    <row r="5" spans="2:12" x14ac:dyDescent="0.25">
      <c r="B5" t="s">
        <v>44</v>
      </c>
      <c r="C5" t="s">
        <v>82</v>
      </c>
      <c r="D5">
        <v>0</v>
      </c>
      <c r="E5">
        <v>0</v>
      </c>
    </row>
    <row r="6" spans="2:12" x14ac:dyDescent="0.25">
      <c r="B6" t="s">
        <v>46</v>
      </c>
      <c r="C6" t="s">
        <v>83</v>
      </c>
      <c r="D6">
        <v>0</v>
      </c>
      <c r="E6">
        <v>0</v>
      </c>
    </row>
    <row r="7" spans="2:12" x14ac:dyDescent="0.25">
      <c r="B7" t="s">
        <v>16</v>
      </c>
      <c r="C7" t="s">
        <v>84</v>
      </c>
      <c r="D7">
        <v>0</v>
      </c>
      <c r="E7">
        <v>0</v>
      </c>
    </row>
    <row r="8" spans="2:12" x14ac:dyDescent="0.25">
      <c r="B8" t="s">
        <v>17</v>
      </c>
      <c r="C8" t="s">
        <v>85</v>
      </c>
      <c r="D8">
        <v>0</v>
      </c>
      <c r="E8">
        <v>0</v>
      </c>
    </row>
    <row r="9" spans="2:12" x14ac:dyDescent="0.25">
      <c r="B9" t="s">
        <v>18</v>
      </c>
      <c r="C9" t="s">
        <v>86</v>
      </c>
      <c r="D9">
        <v>0</v>
      </c>
      <c r="E9">
        <v>0</v>
      </c>
    </row>
    <row r="10" spans="2:12" x14ac:dyDescent="0.25">
      <c r="B10" t="s">
        <v>19</v>
      </c>
      <c r="C10" t="s">
        <v>87</v>
      </c>
      <c r="D10">
        <v>0</v>
      </c>
      <c r="E10">
        <v>0</v>
      </c>
    </row>
    <row r="11" spans="2:12" x14ac:dyDescent="0.25">
      <c r="B11" t="s">
        <v>20</v>
      </c>
      <c r="C11" t="s">
        <v>88</v>
      </c>
      <c r="D11">
        <v>0</v>
      </c>
      <c r="E11">
        <v>0</v>
      </c>
    </row>
    <row r="12" spans="2:12" x14ac:dyDescent="0.25">
      <c r="B12" t="s">
        <v>21</v>
      </c>
      <c r="C12" t="s">
        <v>89</v>
      </c>
      <c r="D12">
        <v>0</v>
      </c>
      <c r="E12">
        <v>0</v>
      </c>
    </row>
    <row r="13" spans="2:12" x14ac:dyDescent="0.25">
      <c r="B13" t="s">
        <v>22</v>
      </c>
      <c r="C13" t="s">
        <v>90</v>
      </c>
      <c r="D13">
        <v>0</v>
      </c>
      <c r="E13">
        <v>0</v>
      </c>
    </row>
    <row r="14" spans="2:12" x14ac:dyDescent="0.25">
      <c r="B14" t="s">
        <v>23</v>
      </c>
      <c r="C14" t="s">
        <v>91</v>
      </c>
      <c r="D14">
        <v>0</v>
      </c>
      <c r="E14">
        <v>0</v>
      </c>
    </row>
    <row r="15" spans="2:12" x14ac:dyDescent="0.25">
      <c r="B15" t="s">
        <v>24</v>
      </c>
      <c r="C15" t="s">
        <v>92</v>
      </c>
      <c r="D15">
        <v>0.3</v>
      </c>
      <c r="E15">
        <v>0.4</v>
      </c>
    </row>
    <row r="16" spans="2:12" x14ac:dyDescent="0.25">
      <c r="B16" t="s">
        <v>25</v>
      </c>
      <c r="C16" t="s">
        <v>93</v>
      </c>
      <c r="D16">
        <v>0.6</v>
      </c>
      <c r="E16">
        <v>0.6</v>
      </c>
    </row>
    <row r="17" spans="2:5" x14ac:dyDescent="0.25">
      <c r="B17" t="s">
        <v>26</v>
      </c>
      <c r="C17" t="s">
        <v>94</v>
      </c>
      <c r="D17">
        <v>0</v>
      </c>
      <c r="E17">
        <v>0</v>
      </c>
    </row>
    <row r="18" spans="2:5" x14ac:dyDescent="0.25">
      <c r="B18" t="s">
        <v>27</v>
      </c>
      <c r="C18" t="s">
        <v>95</v>
      </c>
      <c r="D18">
        <v>0.9</v>
      </c>
      <c r="E18">
        <v>0.9</v>
      </c>
    </row>
    <row r="19" spans="2:5" x14ac:dyDescent="0.25">
      <c r="B19" t="s">
        <v>28</v>
      </c>
      <c r="C19" t="s">
        <v>96</v>
      </c>
      <c r="D19">
        <v>0</v>
      </c>
      <c r="E19">
        <v>0</v>
      </c>
    </row>
    <row r="20" spans="2:5" x14ac:dyDescent="0.25">
      <c r="B20" t="s">
        <v>29</v>
      </c>
      <c r="C20" t="s">
        <v>97</v>
      </c>
      <c r="D20">
        <v>0</v>
      </c>
      <c r="E20">
        <v>0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0</v>
      </c>
      <c r="E23">
        <v>0</v>
      </c>
    </row>
    <row r="24" spans="2:5" x14ac:dyDescent="0.25">
      <c r="B24" t="s">
        <v>33</v>
      </c>
      <c r="C24" t="s">
        <v>101</v>
      </c>
      <c r="D24" s="24">
        <v>2</v>
      </c>
      <c r="E24">
        <v>2.5</v>
      </c>
    </row>
    <row r="25" spans="2:5" x14ac:dyDescent="0.25">
      <c r="B25" t="s">
        <v>34</v>
      </c>
      <c r="C25" t="s">
        <v>102</v>
      </c>
      <c r="D25">
        <v>2</v>
      </c>
      <c r="E25">
        <v>2.5</v>
      </c>
    </row>
    <row r="26" spans="2:5" x14ac:dyDescent="0.25">
      <c r="B26" t="s">
        <v>35</v>
      </c>
      <c r="C26" t="s">
        <v>103</v>
      </c>
      <c r="D26">
        <v>2</v>
      </c>
      <c r="E26">
        <v>2</v>
      </c>
    </row>
    <row r="27" spans="2:5" x14ac:dyDescent="0.25">
      <c r="B27" t="s">
        <v>72</v>
      </c>
      <c r="C27" t="s">
        <v>104</v>
      </c>
      <c r="D27">
        <v>0</v>
      </c>
      <c r="E27">
        <v>0</v>
      </c>
    </row>
    <row r="28" spans="2:5" x14ac:dyDescent="0.25">
      <c r="B28" t="s">
        <v>68</v>
      </c>
      <c r="C28" t="s">
        <v>105</v>
      </c>
      <c r="D28">
        <v>2</v>
      </c>
      <c r="E28">
        <v>0</v>
      </c>
    </row>
    <row r="29" spans="2:5" x14ac:dyDescent="0.25">
      <c r="B29" t="s">
        <v>69</v>
      </c>
      <c r="C29" t="s">
        <v>106</v>
      </c>
      <c r="D29">
        <v>2</v>
      </c>
      <c r="E29">
        <v>2.5</v>
      </c>
    </row>
    <row r="30" spans="2:5" x14ac:dyDescent="0.25">
      <c r="B30" t="s">
        <v>71</v>
      </c>
      <c r="C30" t="s">
        <v>107</v>
      </c>
      <c r="D30">
        <v>2.2999999999999998</v>
      </c>
      <c r="E30">
        <v>2.5</v>
      </c>
    </row>
    <row r="31" spans="2:5" x14ac:dyDescent="0.25">
      <c r="B31" t="s">
        <v>36</v>
      </c>
      <c r="C31" t="s">
        <v>108</v>
      </c>
      <c r="D31">
        <v>0</v>
      </c>
      <c r="E31">
        <v>0</v>
      </c>
    </row>
    <row r="32" spans="2:5" x14ac:dyDescent="0.25">
      <c r="B32" t="s">
        <v>37</v>
      </c>
      <c r="C32" t="s">
        <v>109</v>
      </c>
      <c r="D32">
        <v>0</v>
      </c>
      <c r="E32">
        <v>0</v>
      </c>
    </row>
    <row r="33" spans="2:5" x14ac:dyDescent="0.25">
      <c r="B33" t="s">
        <v>38</v>
      </c>
      <c r="C33" t="s">
        <v>110</v>
      </c>
      <c r="D33">
        <v>0</v>
      </c>
      <c r="E33">
        <v>0</v>
      </c>
    </row>
    <row r="34" spans="2:5" x14ac:dyDescent="0.25">
      <c r="B34" t="s">
        <v>39</v>
      </c>
      <c r="C34" t="s">
        <v>111</v>
      </c>
      <c r="D34">
        <v>0</v>
      </c>
      <c r="E34">
        <v>0</v>
      </c>
    </row>
    <row r="35" spans="2:5" x14ac:dyDescent="0.25">
      <c r="B35" t="s">
        <v>40</v>
      </c>
      <c r="C35" t="s">
        <v>112</v>
      </c>
      <c r="D35" s="25">
        <v>1</v>
      </c>
      <c r="E35">
        <v>0</v>
      </c>
    </row>
    <row r="36" spans="2:5" x14ac:dyDescent="0.25">
      <c r="B36" t="s">
        <v>41</v>
      </c>
      <c r="C36" t="s">
        <v>113</v>
      </c>
      <c r="D36" s="25">
        <v>1</v>
      </c>
      <c r="E36">
        <v>0</v>
      </c>
    </row>
    <row r="37" spans="2:5" x14ac:dyDescent="0.25">
      <c r="B37" t="s">
        <v>169</v>
      </c>
      <c r="C37" t="s">
        <v>167</v>
      </c>
      <c r="D37">
        <v>1.8</v>
      </c>
      <c r="E37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F8" sqref="F8"/>
    </sheetView>
  </sheetViews>
  <sheetFormatPr defaultRowHeight="15" x14ac:dyDescent="0.25"/>
  <cols>
    <col min="2" max="2" width="19.85546875" customWidth="1"/>
  </cols>
  <sheetData>
    <row r="1" spans="2:10" ht="28.5" x14ac:dyDescent="0.45">
      <c r="B1" s="21" t="s">
        <v>163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20" t="s">
        <v>164</v>
      </c>
    </row>
    <row r="4" spans="2:10" x14ac:dyDescent="0.25">
      <c r="D4" t="s">
        <v>160</v>
      </c>
      <c r="E4" t="s">
        <v>161</v>
      </c>
    </row>
    <row r="5" spans="2:10" x14ac:dyDescent="0.25">
      <c r="B5" t="s">
        <v>44</v>
      </c>
      <c r="C5" t="s">
        <v>82</v>
      </c>
      <c r="D5">
        <v>0</v>
      </c>
      <c r="E5">
        <v>0</v>
      </c>
    </row>
    <row r="6" spans="2:10" x14ac:dyDescent="0.25">
      <c r="B6" t="s">
        <v>46</v>
      </c>
      <c r="C6" t="s">
        <v>83</v>
      </c>
      <c r="D6">
        <v>0</v>
      </c>
      <c r="E6">
        <v>0</v>
      </c>
    </row>
    <row r="7" spans="2:10" x14ac:dyDescent="0.25">
      <c r="B7" t="s">
        <v>16</v>
      </c>
      <c r="C7" t="s">
        <v>84</v>
      </c>
      <c r="D7">
        <v>0</v>
      </c>
      <c r="E7">
        <v>0</v>
      </c>
    </row>
    <row r="8" spans="2:10" x14ac:dyDescent="0.25">
      <c r="B8" t="s">
        <v>17</v>
      </c>
      <c r="C8" t="s">
        <v>85</v>
      </c>
      <c r="D8">
        <v>0</v>
      </c>
      <c r="E8">
        <v>0</v>
      </c>
    </row>
    <row r="9" spans="2:10" x14ac:dyDescent="0.25">
      <c r="B9" t="s">
        <v>18</v>
      </c>
      <c r="C9" t="s">
        <v>86</v>
      </c>
      <c r="D9">
        <v>0</v>
      </c>
      <c r="E9">
        <v>0</v>
      </c>
    </row>
    <row r="10" spans="2:10" x14ac:dyDescent="0.25">
      <c r="B10" t="s">
        <v>19</v>
      </c>
      <c r="C10" t="s">
        <v>87</v>
      </c>
      <c r="D10">
        <v>0</v>
      </c>
      <c r="E10">
        <v>0</v>
      </c>
    </row>
    <row r="11" spans="2:10" x14ac:dyDescent="0.25">
      <c r="B11" t="s">
        <v>20</v>
      </c>
      <c r="C11" t="s">
        <v>88</v>
      </c>
      <c r="D11">
        <v>0</v>
      </c>
      <c r="E11">
        <v>0</v>
      </c>
    </row>
    <row r="12" spans="2:10" x14ac:dyDescent="0.25">
      <c r="B12" t="s">
        <v>21</v>
      </c>
      <c r="C12" t="s">
        <v>89</v>
      </c>
      <c r="D12">
        <v>0</v>
      </c>
      <c r="E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</row>
    <row r="15" spans="2:10" x14ac:dyDescent="0.25">
      <c r="B15" t="s">
        <v>24</v>
      </c>
      <c r="C15" t="s">
        <v>92</v>
      </c>
      <c r="D15">
        <v>72</v>
      </c>
      <c r="E15">
        <v>64</v>
      </c>
    </row>
    <row r="16" spans="2:10" x14ac:dyDescent="0.25">
      <c r="B16" t="s">
        <v>25</v>
      </c>
      <c r="C16" t="s">
        <v>93</v>
      </c>
      <c r="D16">
        <v>72</v>
      </c>
      <c r="E16">
        <v>64</v>
      </c>
    </row>
    <row r="17" spans="2:5" x14ac:dyDescent="0.25">
      <c r="B17" t="s">
        <v>26</v>
      </c>
      <c r="C17" t="s">
        <v>94</v>
      </c>
      <c r="D17">
        <v>108</v>
      </c>
      <c r="E17">
        <f>64*1.5</f>
        <v>96</v>
      </c>
    </row>
    <row r="18" spans="2:5" x14ac:dyDescent="0.25">
      <c r="B18" t="s">
        <v>27</v>
      </c>
      <c r="C18" t="s">
        <v>95</v>
      </c>
      <c r="D18">
        <v>108</v>
      </c>
      <c r="E18">
        <v>96</v>
      </c>
    </row>
    <row r="19" spans="2:5" x14ac:dyDescent="0.25">
      <c r="B19" t="s">
        <v>28</v>
      </c>
      <c r="C19" t="s">
        <v>96</v>
      </c>
      <c r="D19">
        <v>144</v>
      </c>
      <c r="E19">
        <f>64*2</f>
        <v>128</v>
      </c>
    </row>
    <row r="20" spans="2:5" x14ac:dyDescent="0.25">
      <c r="B20" t="s">
        <v>29</v>
      </c>
      <c r="C20" t="s">
        <v>97</v>
      </c>
      <c r="D20">
        <v>144</v>
      </c>
      <c r="E20">
        <v>128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72</v>
      </c>
      <c r="E23">
        <v>64</v>
      </c>
    </row>
    <row r="24" spans="2:5" x14ac:dyDescent="0.25">
      <c r="B24" t="s">
        <v>33</v>
      </c>
      <c r="C24" t="s">
        <v>101</v>
      </c>
      <c r="D24">
        <v>72</v>
      </c>
      <c r="E24">
        <v>64</v>
      </c>
    </row>
    <row r="25" spans="2:5" x14ac:dyDescent="0.25">
      <c r="B25" t="s">
        <v>34</v>
      </c>
      <c r="C25" t="s">
        <v>102</v>
      </c>
      <c r="D25">
        <v>72</v>
      </c>
      <c r="E25">
        <v>64</v>
      </c>
    </row>
    <row r="26" spans="2:5" x14ac:dyDescent="0.25">
      <c r="B26" t="s">
        <v>35</v>
      </c>
      <c r="C26" t="s">
        <v>103</v>
      </c>
      <c r="D26">
        <v>72</v>
      </c>
      <c r="E26">
        <v>64</v>
      </c>
    </row>
    <row r="27" spans="2:5" x14ac:dyDescent="0.25">
      <c r="B27" t="s">
        <v>72</v>
      </c>
      <c r="C27" t="s">
        <v>104</v>
      </c>
      <c r="D27">
        <v>72</v>
      </c>
      <c r="E27">
        <v>64</v>
      </c>
    </row>
    <row r="28" spans="2:5" x14ac:dyDescent="0.25">
      <c r="B28" t="s">
        <v>68</v>
      </c>
      <c r="C28" t="s">
        <v>105</v>
      </c>
      <c r="D28">
        <v>72</v>
      </c>
      <c r="E28">
        <v>64</v>
      </c>
    </row>
    <row r="29" spans="2:5" x14ac:dyDescent="0.25">
      <c r="B29" t="s">
        <v>69</v>
      </c>
      <c r="C29" t="s">
        <v>106</v>
      </c>
      <c r="D29">
        <v>72</v>
      </c>
      <c r="E29">
        <v>64</v>
      </c>
    </row>
    <row r="30" spans="2:5" x14ac:dyDescent="0.25">
      <c r="B30" t="s">
        <v>71</v>
      </c>
      <c r="C30" t="s">
        <v>107</v>
      </c>
      <c r="D30">
        <v>72</v>
      </c>
      <c r="E30">
        <v>64</v>
      </c>
    </row>
    <row r="31" spans="2:5" x14ac:dyDescent="0.25">
      <c r="B31" t="s">
        <v>36</v>
      </c>
      <c r="C31" t="s">
        <v>108</v>
      </c>
      <c r="D31">
        <v>72</v>
      </c>
      <c r="E31">
        <v>64</v>
      </c>
    </row>
    <row r="32" spans="2:5" x14ac:dyDescent="0.25">
      <c r="B32" t="s">
        <v>37</v>
      </c>
      <c r="C32" t="s">
        <v>109</v>
      </c>
      <c r="D32">
        <v>72</v>
      </c>
      <c r="E32">
        <v>64</v>
      </c>
    </row>
    <row r="33" spans="2:8" x14ac:dyDescent="0.25">
      <c r="B33" t="s">
        <v>38</v>
      </c>
      <c r="C33" t="s">
        <v>110</v>
      </c>
      <c r="D33">
        <v>72</v>
      </c>
      <c r="E33">
        <v>64</v>
      </c>
    </row>
    <row r="34" spans="2:8" x14ac:dyDescent="0.25">
      <c r="B34" t="s">
        <v>39</v>
      </c>
      <c r="C34" t="s">
        <v>111</v>
      </c>
      <c r="D34">
        <v>72</v>
      </c>
      <c r="E34">
        <v>64</v>
      </c>
    </row>
    <row r="35" spans="2:8" x14ac:dyDescent="0.25">
      <c r="B35" s="2" t="s">
        <v>40</v>
      </c>
      <c r="C35" t="s">
        <v>112</v>
      </c>
      <c r="D35" s="2">
        <v>72</v>
      </c>
      <c r="E35" s="2">
        <v>64</v>
      </c>
      <c r="F35" s="2"/>
      <c r="G35" s="2"/>
      <c r="H35" s="2"/>
    </row>
    <row r="36" spans="2:8" x14ac:dyDescent="0.25">
      <c r="B36" s="2" t="s">
        <v>41</v>
      </c>
      <c r="C36" t="s">
        <v>113</v>
      </c>
      <c r="D36" s="2">
        <v>72</v>
      </c>
      <c r="E36" s="2">
        <v>64</v>
      </c>
      <c r="F36" s="2"/>
      <c r="G36" s="2"/>
      <c r="H36" s="2"/>
    </row>
    <row r="37" spans="2:8" x14ac:dyDescent="0.25">
      <c r="B37" s="2"/>
      <c r="C37" t="s">
        <v>167</v>
      </c>
      <c r="D37" s="2">
        <v>144</v>
      </c>
      <c r="E37" s="2">
        <v>128</v>
      </c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F1" workbookViewId="0">
      <selection activeCell="R1" sqref="R1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140625" bestFit="1" customWidth="1"/>
    <col min="27" max="27" width="8.140625" bestFit="1" customWidth="1"/>
    <col min="28" max="28" width="7" bestFit="1" customWidth="1"/>
    <col min="29" max="29" width="7.42578125" bestFit="1" customWidth="1"/>
    <col min="30" max="30" width="7.7109375" bestFit="1" customWidth="1"/>
    <col min="31" max="31" width="7.28515625" bestFit="1" customWidth="1"/>
    <col min="32" max="32" width="7.140625" bestFit="1" customWidth="1"/>
    <col min="33" max="33" width="7.28515625" bestFit="1" customWidth="1"/>
    <col min="34" max="35" width="8.7109375" bestFit="1" customWidth="1"/>
    <col min="36" max="36" width="6" bestFit="1" customWidth="1"/>
  </cols>
  <sheetData>
    <row r="1" spans="2:36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173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27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28">
        <v>1</v>
      </c>
      <c r="E5" s="28">
        <v>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</row>
    <row r="6" spans="2:36" x14ac:dyDescent="0.25">
      <c r="B6" s="11" t="s">
        <v>46</v>
      </c>
      <c r="C6" t="s">
        <v>83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>
        <v>1</v>
      </c>
      <c r="AJ6" s="28">
        <v>1</v>
      </c>
    </row>
    <row r="7" spans="2:36" x14ac:dyDescent="0.25">
      <c r="B7" s="11" t="s">
        <v>16</v>
      </c>
      <c r="C7" t="s">
        <v>84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>
        <v>1</v>
      </c>
    </row>
    <row r="8" spans="2:36" x14ac:dyDescent="0.25">
      <c r="B8" s="11" t="s">
        <v>17</v>
      </c>
      <c r="C8" t="s">
        <v>85</v>
      </c>
      <c r="D8" s="28">
        <v>1</v>
      </c>
      <c r="E8" s="28">
        <v>1</v>
      </c>
      <c r="F8" s="28">
        <v>1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I8" s="28">
        <v>1</v>
      </c>
      <c r="AJ8" s="28">
        <v>1</v>
      </c>
    </row>
    <row r="9" spans="2:36" x14ac:dyDescent="0.25">
      <c r="B9" s="11" t="s">
        <v>18</v>
      </c>
      <c r="C9" t="s">
        <v>86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</row>
    <row r="10" spans="2:36" x14ac:dyDescent="0.25">
      <c r="B10" s="11" t="s">
        <v>19</v>
      </c>
      <c r="C10" t="s">
        <v>87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</row>
    <row r="11" spans="2:36" x14ac:dyDescent="0.25">
      <c r="B11" s="11" t="s">
        <v>20</v>
      </c>
      <c r="C11" t="s">
        <v>88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>
        <v>1</v>
      </c>
      <c r="AJ11" s="28">
        <v>1</v>
      </c>
    </row>
    <row r="12" spans="2:36" x14ac:dyDescent="0.25">
      <c r="B12" s="11" t="s">
        <v>21</v>
      </c>
      <c r="C12" t="s">
        <v>89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</row>
    <row r="13" spans="2:36" x14ac:dyDescent="0.25">
      <c r="B13" s="11" t="s">
        <v>22</v>
      </c>
      <c r="C13" t="s">
        <v>90</v>
      </c>
      <c r="D13" s="28">
        <v>1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>
        <v>1</v>
      </c>
      <c r="AJ13" s="28">
        <v>1</v>
      </c>
    </row>
    <row r="14" spans="2:36" x14ac:dyDescent="0.25">
      <c r="B14" s="11" t="s">
        <v>23</v>
      </c>
      <c r="C14" t="s">
        <v>91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</row>
    <row r="15" spans="2:36" x14ac:dyDescent="0.25">
      <c r="B15" s="11" t="s">
        <v>24</v>
      </c>
      <c r="C15" t="s">
        <v>92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36" x14ac:dyDescent="0.25">
      <c r="B16" s="11" t="s">
        <v>25</v>
      </c>
      <c r="C16" t="s">
        <v>93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1</v>
      </c>
      <c r="K16" s="28">
        <v>1</v>
      </c>
      <c r="L16" s="28">
        <v>1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1</v>
      </c>
      <c r="AJ16" s="28">
        <v>1</v>
      </c>
    </row>
    <row r="17" spans="2:36" x14ac:dyDescent="0.25">
      <c r="B17" s="11" t="s">
        <v>26</v>
      </c>
      <c r="C17" t="s">
        <v>94</v>
      </c>
      <c r="D17" s="28">
        <v>1</v>
      </c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I17" s="28">
        <v>1</v>
      </c>
      <c r="AJ17" s="28">
        <v>1</v>
      </c>
    </row>
    <row r="18" spans="2:36" x14ac:dyDescent="0.25">
      <c r="B18" s="11" t="s">
        <v>27</v>
      </c>
      <c r="C18" t="s">
        <v>95</v>
      </c>
      <c r="D18" s="28">
        <v>1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</row>
    <row r="19" spans="2:36" x14ac:dyDescent="0.25">
      <c r="B19" s="11" t="s">
        <v>28</v>
      </c>
      <c r="C19" t="s">
        <v>96</v>
      </c>
      <c r="D19" s="28">
        <v>1</v>
      </c>
      <c r="E19" s="28">
        <v>1</v>
      </c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8">
        <v>1</v>
      </c>
    </row>
    <row r="20" spans="2:36" x14ac:dyDescent="0.25">
      <c r="B20" s="11" t="s">
        <v>29</v>
      </c>
      <c r="C20" t="s">
        <v>97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1</v>
      </c>
    </row>
    <row r="21" spans="2:36" x14ac:dyDescent="0.25">
      <c r="B21" s="11" t="s">
        <v>30</v>
      </c>
      <c r="C21" t="s">
        <v>98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8">
        <v>1</v>
      </c>
    </row>
    <row r="22" spans="2:36" x14ac:dyDescent="0.25">
      <c r="B22" s="11" t="s">
        <v>31</v>
      </c>
      <c r="C22" t="s">
        <v>99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>
        <v>1</v>
      </c>
      <c r="AJ22" s="28">
        <v>1</v>
      </c>
    </row>
    <row r="23" spans="2:36" x14ac:dyDescent="0.25">
      <c r="B23" s="11" t="s">
        <v>32</v>
      </c>
      <c r="C23" t="s">
        <v>100</v>
      </c>
      <c r="D23" s="28">
        <v>1</v>
      </c>
      <c r="E23" s="28">
        <v>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0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I23" s="28">
        <v>1</v>
      </c>
      <c r="AJ23" s="28">
        <v>1</v>
      </c>
    </row>
    <row r="24" spans="2:36" x14ac:dyDescent="0.25">
      <c r="B24" s="11" t="s">
        <v>33</v>
      </c>
      <c r="C24" t="s">
        <v>101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  <c r="AA24" s="28">
        <v>0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</row>
    <row r="25" spans="2:36" x14ac:dyDescent="0.25">
      <c r="B25" s="11" t="s">
        <v>34</v>
      </c>
      <c r="C25" t="s">
        <v>102</v>
      </c>
      <c r="D25" s="28">
        <v>1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0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>
        <v>1</v>
      </c>
      <c r="AJ25" s="28">
        <v>1</v>
      </c>
    </row>
    <row r="26" spans="2:36" x14ac:dyDescent="0.25">
      <c r="B26" s="11" t="s">
        <v>35</v>
      </c>
      <c r="C26" t="s">
        <v>103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0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I26" s="28">
        <v>1</v>
      </c>
      <c r="AJ26" s="28">
        <v>1</v>
      </c>
    </row>
    <row r="27" spans="2:36" x14ac:dyDescent="0.25">
      <c r="B27" s="11" t="s">
        <v>72</v>
      </c>
      <c r="C27" t="s">
        <v>104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I27" s="28">
        <v>1</v>
      </c>
      <c r="AJ27" s="28">
        <v>1</v>
      </c>
    </row>
    <row r="28" spans="2:36" x14ac:dyDescent="0.25">
      <c r="B28" s="11" t="s">
        <v>68</v>
      </c>
      <c r="C28" t="s">
        <v>105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>
        <v>1</v>
      </c>
      <c r="AJ28" s="28">
        <v>1</v>
      </c>
    </row>
    <row r="29" spans="2:36" x14ac:dyDescent="0.25">
      <c r="B29" s="11" t="s">
        <v>69</v>
      </c>
      <c r="C29" t="s">
        <v>106</v>
      </c>
      <c r="D29" s="28">
        <v>1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I29" s="28">
        <v>1</v>
      </c>
      <c r="AJ29" s="28">
        <v>1</v>
      </c>
    </row>
    <row r="30" spans="2:36" x14ac:dyDescent="0.25">
      <c r="B30" s="11" t="s">
        <v>71</v>
      </c>
      <c r="C30" t="s">
        <v>107</v>
      </c>
      <c r="D30" s="28">
        <v>1</v>
      </c>
      <c r="E30" s="28">
        <v>1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I30" s="28">
        <v>1</v>
      </c>
      <c r="AJ30" s="28">
        <v>1</v>
      </c>
    </row>
    <row r="31" spans="2:36" x14ac:dyDescent="0.25">
      <c r="B31" s="11" t="s">
        <v>36</v>
      </c>
      <c r="C31" t="s">
        <v>108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8">
        <v>1</v>
      </c>
    </row>
    <row r="32" spans="2:36" x14ac:dyDescent="0.25">
      <c r="B32" s="11" t="s">
        <v>37</v>
      </c>
      <c r="C32" t="s">
        <v>109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I32" s="28">
        <v>1</v>
      </c>
      <c r="AJ32" s="28">
        <v>1</v>
      </c>
    </row>
    <row r="33" spans="2:36" x14ac:dyDescent="0.25">
      <c r="B33" s="11" t="s">
        <v>38</v>
      </c>
      <c r="C33" t="s">
        <v>110</v>
      </c>
      <c r="D33" s="28">
        <v>1</v>
      </c>
      <c r="E33" s="28">
        <v>1</v>
      </c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>
        <v>1</v>
      </c>
      <c r="S33" s="28">
        <v>1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I33" s="28">
        <v>1</v>
      </c>
      <c r="AJ33" s="28">
        <v>1</v>
      </c>
    </row>
    <row r="34" spans="2:36" x14ac:dyDescent="0.25">
      <c r="B34" s="11" t="s">
        <v>39</v>
      </c>
      <c r="C34" t="s">
        <v>111</v>
      </c>
      <c r="D34" s="28">
        <v>1</v>
      </c>
      <c r="E34" s="28">
        <v>1</v>
      </c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I34" s="28">
        <v>1</v>
      </c>
      <c r="AJ34" s="28">
        <v>1</v>
      </c>
    </row>
    <row r="35" spans="2:36" x14ac:dyDescent="0.25">
      <c r="B35" s="11" t="s">
        <v>40</v>
      </c>
      <c r="C35" t="s">
        <v>112</v>
      </c>
      <c r="D35" s="28">
        <v>1</v>
      </c>
      <c r="E35" s="28">
        <v>1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>
        <v>1</v>
      </c>
      <c r="S35" s="28">
        <v>1</v>
      </c>
      <c r="T35" s="28">
        <v>1</v>
      </c>
      <c r="U35" s="28">
        <v>1</v>
      </c>
      <c r="V35" s="28">
        <v>1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I35" s="28">
        <v>1</v>
      </c>
      <c r="AJ35" s="28">
        <v>1</v>
      </c>
    </row>
    <row r="36" spans="2:36" x14ac:dyDescent="0.25">
      <c r="B36" s="11" t="s">
        <v>41</v>
      </c>
      <c r="C36" t="s">
        <v>113</v>
      </c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>
        <v>1</v>
      </c>
      <c r="S36" s="28">
        <v>1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C36" s="28">
        <v>1</v>
      </c>
      <c r="AD36" s="28">
        <v>1</v>
      </c>
      <c r="AE36" s="28">
        <v>1</v>
      </c>
      <c r="AF36" s="28">
        <v>1</v>
      </c>
      <c r="AG36" s="28">
        <v>1</v>
      </c>
      <c r="AH36" s="28">
        <v>1</v>
      </c>
      <c r="AI36" s="28">
        <v>1</v>
      </c>
      <c r="AJ36" s="28">
        <v>1</v>
      </c>
    </row>
    <row r="37" spans="2:36" x14ac:dyDescent="0.25">
      <c r="C37" t="s">
        <v>167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I37" s="28">
        <v>1</v>
      </c>
      <c r="AJ37" s="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tabSelected="1" topLeftCell="C1" workbookViewId="0">
      <selection activeCell="C5" sqref="C5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118</v>
      </c>
      <c r="C4" t="s">
        <v>1</v>
      </c>
      <c r="D4" t="s">
        <v>120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</row>
    <row r="5" spans="2:16" x14ac:dyDescent="0.25">
      <c r="B5" t="s">
        <v>44</v>
      </c>
      <c r="C5" t="s">
        <v>82</v>
      </c>
      <c r="D5">
        <f>SUM(E5:K5)</f>
        <v>2448</v>
      </c>
      <c r="E5">
        <v>612</v>
      </c>
      <c r="F5">
        <v>612</v>
      </c>
      <c r="G5">
        <v>612</v>
      </c>
      <c r="H5">
        <v>612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83</v>
      </c>
      <c r="D6">
        <f t="shared" ref="D6:D37" si="0">SUM(E6:K6)</f>
        <v>1656</v>
      </c>
      <c r="E6">
        <v>414</v>
      </c>
      <c r="F6">
        <v>414</v>
      </c>
      <c r="G6">
        <v>414</v>
      </c>
      <c r="H6">
        <v>414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84</v>
      </c>
      <c r="D7">
        <f t="shared" si="0"/>
        <v>1200</v>
      </c>
      <c r="E7">
        <v>300</v>
      </c>
      <c r="F7">
        <v>300</v>
      </c>
      <c r="G7">
        <v>300</v>
      </c>
      <c r="H7">
        <v>300</v>
      </c>
      <c r="I7">
        <v>0</v>
      </c>
      <c r="J7">
        <v>0</v>
      </c>
      <c r="K7">
        <v>0</v>
      </c>
    </row>
    <row r="8" spans="2:16" x14ac:dyDescent="0.25">
      <c r="B8" t="s">
        <v>17</v>
      </c>
      <c r="C8" t="s">
        <v>85</v>
      </c>
      <c r="D8">
        <f t="shared" si="0"/>
        <v>800</v>
      </c>
      <c r="E8">
        <v>200</v>
      </c>
      <c r="F8">
        <v>200</v>
      </c>
      <c r="G8">
        <v>200</v>
      </c>
      <c r="H8">
        <v>200</v>
      </c>
      <c r="I8">
        <v>0</v>
      </c>
      <c r="J8">
        <v>0</v>
      </c>
      <c r="K8">
        <v>0</v>
      </c>
    </row>
    <row r="9" spans="2:16" x14ac:dyDescent="0.25">
      <c r="B9" t="s">
        <v>18</v>
      </c>
      <c r="C9" t="s">
        <v>86</v>
      </c>
      <c r="D9">
        <f t="shared" si="0"/>
        <v>1600</v>
      </c>
      <c r="E9">
        <v>400</v>
      </c>
      <c r="F9">
        <v>400</v>
      </c>
      <c r="G9">
        <v>400</v>
      </c>
      <c r="H9">
        <v>400</v>
      </c>
      <c r="I9">
        <v>0</v>
      </c>
      <c r="J9">
        <v>0</v>
      </c>
      <c r="K9">
        <v>0</v>
      </c>
    </row>
    <row r="10" spans="2:16" x14ac:dyDescent="0.25">
      <c r="B10" t="s">
        <v>19</v>
      </c>
      <c r="C10" t="s">
        <v>87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6" x14ac:dyDescent="0.25">
      <c r="B11" t="s">
        <v>20</v>
      </c>
      <c r="C11" t="s">
        <v>88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6" x14ac:dyDescent="0.25">
      <c r="B12" t="s">
        <v>21</v>
      </c>
      <c r="C12" t="s">
        <v>89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90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91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92</v>
      </c>
      <c r="D15">
        <f t="shared" si="0"/>
        <v>192</v>
      </c>
      <c r="E15">
        <v>48</v>
      </c>
      <c r="F15">
        <v>48</v>
      </c>
      <c r="G15">
        <v>48</v>
      </c>
      <c r="H15">
        <v>48</v>
      </c>
      <c r="I15">
        <v>0</v>
      </c>
      <c r="J15">
        <v>0</v>
      </c>
      <c r="K15">
        <v>0</v>
      </c>
    </row>
    <row r="16" spans="2:16" x14ac:dyDescent="0.25">
      <c r="B16" t="s">
        <v>25</v>
      </c>
      <c r="C16" t="s">
        <v>93</v>
      </c>
      <c r="D16">
        <f t="shared" si="0"/>
        <v>192</v>
      </c>
      <c r="E16">
        <v>48</v>
      </c>
      <c r="F16">
        <v>48</v>
      </c>
      <c r="G16">
        <v>48</v>
      </c>
      <c r="H16">
        <v>48</v>
      </c>
      <c r="I16">
        <v>0</v>
      </c>
      <c r="J16">
        <v>0</v>
      </c>
      <c r="K16">
        <v>0</v>
      </c>
      <c r="P16" t="s">
        <v>166</v>
      </c>
    </row>
    <row r="17" spans="2:16" x14ac:dyDescent="0.25">
      <c r="B17" t="s">
        <v>26</v>
      </c>
      <c r="C17" t="s">
        <v>94</v>
      </c>
      <c r="D17">
        <f t="shared" si="0"/>
        <v>192</v>
      </c>
      <c r="E17">
        <v>48</v>
      </c>
      <c r="F17">
        <v>48</v>
      </c>
      <c r="G17">
        <v>48</v>
      </c>
      <c r="H17">
        <v>48</v>
      </c>
      <c r="I17">
        <v>0</v>
      </c>
      <c r="J17">
        <v>0</v>
      </c>
      <c r="K17">
        <v>0</v>
      </c>
      <c r="P17" t="s">
        <v>166</v>
      </c>
    </row>
    <row r="18" spans="2:16" x14ac:dyDescent="0.25">
      <c r="B18" t="s">
        <v>27</v>
      </c>
      <c r="C18" t="s">
        <v>95</v>
      </c>
      <c r="D18">
        <f t="shared" si="0"/>
        <v>240</v>
      </c>
      <c r="E18">
        <v>60</v>
      </c>
      <c r="F18">
        <v>60</v>
      </c>
      <c r="G18">
        <v>60</v>
      </c>
      <c r="H18">
        <v>60</v>
      </c>
      <c r="I18">
        <v>0</v>
      </c>
      <c r="J18">
        <v>0</v>
      </c>
      <c r="K18">
        <v>0</v>
      </c>
    </row>
    <row r="19" spans="2:16" x14ac:dyDescent="0.25">
      <c r="B19" t="s">
        <v>28</v>
      </c>
      <c r="C19" t="s">
        <v>96</v>
      </c>
      <c r="D19">
        <f t="shared" si="0"/>
        <v>104</v>
      </c>
      <c r="E19">
        <v>26</v>
      </c>
      <c r="F19">
        <v>26</v>
      </c>
      <c r="G19">
        <v>26</v>
      </c>
      <c r="H19">
        <v>26</v>
      </c>
      <c r="I19">
        <v>0</v>
      </c>
      <c r="J19">
        <v>0</v>
      </c>
      <c r="K19">
        <v>0</v>
      </c>
    </row>
    <row r="20" spans="2:16" x14ac:dyDescent="0.25">
      <c r="B20" t="s">
        <v>29</v>
      </c>
      <c r="C20" t="s">
        <v>97</v>
      </c>
      <c r="D20">
        <f t="shared" si="0"/>
        <v>104</v>
      </c>
      <c r="E20">
        <v>26</v>
      </c>
      <c r="F20">
        <v>26</v>
      </c>
      <c r="G20">
        <v>26</v>
      </c>
      <c r="H20">
        <v>26</v>
      </c>
      <c r="I20">
        <v>0</v>
      </c>
      <c r="J20">
        <v>0</v>
      </c>
      <c r="K20">
        <v>0</v>
      </c>
    </row>
    <row r="21" spans="2:16" x14ac:dyDescent="0.25">
      <c r="B21" t="s">
        <v>30</v>
      </c>
      <c r="C21" t="s">
        <v>98</v>
      </c>
      <c r="D21">
        <f t="shared" si="0"/>
        <v>784</v>
      </c>
      <c r="E21">
        <v>196</v>
      </c>
      <c r="F21">
        <v>196</v>
      </c>
      <c r="G21">
        <v>196</v>
      </c>
      <c r="H21">
        <v>196</v>
      </c>
      <c r="I21">
        <v>0</v>
      </c>
      <c r="J21">
        <v>0</v>
      </c>
      <c r="K21">
        <v>0</v>
      </c>
    </row>
    <row r="22" spans="2:16" x14ac:dyDescent="0.25">
      <c r="B22" t="s">
        <v>31</v>
      </c>
      <c r="C22" t="s">
        <v>99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6" x14ac:dyDescent="0.25">
      <c r="B23" t="s">
        <v>32</v>
      </c>
      <c r="C23" t="s">
        <v>100</v>
      </c>
      <c r="D23">
        <f t="shared" si="0"/>
        <v>832</v>
      </c>
      <c r="E23">
        <v>208</v>
      </c>
      <c r="F23">
        <v>208</v>
      </c>
      <c r="G23">
        <v>208</v>
      </c>
      <c r="H23">
        <v>208</v>
      </c>
      <c r="I23">
        <v>0</v>
      </c>
      <c r="J23">
        <v>0</v>
      </c>
      <c r="K23">
        <v>0</v>
      </c>
    </row>
    <row r="24" spans="2:16" x14ac:dyDescent="0.25">
      <c r="B24" t="s">
        <v>33</v>
      </c>
      <c r="C24" t="s">
        <v>101</v>
      </c>
      <c r="D24">
        <f t="shared" si="0"/>
        <v>832</v>
      </c>
      <c r="E24">
        <v>208</v>
      </c>
      <c r="F24">
        <v>208</v>
      </c>
      <c r="G24">
        <v>208</v>
      </c>
      <c r="H24">
        <v>208</v>
      </c>
      <c r="I24">
        <v>0</v>
      </c>
      <c r="J24">
        <v>0</v>
      </c>
      <c r="K24">
        <v>0</v>
      </c>
    </row>
    <row r="25" spans="2:16" x14ac:dyDescent="0.25">
      <c r="B25" t="s">
        <v>34</v>
      </c>
      <c r="C25" t="s">
        <v>102</v>
      </c>
      <c r="D25">
        <f t="shared" si="0"/>
        <v>832</v>
      </c>
      <c r="E25">
        <v>208</v>
      </c>
      <c r="F25">
        <v>208</v>
      </c>
      <c r="G25">
        <v>208</v>
      </c>
      <c r="H25">
        <v>208</v>
      </c>
      <c r="I25">
        <v>0</v>
      </c>
      <c r="J25">
        <v>0</v>
      </c>
      <c r="K25">
        <v>0</v>
      </c>
    </row>
    <row r="26" spans="2:16" x14ac:dyDescent="0.25">
      <c r="B26" t="s">
        <v>35</v>
      </c>
      <c r="C26" t="s">
        <v>103</v>
      </c>
      <c r="D26">
        <f t="shared" si="0"/>
        <v>832</v>
      </c>
      <c r="E26">
        <v>208</v>
      </c>
      <c r="F26">
        <v>208</v>
      </c>
      <c r="G26">
        <v>208</v>
      </c>
      <c r="H26">
        <v>208</v>
      </c>
      <c r="I26">
        <v>0</v>
      </c>
      <c r="J26">
        <v>0</v>
      </c>
      <c r="K26">
        <v>0</v>
      </c>
    </row>
    <row r="27" spans="2:16" x14ac:dyDescent="0.25">
      <c r="B27" t="s">
        <v>72</v>
      </c>
      <c r="C27" t="s">
        <v>104</v>
      </c>
      <c r="D27">
        <f t="shared" si="0"/>
        <v>1200</v>
      </c>
      <c r="E27">
        <v>300</v>
      </c>
      <c r="F27">
        <v>300</v>
      </c>
      <c r="G27">
        <v>300</v>
      </c>
      <c r="H27">
        <v>300</v>
      </c>
      <c r="I27">
        <v>0</v>
      </c>
      <c r="J27">
        <v>0</v>
      </c>
      <c r="K27">
        <v>0</v>
      </c>
    </row>
    <row r="28" spans="2:16" x14ac:dyDescent="0.25">
      <c r="B28" t="s">
        <v>73</v>
      </c>
      <c r="C28" t="s">
        <v>105</v>
      </c>
      <c r="D28">
        <f t="shared" si="0"/>
        <v>1200</v>
      </c>
      <c r="E28">
        <v>300</v>
      </c>
      <c r="F28">
        <v>300</v>
      </c>
      <c r="G28">
        <v>300</v>
      </c>
      <c r="H28">
        <v>300</v>
      </c>
      <c r="I28">
        <v>0</v>
      </c>
      <c r="J28">
        <v>0</v>
      </c>
      <c r="K28">
        <v>0</v>
      </c>
    </row>
    <row r="29" spans="2:16" x14ac:dyDescent="0.25">
      <c r="B29" t="s">
        <v>69</v>
      </c>
      <c r="C29" t="s">
        <v>106</v>
      </c>
      <c r="D29">
        <f t="shared" si="0"/>
        <v>1200</v>
      </c>
      <c r="E29">
        <v>300</v>
      </c>
      <c r="F29">
        <v>300</v>
      </c>
      <c r="G29">
        <v>300</v>
      </c>
      <c r="H29">
        <v>300</v>
      </c>
      <c r="I29">
        <v>0</v>
      </c>
      <c r="J29">
        <v>0</v>
      </c>
      <c r="K29">
        <v>0</v>
      </c>
    </row>
    <row r="30" spans="2:16" x14ac:dyDescent="0.25">
      <c r="B30" t="s">
        <v>71</v>
      </c>
      <c r="C30" t="s">
        <v>107</v>
      </c>
      <c r="D30">
        <f t="shared" si="0"/>
        <v>1200</v>
      </c>
      <c r="E30">
        <v>300</v>
      </c>
      <c r="F30">
        <v>300</v>
      </c>
      <c r="G30">
        <v>300</v>
      </c>
      <c r="H30">
        <v>300</v>
      </c>
      <c r="I30">
        <v>0</v>
      </c>
      <c r="J30">
        <v>0</v>
      </c>
      <c r="K30">
        <v>0</v>
      </c>
    </row>
    <row r="31" spans="2:16" x14ac:dyDescent="0.25">
      <c r="B31" t="s">
        <v>36</v>
      </c>
      <c r="C31" t="s">
        <v>108</v>
      </c>
      <c r="D31">
        <f t="shared" si="0"/>
        <v>784</v>
      </c>
      <c r="E31">
        <v>196</v>
      </c>
      <c r="F31">
        <v>196</v>
      </c>
      <c r="G31">
        <v>196</v>
      </c>
      <c r="H31">
        <v>196</v>
      </c>
      <c r="I31">
        <v>0</v>
      </c>
      <c r="J31">
        <v>0</v>
      </c>
      <c r="K31">
        <v>0</v>
      </c>
    </row>
    <row r="32" spans="2:16" x14ac:dyDescent="0.25">
      <c r="B32" t="s">
        <v>37</v>
      </c>
      <c r="C32" t="s">
        <v>109</v>
      </c>
      <c r="D32">
        <f t="shared" si="0"/>
        <v>784</v>
      </c>
      <c r="E32">
        <v>196</v>
      </c>
      <c r="F32">
        <v>196</v>
      </c>
      <c r="G32">
        <v>196</v>
      </c>
      <c r="H32">
        <v>196</v>
      </c>
      <c r="I32">
        <v>0</v>
      </c>
      <c r="J32">
        <v>0</v>
      </c>
      <c r="K32">
        <v>0</v>
      </c>
    </row>
    <row r="33" spans="2:11" x14ac:dyDescent="0.25">
      <c r="B33" t="s">
        <v>38</v>
      </c>
      <c r="C33" t="s">
        <v>110</v>
      </c>
      <c r="D33">
        <f t="shared" si="0"/>
        <v>784</v>
      </c>
      <c r="E33">
        <v>196</v>
      </c>
      <c r="F33">
        <v>196</v>
      </c>
      <c r="G33">
        <v>196</v>
      </c>
      <c r="H33">
        <v>196</v>
      </c>
      <c r="I33">
        <v>0</v>
      </c>
      <c r="J33">
        <v>0</v>
      </c>
      <c r="K33">
        <v>0</v>
      </c>
    </row>
    <row r="34" spans="2:11" x14ac:dyDescent="0.25">
      <c r="B34" t="s">
        <v>39</v>
      </c>
      <c r="C34" t="s">
        <v>111</v>
      </c>
      <c r="D34">
        <f t="shared" si="0"/>
        <v>784</v>
      </c>
      <c r="E34">
        <v>196</v>
      </c>
      <c r="F34">
        <v>196</v>
      </c>
      <c r="G34">
        <v>196</v>
      </c>
      <c r="H34">
        <v>196</v>
      </c>
      <c r="I34">
        <v>0</v>
      </c>
      <c r="J34">
        <v>0</v>
      </c>
      <c r="K34">
        <v>0</v>
      </c>
    </row>
    <row r="35" spans="2:11" x14ac:dyDescent="0.25">
      <c r="B35" t="s">
        <v>40</v>
      </c>
      <c r="C35" t="s">
        <v>112</v>
      </c>
      <c r="D35">
        <f t="shared" si="0"/>
        <v>1760</v>
      </c>
      <c r="E35">
        <v>440</v>
      </c>
      <c r="F35">
        <v>440</v>
      </c>
      <c r="G35">
        <v>440</v>
      </c>
      <c r="H35">
        <v>440</v>
      </c>
      <c r="I35">
        <v>0</v>
      </c>
      <c r="J35">
        <v>0</v>
      </c>
      <c r="K35">
        <v>0</v>
      </c>
    </row>
    <row r="36" spans="2:11" x14ac:dyDescent="0.25">
      <c r="B36" t="s">
        <v>41</v>
      </c>
      <c r="C36" t="s">
        <v>113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52</v>
      </c>
      <c r="C37" t="s">
        <v>167</v>
      </c>
      <c r="D37">
        <f t="shared" si="0"/>
        <v>1360</v>
      </c>
      <c r="E37">
        <v>340</v>
      </c>
      <c r="F37">
        <v>340</v>
      </c>
      <c r="G37">
        <v>340</v>
      </c>
      <c r="H37">
        <v>340</v>
      </c>
      <c r="I37">
        <v>0</v>
      </c>
      <c r="J37">
        <v>0</v>
      </c>
      <c r="K3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D11" sqref="D11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138</v>
      </c>
    </row>
    <row r="3" spans="2:10" x14ac:dyDescent="0.25">
      <c r="C3" t="s">
        <v>137</v>
      </c>
    </row>
    <row r="4" spans="2:10" x14ac:dyDescent="0.25">
      <c r="B4" t="s">
        <v>118</v>
      </c>
      <c r="C4" t="s">
        <v>1</v>
      </c>
      <c r="D4" t="s">
        <v>139</v>
      </c>
      <c r="J4" t="s">
        <v>165</v>
      </c>
    </row>
    <row r="5" spans="2:10" x14ac:dyDescent="0.25">
      <c r="B5" t="s">
        <v>44</v>
      </c>
      <c r="C5" t="s">
        <v>82</v>
      </c>
      <c r="D5">
        <v>1</v>
      </c>
      <c r="F5">
        <v>5</v>
      </c>
    </row>
    <row r="6" spans="2:10" x14ac:dyDescent="0.25">
      <c r="B6" t="s">
        <v>46</v>
      </c>
      <c r="C6" t="s">
        <v>83</v>
      </c>
      <c r="D6">
        <v>1</v>
      </c>
      <c r="F6">
        <v>4</v>
      </c>
    </row>
    <row r="7" spans="2:10" x14ac:dyDescent="0.25">
      <c r="B7" t="s">
        <v>16</v>
      </c>
      <c r="C7" t="s">
        <v>84</v>
      </c>
      <c r="D7">
        <v>1</v>
      </c>
      <c r="F7">
        <v>3</v>
      </c>
    </row>
    <row r="8" spans="2:10" x14ac:dyDescent="0.25">
      <c r="B8" t="s">
        <v>17</v>
      </c>
      <c r="C8" t="s">
        <v>85</v>
      </c>
      <c r="D8">
        <v>1</v>
      </c>
      <c r="F8">
        <v>4</v>
      </c>
    </row>
    <row r="9" spans="2:10" x14ac:dyDescent="0.25">
      <c r="B9" t="s">
        <v>18</v>
      </c>
      <c r="C9" t="s">
        <v>86</v>
      </c>
      <c r="D9">
        <v>1</v>
      </c>
      <c r="F9">
        <v>5</v>
      </c>
    </row>
    <row r="10" spans="2:10" x14ac:dyDescent="0.25">
      <c r="B10" t="s">
        <v>19</v>
      </c>
      <c r="C10" t="s">
        <v>87</v>
      </c>
      <c r="D10">
        <v>1</v>
      </c>
      <c r="F10">
        <v>2</v>
      </c>
    </row>
    <row r="11" spans="2:10" x14ac:dyDescent="0.25">
      <c r="B11" t="s">
        <v>20</v>
      </c>
      <c r="C11" t="s">
        <v>88</v>
      </c>
      <c r="D11">
        <v>1</v>
      </c>
      <c r="F11">
        <v>7</v>
      </c>
    </row>
    <row r="12" spans="2:10" x14ac:dyDescent="0.25">
      <c r="B12" t="s">
        <v>21</v>
      </c>
      <c r="C12" t="s">
        <v>89</v>
      </c>
      <c r="D12">
        <v>1</v>
      </c>
      <c r="F12">
        <v>8</v>
      </c>
    </row>
    <row r="13" spans="2:10" x14ac:dyDescent="0.25">
      <c r="B13" t="s">
        <v>22</v>
      </c>
      <c r="C13" t="s">
        <v>90</v>
      </c>
      <c r="D13">
        <v>1</v>
      </c>
      <c r="F13">
        <v>9</v>
      </c>
    </row>
    <row r="14" spans="2:10" x14ac:dyDescent="0.25">
      <c r="B14" t="s">
        <v>23</v>
      </c>
      <c r="C14" t="s">
        <v>91</v>
      </c>
      <c r="D14">
        <v>1</v>
      </c>
      <c r="F14">
        <v>8</v>
      </c>
    </row>
    <row r="15" spans="2:10" x14ac:dyDescent="0.25">
      <c r="B15" t="s">
        <v>24</v>
      </c>
      <c r="C15" t="s">
        <v>92</v>
      </c>
      <c r="D15">
        <v>1</v>
      </c>
      <c r="F15">
        <v>4</v>
      </c>
    </row>
    <row r="16" spans="2:10" x14ac:dyDescent="0.25">
      <c r="B16" t="s">
        <v>25</v>
      </c>
      <c r="C16" t="s">
        <v>93</v>
      </c>
      <c r="D16">
        <v>1</v>
      </c>
      <c r="F16">
        <v>3</v>
      </c>
    </row>
    <row r="17" spans="2:6" x14ac:dyDescent="0.25">
      <c r="B17" t="s">
        <v>26</v>
      </c>
      <c r="C17" t="s">
        <v>94</v>
      </c>
      <c r="D17">
        <v>1</v>
      </c>
      <c r="F17">
        <v>4</v>
      </c>
    </row>
    <row r="18" spans="2:6" x14ac:dyDescent="0.25">
      <c r="B18" t="s">
        <v>27</v>
      </c>
      <c r="C18" t="s">
        <v>95</v>
      </c>
      <c r="D18">
        <v>1</v>
      </c>
      <c r="F18">
        <v>8</v>
      </c>
    </row>
    <row r="19" spans="2:6" x14ac:dyDescent="0.25">
      <c r="B19" t="s">
        <v>28</v>
      </c>
      <c r="C19" t="s">
        <v>96</v>
      </c>
      <c r="D19">
        <v>1</v>
      </c>
      <c r="F19">
        <v>2</v>
      </c>
    </row>
    <row r="20" spans="2:6" x14ac:dyDescent="0.25">
      <c r="B20" t="s">
        <v>29</v>
      </c>
      <c r="C20" t="s">
        <v>97</v>
      </c>
      <c r="D20">
        <v>1</v>
      </c>
      <c r="F20">
        <v>3</v>
      </c>
    </row>
    <row r="21" spans="2:6" x14ac:dyDescent="0.25">
      <c r="B21" t="s">
        <v>30</v>
      </c>
      <c r="C21" t="s">
        <v>98</v>
      </c>
      <c r="D21">
        <v>1</v>
      </c>
      <c r="F21">
        <v>4</v>
      </c>
    </row>
    <row r="22" spans="2:6" x14ac:dyDescent="0.25">
      <c r="B22" t="s">
        <v>31</v>
      </c>
      <c r="C22" t="s">
        <v>99</v>
      </c>
      <c r="D22">
        <v>1</v>
      </c>
      <c r="F22">
        <v>6</v>
      </c>
    </row>
    <row r="23" spans="2:6" x14ac:dyDescent="0.25">
      <c r="B23" t="s">
        <v>32</v>
      </c>
      <c r="C23" t="s">
        <v>100</v>
      </c>
      <c r="D23">
        <v>1</v>
      </c>
      <c r="F23">
        <v>9</v>
      </c>
    </row>
    <row r="24" spans="2:6" x14ac:dyDescent="0.25">
      <c r="B24" t="s">
        <v>33</v>
      </c>
      <c r="C24" t="s">
        <v>101</v>
      </c>
      <c r="D24">
        <v>1</v>
      </c>
      <c r="F24">
        <v>3</v>
      </c>
    </row>
    <row r="25" spans="2:6" x14ac:dyDescent="0.25">
      <c r="B25" t="s">
        <v>34</v>
      </c>
      <c r="C25" t="s">
        <v>102</v>
      </c>
      <c r="D25">
        <v>1</v>
      </c>
      <c r="F25">
        <v>4</v>
      </c>
    </row>
    <row r="26" spans="2:6" x14ac:dyDescent="0.25">
      <c r="B26" t="s">
        <v>35</v>
      </c>
      <c r="C26" t="s">
        <v>103</v>
      </c>
      <c r="D26">
        <v>1</v>
      </c>
      <c r="F26">
        <v>7</v>
      </c>
    </row>
    <row r="27" spans="2:6" x14ac:dyDescent="0.25">
      <c r="B27" t="s">
        <v>72</v>
      </c>
      <c r="C27" t="s">
        <v>104</v>
      </c>
      <c r="D27">
        <v>1</v>
      </c>
      <c r="F27">
        <v>8</v>
      </c>
    </row>
    <row r="28" spans="2:6" x14ac:dyDescent="0.25">
      <c r="B28" t="s">
        <v>73</v>
      </c>
      <c r="C28" t="s">
        <v>105</v>
      </c>
      <c r="D28">
        <v>1</v>
      </c>
      <c r="F28">
        <v>7</v>
      </c>
    </row>
    <row r="29" spans="2:6" x14ac:dyDescent="0.25">
      <c r="B29" t="s">
        <v>69</v>
      </c>
      <c r="C29" t="s">
        <v>106</v>
      </c>
      <c r="D29">
        <v>1</v>
      </c>
      <c r="F29">
        <v>6</v>
      </c>
    </row>
    <row r="30" spans="2:6" x14ac:dyDescent="0.25">
      <c r="B30" t="s">
        <v>71</v>
      </c>
      <c r="C30" t="s">
        <v>107</v>
      </c>
      <c r="D30">
        <v>1</v>
      </c>
      <c r="F30">
        <v>5</v>
      </c>
    </row>
    <row r="31" spans="2:6" x14ac:dyDescent="0.25">
      <c r="B31" t="s">
        <v>36</v>
      </c>
      <c r="C31" t="s">
        <v>108</v>
      </c>
      <c r="D31">
        <v>1</v>
      </c>
      <c r="F31">
        <v>5</v>
      </c>
    </row>
    <row r="32" spans="2:6" x14ac:dyDescent="0.25">
      <c r="B32" t="s">
        <v>37</v>
      </c>
      <c r="C32" t="s">
        <v>109</v>
      </c>
      <c r="D32">
        <v>1</v>
      </c>
      <c r="F32">
        <v>3</v>
      </c>
    </row>
    <row r="33" spans="2:6" x14ac:dyDescent="0.25">
      <c r="B33" t="s">
        <v>38</v>
      </c>
      <c r="C33" t="s">
        <v>110</v>
      </c>
      <c r="D33">
        <v>1</v>
      </c>
      <c r="F33">
        <v>2</v>
      </c>
    </row>
    <row r="34" spans="2:6" x14ac:dyDescent="0.25">
      <c r="B34" t="s">
        <v>39</v>
      </c>
      <c r="C34" t="s">
        <v>111</v>
      </c>
      <c r="D34">
        <v>1</v>
      </c>
      <c r="F34">
        <v>2</v>
      </c>
    </row>
    <row r="35" spans="2:6" x14ac:dyDescent="0.25">
      <c r="B35" t="s">
        <v>40</v>
      </c>
      <c r="C35" t="s">
        <v>112</v>
      </c>
      <c r="D35">
        <v>1</v>
      </c>
      <c r="F35">
        <v>3</v>
      </c>
    </row>
    <row r="36" spans="2:6" x14ac:dyDescent="0.25">
      <c r="B36" t="s">
        <v>41</v>
      </c>
      <c r="C36" t="s">
        <v>113</v>
      </c>
      <c r="D36">
        <v>1</v>
      </c>
      <c r="F36">
        <v>4</v>
      </c>
    </row>
    <row r="37" spans="2:6" x14ac:dyDescent="0.25">
      <c r="C37" t="s">
        <v>167</v>
      </c>
      <c r="D37">
        <v>1</v>
      </c>
      <c r="F37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N6" workbookViewId="0">
      <selection sqref="A1:AJ37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6" x14ac:dyDescent="0.25">
      <c r="B1" s="11" t="s">
        <v>128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22">
        <v>0</v>
      </c>
    </row>
    <row r="6" spans="2:36" x14ac:dyDescent="0.25">
      <c r="B6" s="11" t="s">
        <v>46</v>
      </c>
      <c r="C6" t="s">
        <v>83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22">
        <v>0</v>
      </c>
    </row>
    <row r="7" spans="2:36" x14ac:dyDescent="0.25">
      <c r="B7" s="11" t="s">
        <v>16</v>
      </c>
      <c r="C7" t="s">
        <v>84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2">
        <v>0</v>
      </c>
    </row>
    <row r="8" spans="2:36" x14ac:dyDescent="0.25">
      <c r="B8" s="11" t="s">
        <v>17</v>
      </c>
      <c r="C8" t="s">
        <v>85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22">
        <v>0</v>
      </c>
    </row>
    <row r="9" spans="2:36" x14ac:dyDescent="0.25">
      <c r="B9" s="11" t="s">
        <v>18</v>
      </c>
      <c r="C9" t="s">
        <v>86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22">
        <v>0</v>
      </c>
    </row>
    <row r="10" spans="2:36" x14ac:dyDescent="0.25">
      <c r="B10" s="11" t="s">
        <v>19</v>
      </c>
      <c r="C10" t="s">
        <v>87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22">
        <v>0</v>
      </c>
    </row>
    <row r="11" spans="2:36" x14ac:dyDescent="0.25">
      <c r="B11" s="11" t="s">
        <v>20</v>
      </c>
      <c r="C11" t="s">
        <v>88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22">
        <v>0</v>
      </c>
    </row>
    <row r="12" spans="2:36" x14ac:dyDescent="0.25">
      <c r="B12" s="11" t="s">
        <v>21</v>
      </c>
      <c r="C12" t="s">
        <v>89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22">
        <v>0</v>
      </c>
    </row>
    <row r="13" spans="2:36" x14ac:dyDescent="0.25">
      <c r="B13" s="11" t="s">
        <v>22</v>
      </c>
      <c r="C13" t="s">
        <v>90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22">
        <v>0</v>
      </c>
    </row>
    <row r="14" spans="2:36" x14ac:dyDescent="0.25">
      <c r="B14" s="11" t="s">
        <v>23</v>
      </c>
      <c r="C14" t="s">
        <v>91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22">
        <v>0</v>
      </c>
    </row>
    <row r="15" spans="2:36" x14ac:dyDescent="0.25">
      <c r="B15" s="11" t="s">
        <v>24</v>
      </c>
      <c r="C15" t="s">
        <v>92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22">
        <v>0</v>
      </c>
    </row>
    <row r="16" spans="2:36" x14ac:dyDescent="0.25">
      <c r="B16" s="11" t="s">
        <v>25</v>
      </c>
      <c r="C16" t="s">
        <v>93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22">
        <v>0</v>
      </c>
    </row>
    <row r="17" spans="2:36" x14ac:dyDescent="0.25">
      <c r="B17" s="11" t="s">
        <v>26</v>
      </c>
      <c r="C17" t="s">
        <v>94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22">
        <v>0</v>
      </c>
    </row>
    <row r="18" spans="2:36" x14ac:dyDescent="0.25">
      <c r="B18" s="11" t="s">
        <v>27</v>
      </c>
      <c r="C18" t="s">
        <v>95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22">
        <v>0</v>
      </c>
    </row>
    <row r="19" spans="2:36" x14ac:dyDescent="0.25">
      <c r="B19" s="11" t="s">
        <v>28</v>
      </c>
      <c r="C19" t="s">
        <v>96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22">
        <v>0</v>
      </c>
    </row>
    <row r="20" spans="2:36" x14ac:dyDescent="0.25">
      <c r="B20" s="11" t="s">
        <v>29</v>
      </c>
      <c r="C20" t="s">
        <v>97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22">
        <v>0</v>
      </c>
    </row>
    <row r="21" spans="2:36" x14ac:dyDescent="0.25">
      <c r="B21" s="11" t="s">
        <v>30</v>
      </c>
      <c r="C21" t="s">
        <v>98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22">
        <v>0</v>
      </c>
    </row>
    <row r="22" spans="2:36" x14ac:dyDescent="0.25">
      <c r="B22" s="11" t="s">
        <v>31</v>
      </c>
      <c r="C22" t="s">
        <v>99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22">
        <v>0</v>
      </c>
    </row>
    <row r="23" spans="2:36" x14ac:dyDescent="0.25">
      <c r="B23" s="11" t="s">
        <v>32</v>
      </c>
      <c r="C23" t="s">
        <v>100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22">
        <v>0</v>
      </c>
    </row>
    <row r="24" spans="2:36" x14ac:dyDescent="0.25">
      <c r="B24" s="11" t="s">
        <v>33</v>
      </c>
      <c r="C24" t="s">
        <v>101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2">
        <v>0</v>
      </c>
    </row>
    <row r="25" spans="2:36" x14ac:dyDescent="0.25">
      <c r="B25" s="11" t="s">
        <v>34</v>
      </c>
      <c r="C25" t="s">
        <v>102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22">
        <v>0</v>
      </c>
    </row>
    <row r="26" spans="2:36" x14ac:dyDescent="0.25">
      <c r="B26" s="11" t="s">
        <v>35</v>
      </c>
      <c r="C26" t="s">
        <v>103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22">
        <v>0</v>
      </c>
    </row>
    <row r="27" spans="2:36" x14ac:dyDescent="0.25">
      <c r="B27" s="11" t="s">
        <v>72</v>
      </c>
      <c r="C27" t="s">
        <v>104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22">
        <v>0</v>
      </c>
    </row>
    <row r="28" spans="2:36" x14ac:dyDescent="0.25">
      <c r="B28" s="11" t="s">
        <v>68</v>
      </c>
      <c r="C28" t="s">
        <v>105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22">
        <v>0</v>
      </c>
    </row>
    <row r="29" spans="2:36" x14ac:dyDescent="0.25">
      <c r="B29" s="11" t="s">
        <v>69</v>
      </c>
      <c r="C29" t="s">
        <v>106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22">
        <v>0</v>
      </c>
    </row>
    <row r="30" spans="2:36" x14ac:dyDescent="0.25">
      <c r="B30" s="11" t="s">
        <v>71</v>
      </c>
      <c r="C30" t="s">
        <v>107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22">
        <v>0</v>
      </c>
    </row>
    <row r="31" spans="2:36" x14ac:dyDescent="0.25">
      <c r="B31" s="11" t="s">
        <v>36</v>
      </c>
      <c r="C31" t="s">
        <v>108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22">
        <v>0</v>
      </c>
    </row>
    <row r="32" spans="2:36" x14ac:dyDescent="0.25">
      <c r="B32" s="11" t="s">
        <v>37</v>
      </c>
      <c r="C32" t="s">
        <v>109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22">
        <v>0</v>
      </c>
    </row>
    <row r="33" spans="2:36" x14ac:dyDescent="0.25">
      <c r="B33" s="11" t="s">
        <v>38</v>
      </c>
      <c r="C33" t="s">
        <v>110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22">
        <v>0</v>
      </c>
    </row>
    <row r="34" spans="2:36" x14ac:dyDescent="0.25">
      <c r="B34" s="11" t="s">
        <v>39</v>
      </c>
      <c r="C34" t="s">
        <v>111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22">
        <v>0</v>
      </c>
    </row>
    <row r="35" spans="2:36" x14ac:dyDescent="0.25">
      <c r="B35" s="11" t="s">
        <v>40</v>
      </c>
      <c r="C35" t="s">
        <v>112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22">
        <v>0</v>
      </c>
    </row>
    <row r="36" spans="2:36" x14ac:dyDescent="0.25">
      <c r="B36" s="11" t="s">
        <v>41</v>
      </c>
      <c r="C36" t="s">
        <v>113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2">
        <v>0</v>
      </c>
    </row>
    <row r="37" spans="2:36" x14ac:dyDescent="0.25">
      <c r="C37" t="s">
        <v>167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S29" workbookViewId="0">
      <selection activeCell="AJ38" sqref="AJ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129</v>
      </c>
      <c r="J1" s="18" t="s">
        <v>58</v>
      </c>
    </row>
    <row r="2" spans="2:36" x14ac:dyDescent="0.25">
      <c r="C2" s="5" t="s">
        <v>9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</row>
    <row r="3" spans="2:36" x14ac:dyDescent="0.25">
      <c r="C3" t="s">
        <v>7</v>
      </c>
      <c r="AD3" t="s">
        <v>42</v>
      </c>
      <c r="AE3" t="s">
        <v>43</v>
      </c>
      <c r="AF3" t="s">
        <v>63</v>
      </c>
      <c r="AG3" t="s">
        <v>64</v>
      </c>
      <c r="AH3" t="s">
        <v>65</v>
      </c>
      <c r="AI3" t="s">
        <v>66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P1" zoomScaleNormal="100" workbookViewId="0">
      <selection activeCell="Y29" sqref="Y29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6" x14ac:dyDescent="0.25">
      <c r="B1" t="s">
        <v>130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72</v>
      </c>
      <c r="Z3" t="s">
        <v>68</v>
      </c>
      <c r="AA3" t="s">
        <v>69</v>
      </c>
      <c r="AB3" t="s">
        <v>71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60</v>
      </c>
      <c r="AB7">
        <v>60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0</v>
      </c>
      <c r="Z8">
        <v>0</v>
      </c>
      <c r="AA8">
        <v>60</v>
      </c>
      <c r="AB8">
        <v>60</v>
      </c>
      <c r="AC8">
        <v>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0</v>
      </c>
      <c r="Z9">
        <v>0</v>
      </c>
      <c r="AA9">
        <v>60</v>
      </c>
      <c r="AB9">
        <v>60</v>
      </c>
      <c r="AC9">
        <v>60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0</v>
      </c>
      <c r="Z10">
        <v>0</v>
      </c>
      <c r="AA10">
        <v>0</v>
      </c>
      <c r="AB10">
        <v>0</v>
      </c>
      <c r="AC10">
        <v>60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0</v>
      </c>
      <c r="Z15">
        <v>0</v>
      </c>
      <c r="AA15">
        <v>60</v>
      </c>
      <c r="AB15">
        <v>60</v>
      </c>
      <c r="AC15">
        <v>60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0</v>
      </c>
      <c r="Z16">
        <v>0</v>
      </c>
      <c r="AA16">
        <v>60</v>
      </c>
      <c r="AB16">
        <v>60</v>
      </c>
      <c r="AC16">
        <v>60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0</v>
      </c>
      <c r="Z17">
        <v>0</v>
      </c>
      <c r="AA17">
        <v>60</v>
      </c>
      <c r="AB17">
        <v>60</v>
      </c>
      <c r="AC17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0</v>
      </c>
      <c r="Z18">
        <v>0</v>
      </c>
      <c r="AA18">
        <v>60</v>
      </c>
      <c r="AB18">
        <v>60</v>
      </c>
      <c r="AC18">
        <v>60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0</v>
      </c>
      <c r="Z19">
        <v>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0</v>
      </c>
      <c r="Z20">
        <v>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0</v>
      </c>
      <c r="Z21">
        <v>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60</v>
      </c>
      <c r="AB23">
        <v>60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60</v>
      </c>
      <c r="AB24">
        <v>60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60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>
        <v>0</v>
      </c>
      <c r="Z26">
        <v>0</v>
      </c>
      <c r="AA26">
        <v>60</v>
      </c>
      <c r="AB26">
        <v>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60</v>
      </c>
      <c r="H29">
        <v>60</v>
      </c>
      <c r="I29">
        <v>0</v>
      </c>
      <c r="J29">
        <v>0</v>
      </c>
      <c r="K29">
        <v>0</v>
      </c>
      <c r="L29">
        <v>0</v>
      </c>
      <c r="M29">
        <v>0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  <c r="T29">
        <v>60</v>
      </c>
      <c r="U29">
        <v>60</v>
      </c>
      <c r="V29">
        <v>0</v>
      </c>
      <c r="W29">
        <v>0</v>
      </c>
      <c r="X29">
        <v>0</v>
      </c>
      <c r="Y29">
        <v>60</v>
      </c>
      <c r="Z29">
        <v>0</v>
      </c>
      <c r="AA29">
        <v>0</v>
      </c>
      <c r="AB29">
        <v>0</v>
      </c>
      <c r="AC29" s="3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60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0</v>
      </c>
      <c r="W30">
        <v>0</v>
      </c>
      <c r="X30">
        <v>60</v>
      </c>
      <c r="Y30">
        <v>0</v>
      </c>
      <c r="Z30">
        <v>0</v>
      </c>
      <c r="AA30">
        <v>60</v>
      </c>
      <c r="AB30">
        <v>0</v>
      </c>
      <c r="AC30" s="3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60</v>
      </c>
      <c r="H37">
        <v>60</v>
      </c>
      <c r="I37">
        <v>0</v>
      </c>
      <c r="J37">
        <v>60</v>
      </c>
      <c r="K37">
        <v>0</v>
      </c>
      <c r="L37">
        <v>0</v>
      </c>
      <c r="M37">
        <v>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60</v>
      </c>
      <c r="V37">
        <v>0</v>
      </c>
      <c r="W37">
        <v>60</v>
      </c>
      <c r="X37">
        <v>60</v>
      </c>
      <c r="Y37">
        <v>60</v>
      </c>
      <c r="Z37">
        <v>0</v>
      </c>
      <c r="AA37">
        <v>60</v>
      </c>
      <c r="AB37">
        <v>60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R1" zoomScaleNormal="100" workbookViewId="0">
      <pane ySplit="3300" topLeftCell="A34" activePane="bottomLeft"/>
      <selection activeCell="D6" sqref="D6"/>
      <selection pane="bottomLeft" activeCell="AH38" sqref="AH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131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75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30</v>
      </c>
      <c r="AC10">
        <v>30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45</v>
      </c>
      <c r="AC16">
        <v>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45</v>
      </c>
      <c r="AC17">
        <v>45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45</v>
      </c>
      <c r="AC18">
        <v>45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45</v>
      </c>
      <c r="AC19">
        <v>45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45</v>
      </c>
      <c r="AC20">
        <v>45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45</v>
      </c>
      <c r="AC21">
        <v>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45</v>
      </c>
      <c r="AC22">
        <v>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45</v>
      </c>
      <c r="AC23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30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30</v>
      </c>
      <c r="H31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20</v>
      </c>
      <c r="H38">
        <v>20</v>
      </c>
      <c r="I38">
        <v>0</v>
      </c>
      <c r="J38">
        <v>15</v>
      </c>
      <c r="K38">
        <v>0</v>
      </c>
      <c r="L38">
        <v>0</v>
      </c>
      <c r="M38">
        <v>0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0</v>
      </c>
      <c r="W38">
        <v>0</v>
      </c>
      <c r="X38">
        <v>30</v>
      </c>
      <c r="Y38">
        <v>30</v>
      </c>
      <c r="Z38">
        <v>0</v>
      </c>
      <c r="AA38">
        <v>0</v>
      </c>
      <c r="AB38">
        <v>30</v>
      </c>
      <c r="AC38">
        <v>30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R1" workbookViewId="0">
      <selection activeCell="AI4" sqref="AI4:AJ4"/>
    </sheetView>
  </sheetViews>
  <sheetFormatPr defaultRowHeight="15" x14ac:dyDescent="0.25"/>
  <cols>
    <col min="3" max="3" width="29" customWidth="1"/>
  </cols>
  <sheetData>
    <row r="1" spans="2:36" x14ac:dyDescent="0.25">
      <c r="B1" t="s">
        <v>132</v>
      </c>
      <c r="K1" t="s">
        <v>58</v>
      </c>
    </row>
    <row r="2" spans="2:36" x14ac:dyDescent="0.25">
      <c r="C2" s="5" t="s">
        <v>9</v>
      </c>
    </row>
    <row r="3" spans="2:36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60</v>
      </c>
      <c r="AE23">
        <v>60</v>
      </c>
      <c r="AF23">
        <v>60</v>
      </c>
      <c r="AG23">
        <v>60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60</v>
      </c>
      <c r="AE24">
        <v>60</v>
      </c>
      <c r="AF24">
        <v>60</v>
      </c>
      <c r="AG24">
        <v>60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60</v>
      </c>
      <c r="AE25">
        <v>60</v>
      </c>
      <c r="AF25">
        <v>60</v>
      </c>
      <c r="AG25">
        <v>60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60</v>
      </c>
      <c r="AE26">
        <v>60</v>
      </c>
      <c r="AF26">
        <v>60</v>
      </c>
      <c r="AG26">
        <v>60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60</v>
      </c>
      <c r="AE27" s="3">
        <v>60</v>
      </c>
      <c r="AF27" s="3">
        <v>60</v>
      </c>
      <c r="AG27" s="3">
        <v>60</v>
      </c>
      <c r="AH27" s="3">
        <v>0</v>
      </c>
      <c r="AI27" s="3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60</v>
      </c>
      <c r="AE28" s="3">
        <v>60</v>
      </c>
      <c r="AF28" s="3">
        <v>60</v>
      </c>
      <c r="AG28" s="3">
        <v>60</v>
      </c>
      <c r="AH28" s="3">
        <v>0</v>
      </c>
      <c r="AI28" s="3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60</v>
      </c>
      <c r="AE29" s="3">
        <v>60</v>
      </c>
      <c r="AF29" s="3">
        <v>60</v>
      </c>
      <c r="AG29" s="3">
        <v>60</v>
      </c>
      <c r="AH29" s="3">
        <v>0</v>
      </c>
      <c r="AI29" s="3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60</v>
      </c>
      <c r="AE30" s="3">
        <v>60</v>
      </c>
      <c r="AF30" s="3">
        <v>60</v>
      </c>
      <c r="AG30" s="3">
        <v>60</v>
      </c>
      <c r="AH30" s="3">
        <v>0</v>
      </c>
      <c r="AI30" s="3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60</v>
      </c>
      <c r="AF31">
        <v>60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60</v>
      </c>
      <c r="AE32" s="3">
        <v>0</v>
      </c>
      <c r="AF32">
        <v>60</v>
      </c>
      <c r="AG32">
        <v>60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60</v>
      </c>
      <c r="W33">
        <v>60</v>
      </c>
      <c r="X33">
        <v>60</v>
      </c>
      <c r="Y33">
        <v>60</v>
      </c>
      <c r="Z33" s="3">
        <v>60</v>
      </c>
      <c r="AA33" s="3">
        <v>60</v>
      </c>
      <c r="AB33" s="3">
        <v>60</v>
      </c>
      <c r="AC33" s="3">
        <v>60</v>
      </c>
      <c r="AD33">
        <v>60</v>
      </c>
      <c r="AE33">
        <v>60</v>
      </c>
      <c r="AF33" s="3">
        <v>0</v>
      </c>
      <c r="AG33">
        <v>60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60</v>
      </c>
      <c r="W34">
        <v>60</v>
      </c>
      <c r="X34">
        <v>60</v>
      </c>
      <c r="Y34">
        <v>60</v>
      </c>
      <c r="Z34" s="3">
        <v>60</v>
      </c>
      <c r="AA34" s="3">
        <v>60</v>
      </c>
      <c r="AB34" s="3">
        <v>60</v>
      </c>
      <c r="AC34" s="3">
        <v>60</v>
      </c>
      <c r="AD34">
        <v>60</v>
      </c>
      <c r="AE34">
        <v>60</v>
      </c>
      <c r="AF34">
        <v>60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MinimumEconomicalProduction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2017-05-27T07:26:21Z</dcterms:modified>
</cp:coreProperties>
</file>