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6395" windowHeight="5430" tabRatio="871" firstSheet="1" activeTab="13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13" i="15" l="1"/>
  <c r="I8" i="1"/>
  <c r="I9" i="1"/>
  <c r="J13" i="8"/>
  <c r="K9" i="4"/>
  <c r="K7" i="4" l="1"/>
  <c r="K9" i="2"/>
  <c r="J19" i="9"/>
  <c r="K12" i="15" l="1"/>
  <c r="K14" i="6"/>
  <c r="J8" i="9" l="1"/>
  <c r="K4" i="3"/>
  <c r="K12" i="4"/>
  <c r="K11" i="7"/>
  <c r="K16" i="15"/>
  <c r="K12" i="6" l="1"/>
  <c r="K17" i="7" l="1"/>
  <c r="K13" i="7" l="1"/>
  <c r="L18" i="7" l="1"/>
  <c r="L11" i="7"/>
  <c r="L12" i="7"/>
  <c r="K6" i="7"/>
  <c r="K10" i="5" l="1"/>
  <c r="K4" i="5"/>
  <c r="K4" i="15"/>
  <c r="K7" i="2" l="1"/>
  <c r="J17" i="9"/>
  <c r="I7" i="1"/>
  <c r="J7" i="1"/>
  <c r="L12" i="2" l="1"/>
  <c r="K17" i="9"/>
  <c r="K4" i="9"/>
  <c r="K16" i="6" l="1"/>
  <c r="K11" i="3" l="1"/>
  <c r="K20" i="7"/>
  <c r="K9" i="6"/>
  <c r="J18" i="9" l="1"/>
  <c r="K12" i="2" l="1"/>
  <c r="K13" i="4"/>
  <c r="K9" i="15"/>
  <c r="L9" i="15"/>
  <c r="K8" i="2" l="1"/>
  <c r="K12" i="5"/>
  <c r="L14" i="6"/>
  <c r="L5" i="6"/>
  <c r="L6" i="6"/>
  <c r="L7" i="6"/>
  <c r="L8" i="6"/>
  <c r="L9" i="6"/>
  <c r="L10" i="6"/>
  <c r="L11" i="6"/>
  <c r="L13" i="6"/>
  <c r="L16" i="6"/>
  <c r="L17" i="6"/>
  <c r="L18" i="6"/>
  <c r="L19" i="6"/>
  <c r="K8" i="6"/>
  <c r="K7" i="15"/>
  <c r="K15" i="15" l="1"/>
  <c r="J10" i="8" l="1"/>
  <c r="J9" i="8"/>
  <c r="K10" i="15"/>
  <c r="K7" i="5" l="1"/>
  <c r="I16" i="1"/>
  <c r="K14" i="15" l="1"/>
  <c r="K5" i="7"/>
  <c r="K14" i="5"/>
  <c r="K19" i="6"/>
  <c r="K5" i="3"/>
  <c r="I20" i="1"/>
  <c r="K12" i="7" l="1"/>
  <c r="K11" i="6" l="1"/>
  <c r="J20" i="1"/>
  <c r="I13" i="1"/>
  <c r="K11" i="2"/>
  <c r="J6" i="9"/>
  <c r="I10" i="1"/>
  <c r="J4" i="8"/>
  <c r="K16" i="8" l="1"/>
  <c r="I5" i="1"/>
  <c r="J13" i="9"/>
  <c r="K5" i="15"/>
  <c r="K5" i="4" l="1"/>
  <c r="K19" i="7" l="1"/>
  <c r="J6" i="8" l="1"/>
  <c r="J4" i="15" l="1"/>
  <c r="K7" i="8" l="1"/>
  <c r="J19" i="15"/>
  <c r="L19" i="7"/>
  <c r="K7" i="6" l="1"/>
  <c r="K9" i="5"/>
  <c r="J12" i="4"/>
  <c r="J12" i="9"/>
  <c r="J11" i="7"/>
  <c r="K5" i="6"/>
  <c r="J6" i="15" l="1"/>
  <c r="K6" i="15"/>
  <c r="L6" i="15" l="1"/>
  <c r="K10" i="6"/>
  <c r="K21" i="7" l="1"/>
  <c r="J20" i="7"/>
  <c r="L20" i="7" s="1"/>
  <c r="K14" i="8"/>
  <c r="K15" i="8"/>
  <c r="J9" i="9" l="1"/>
  <c r="K6" i="2"/>
  <c r="K5" i="2"/>
  <c r="K11" i="5"/>
  <c r="K11" i="4"/>
  <c r="J18" i="7" l="1"/>
  <c r="K11" i="15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J12" i="8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K9" i="9" s="1"/>
  <c r="I10" i="9"/>
  <c r="I11" i="9"/>
  <c r="I12" i="9"/>
  <c r="K12" i="9" s="1"/>
  <c r="K13" i="9"/>
  <c r="I14" i="9"/>
  <c r="K14" i="9" s="1"/>
  <c r="I16" i="9"/>
  <c r="K16" i="9" s="1"/>
  <c r="I18" i="9"/>
  <c r="K18" i="9" s="1"/>
  <c r="K19" i="9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2" i="7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L12" i="6" s="1"/>
  <c r="J13" i="6"/>
  <c r="J14" i="6"/>
  <c r="J15" i="6"/>
  <c r="L15" i="6" s="1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20" i="9" s="1"/>
  <c r="K7" i="9"/>
  <c r="K6" i="9"/>
  <c r="K5" i="9"/>
  <c r="J3" i="8"/>
  <c r="J20" i="8" s="1"/>
  <c r="K4" i="8"/>
  <c r="K5" i="8"/>
  <c r="K6" i="8"/>
  <c r="K9" i="8"/>
  <c r="K10" i="8"/>
  <c r="K11" i="8"/>
  <c r="K12" i="8"/>
  <c r="K13" i="8"/>
  <c r="J12" i="11" l="1"/>
  <c r="M8" i="11"/>
  <c r="J18" i="1"/>
  <c r="J21" i="7"/>
  <c r="L4" i="7"/>
  <c r="L21" i="7" s="1"/>
  <c r="J16" i="5"/>
  <c r="L16" i="5"/>
  <c r="J20" i="6"/>
  <c r="L20" i="6" s="1"/>
  <c r="J20" i="9"/>
  <c r="D12" i="11" s="1"/>
  <c r="K15" i="9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20" i="8" l="1"/>
  <c r="C3" i="11" s="1"/>
  <c r="M3" i="11" s="1"/>
  <c r="E20" i="8"/>
  <c r="C7" i="11" s="1"/>
  <c r="M7" i="11" s="1"/>
  <c r="F20" i="8"/>
  <c r="C6" i="11" s="1"/>
  <c r="M6" i="11" s="1"/>
  <c r="G20" i="8"/>
  <c r="C5" i="11" s="1"/>
  <c r="M5" i="11" s="1"/>
  <c r="H20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20" i="8" l="1"/>
  <c r="K20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10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N45000
10/8/2018
6140
21/11/2018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
N4000
21/11/2018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
N10000
14/11/2018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19/11/2018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
N36000
15/11/2018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FCMB(POS)N29860
21/11/2018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21/11/2018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
19400
22/11/2018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
N5450
21/11/2018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
N1000
15/11/2018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04/09/2018N13550
21/11/2018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
N30950
22/11/2018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
N15000
15/11/2018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
20980
21/11/2018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
N20000
12/11/2018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
N150000
15/11/2018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
N20000
12/11/2018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<sst xmlns="http://schemas.openxmlformats.org/spreadsheetml/2006/main" count="394" uniqueCount="236">
  <si>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</si>
  <si>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</si>
  <si>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</si>
  <si>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</si>
  <si>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</si>
  <si>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</si>
  <si>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</si>
  <si>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</si>
  <si>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</si>
  <si>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</si>
  <si>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</si>
  <si>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</si>
  <si>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</si>
  <si>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</si>
  <si>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</si>
  <si>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</si>
  <si>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</si>
  <si>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</si>
  <si>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</si>
  <si>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</si>
  <si>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</si>
  <si>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</si>
  <si>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</si>
  <si>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</si>
  <si>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</si>
  <si>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</si>
  <si>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</si>
  <si>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</si>
  <si>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</si>
  <si>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</si>
  <si>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</si>
  <si>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</si>
  <si>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</si>
  <si>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</si>
  <si>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</si>
  <si>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</si>
  <si>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</si>
  <si>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</si>
  <si>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</si>
  <si>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</si>
  <si>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</si>
  <si>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</si>
  <si>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</si>
  <si>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</si>
  <si>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</si>
  <si>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</si>
  <si>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</si>
  <si>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</si>
  <si>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</si>
  <si>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</si>
  <si>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</si>
  <si>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</si>
  <si>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</si>
  <si>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</si>
  <si>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</si>
  <si>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</si>
  <si>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</si>
  <si>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</si>
  <si>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</si>
  <si>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</si>
  <si>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</si>
  <si>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</si>
  <si>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</si>
  <si>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</si>
  <si>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</si>
  <si>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</si>
  <si>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</si>
  <si>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</si>
  <si>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</si>
  <si>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</si>
  <si>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</si>
  <si>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</si>
  <si>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</si>
  <si>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</si>
  <si>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</si>
  <si>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</si>
  <si>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</si>
  <si>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</si>
  <si>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</si>
  <si>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</si>
  <si>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</si>
  <si>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</si>
  <si>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</si>
  <si>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</si>
  <si>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</si>
  <si>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</si>
  <si>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</si>
  <si>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</si>
  <si>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</si>
  <si>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</si>
  <si>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</si>
  <si>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</si>
  <si>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</si>
  <si>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</si>
  <si>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</si>
  <si>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</si>
  <si>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</si>
  <si>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</si>
  <si>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</si>
  <si>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</si>
  <si>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</si>
  <si>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</si>
  <si>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</si>
  <si>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</si>
  <si>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</si>
  <si>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</si>
  <si>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</si>
  <si>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</si>
  <si>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</si>
  <si>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</si>
  <si>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</si>
  <si>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</si>
  <si>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</si>
  <si>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</si>
  <si>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</si>
  <si>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</si>
  <si>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</si>
  <si>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</si>
  <si>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</si>
  <si>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</si>
  <si>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</si>
  <si>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</si>
  <si>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</si>
  <si>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</si>
  <si>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</si>
  <si>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</si>
  <si>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</si>
  <si>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</si>
  <si>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</si>
  <si>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</si>
  <si>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</si>
  <si>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</si>
  <si>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</si>
  <si>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</si>
  <si>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</si>
  <si>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</si>
  <si>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</si>
  <si>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</si>
  <si>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</si>
  <si>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</si>
  <si>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</si>
  <si>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</si>
  <si>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</si>
  <si>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</si>
  <si>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</si>
  <si>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</si>
  <si>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</si>
  <si>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</si>
  <si>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</si>
  <si>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</si>
  <si>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</si>
  <si>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</si>
  <si>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</si>
  <si>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</si>
  <si>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</si>
  <si>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</si>
  <si>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</si>
  <si>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</si>
  <si>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</si>
  <si>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</si>
  <si>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</si>
  <si>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</si>
  <si>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</si>
  <si>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</si>
  <si>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</si>
  <si>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</si>
  <si>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</si>
  <si>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</si>
  <si>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</si>
  <si>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</si>
  <si>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</si>
  <si>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</si>
  <si>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</si>
  <si>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</si>
  <si>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</si>
  <si>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</si>
  <si>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</si>
  <si>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</si>
  <si>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</si>
  <si>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</si>
  <si>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</si>
  <si>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</si>
  <si>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</si>
  <si>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</si>
  <si>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</si>
  <si>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</si>
  <si>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</si>
  <si>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</si>
  <si>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</si>
  <si>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</si>
  <si>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</si>
  <si>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</si>
  <si>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</si>
  <si>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</si>
  <si>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</si>
  <si>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</si>
  <si>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</si>
  <si>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</si>
  <si>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</si>
  <si>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</si>
  <si>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</si>
  <si>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</si>
  <si>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</si>
  <si>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</si>
  <si>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</si>
  <si>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</si>
  <si>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</si>
  <si>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</si>
  <si>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</si>
  <si>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</si>
  <si>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</si>
  <si>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</si>
  <si>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</si>
  <si>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</si>
  <si>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</si>
  <si>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</si>
  <si>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</si>
  <si>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</si>
  <si>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</si>
  <si>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</si>
  <si>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</si>
  <si>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</si>
  <si>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</si>
  <si>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</si>
  <si>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</si>
  <si>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</si>
  <si>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</si>
  <si>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</si>
  <si>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</si>
  <si>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</si>
  <si>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</si>
  <si>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</si>
  <si>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</si>
  <si>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</si>
  <si>
    <t>10/09/2018/09/10/2018</t>
  </si>
  <si>
    <t>kio-jack 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</si>
</sst>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04384"/>
        <c:axId val="63922560"/>
      </c:barChart>
      <c:catAx>
        <c:axId val="639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560"/>
        <c:crosses val="autoZero"/>
        <c:auto val="1"/>
        <c:lblAlgn val="ctr"/>
        <c:lblOffset val="100"/>
        <c:noMultiLvlLbl val="0"/>
      </c:catAx>
      <c:valAx>
        <c:axId val="63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48288"/>
        <c:axId val="63949824"/>
      </c:barChart>
      <c:catAx>
        <c:axId val="63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9824"/>
        <c:crosses val="autoZero"/>
        <c:auto val="1"/>
        <c:lblAlgn val="ctr"/>
        <c:lblOffset val="100"/>
        <c:noMultiLvlLbl val="0"/>
      </c:catAx>
      <c:valAx>
        <c:axId val="63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2016"/>
        <c:axId val="80903552"/>
      </c:barChart>
      <c:catAx>
        <c:axId val="809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903552"/>
        <c:crosses val="autoZero"/>
        <c:auto val="1"/>
        <c:lblAlgn val="ctr"/>
        <c:lblOffset val="100"/>
        <c:noMultiLvlLbl val="0"/>
      </c:catAx>
      <c:valAx>
        <c:axId val="80903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9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33952"/>
        <c:axId val="79535488"/>
      </c:barChart>
      <c:catAx>
        <c:axId val="7953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35488"/>
        <c:crosses val="autoZero"/>
        <c:auto val="1"/>
        <c:lblAlgn val="ctr"/>
        <c:lblOffset val="100"/>
        <c:noMultiLvlLbl val="0"/>
      </c:catAx>
      <c:valAx>
        <c:axId val="795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K30" sqref="K30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>
        <v>7500</v>
      </c>
      <c r="J12" s="34">
        <f t="shared" si="0"/>
        <v>68930</v>
      </c>
      <c r="K12" s="34">
        <f>30000+25000+13000</f>
        <v>68000</v>
      </c>
      <c r="L12" s="34">
        <f>J12-K12</f>
        <v>930</v>
      </c>
      <c r="M12" s="31" t="s">
        <v>216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218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20450+20000+20980</f>
        <v>61430</v>
      </c>
      <c r="L14" s="34">
        <f t="shared" si="1"/>
        <v>0</v>
      </c>
      <c r="M14" s="31" t="s">
        <v>227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45000</v>
      </c>
      <c r="J20" s="34">
        <f t="shared" si="2"/>
        <v>1048880</v>
      </c>
      <c r="K20" s="34">
        <f t="shared" si="2"/>
        <v>1047950</v>
      </c>
      <c r="L20" s="34">
        <f t="shared" si="1"/>
        <v>930</v>
      </c>
      <c r="M20" s="31" t="s">
        <v>220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F25" sqref="F25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27.425781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222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f>50000+20000</f>
        <v>70000</v>
      </c>
      <c r="L6" s="34">
        <f t="shared" si="1"/>
        <v>19740</v>
      </c>
      <c r="M6" s="31">
        <v>43416</v>
      </c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44740+30000+15000</f>
        <v>89740</v>
      </c>
      <c r="L11" s="34">
        <f>J11-K11</f>
        <v>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>J12-K12</f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f>50000+20000</f>
        <v>70000</v>
      </c>
      <c r="L13" s="34">
        <f t="shared" si="1"/>
        <v>19740</v>
      </c>
      <c r="M13" s="31">
        <v>43332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217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f>88740+1000</f>
        <v>89740</v>
      </c>
      <c r="L17" s="34">
        <f t="shared" si="1"/>
        <v>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>J18-K18</f>
        <v>59740</v>
      </c>
      <c r="M18" s="31">
        <v>43343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1283580</v>
      </c>
      <c r="L21" s="34">
        <f>SUM(L4:L20)</f>
        <v>242000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zoomScale="80" zoomScaleNormal="80" workbookViewId="0">
      <selection activeCell="L29" sqref="L29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231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225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f>20000+45000+6140</f>
        <v>71140</v>
      </c>
      <c r="L12" s="34">
        <f t="shared" si="0"/>
        <v>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27000+20000+20000+4000</f>
        <v>71000</v>
      </c>
      <c r="L13" s="34">
        <f t="shared" si="0"/>
        <v>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223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15000+15000+10000</f>
        <v>40000</v>
      </c>
      <c r="L16" s="34">
        <f t="shared" si="0"/>
        <v>31140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1065190</v>
      </c>
      <c r="L20" s="34">
        <f t="shared" si="2"/>
        <v>31410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I7" sqref="I7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Preschool!D20</f>
        <v>455000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4881500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Preschool!G20</f>
        <v>124150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2524240</v>
      </c>
    </row>
    <row r="6" spans="2:13" x14ac:dyDescent="0.25">
      <c r="B6" s="10" t="s">
        <v>4</v>
      </c>
      <c r="C6" s="1">
        <f>Preschool!F20</f>
        <v>201500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21500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709000</v>
      </c>
    </row>
    <row r="7" spans="2:13" x14ac:dyDescent="0.25">
      <c r="B7" s="10" t="s">
        <v>2</v>
      </c>
      <c r="C7" s="2">
        <f>Preschool!E20</f>
        <v>13000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134000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Preschool!H20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45000</v>
      </c>
      <c r="K9" s="18">
        <f>'JSS 1'!I21</f>
        <v>0</v>
      </c>
      <c r="L9" s="53">
        <f>'JSS 2'!I20</f>
        <v>7500</v>
      </c>
      <c r="M9" s="19">
        <f t="shared" si="0"/>
        <v>152500</v>
      </c>
    </row>
    <row r="10" spans="2:13" x14ac:dyDescent="0.25">
      <c r="B10" s="20" t="s">
        <v>7</v>
      </c>
      <c r="C10" s="21">
        <f>Preschool!C20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808650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704090</v>
      </c>
      <c r="I11" s="60">
        <f t="shared" si="1"/>
        <v>774720</v>
      </c>
      <c r="J11" s="60">
        <f t="shared" si="1"/>
        <v>1048880</v>
      </c>
      <c r="K11" s="61">
        <f t="shared" si="1"/>
        <v>1346100</v>
      </c>
      <c r="L11" s="61">
        <f t="shared" si="1"/>
        <v>1096600</v>
      </c>
      <c r="M11" s="23">
        <f>SUM(M3:M10)</f>
        <v>8705740</v>
      </c>
    </row>
    <row r="12" spans="2:13" x14ac:dyDescent="0.25">
      <c r="B12" s="62" t="s">
        <v>189</v>
      </c>
      <c r="C12" s="1">
        <f>Preschool!J20</f>
        <v>715000</v>
      </c>
      <c r="D12" s="1">
        <f>Nur.!J20</f>
        <v>742960</v>
      </c>
      <c r="E12" s="1">
        <f>Nur.!J20</f>
        <v>742960</v>
      </c>
      <c r="F12" s="1">
        <f>'Grade 1'!K13</f>
        <v>553750</v>
      </c>
      <c r="G12" s="1">
        <f>'Grade 2'!K13</f>
        <v>471560</v>
      </c>
      <c r="H12" s="1">
        <f>'Grade 3'!K15</f>
        <v>549130</v>
      </c>
      <c r="I12" s="1">
        <f>'Grade 4'!K16</f>
        <v>706480</v>
      </c>
      <c r="J12" s="1">
        <f>'Grade 5'!K20</f>
        <v>1047950</v>
      </c>
      <c r="K12" s="1">
        <f>'JSS 1'!K21</f>
        <v>1283580</v>
      </c>
      <c r="L12" s="1">
        <f>'JSS 2'!K20</f>
        <v>1065190</v>
      </c>
      <c r="M12" s="2">
        <f>SUM(C12:L12)</f>
        <v>7878560</v>
      </c>
    </row>
    <row r="13" spans="2:13" x14ac:dyDescent="0.25">
      <c r="B13" s="62" t="s">
        <v>30</v>
      </c>
      <c r="C13" s="63">
        <f>C11-C12</f>
        <v>93650</v>
      </c>
      <c r="D13" s="63">
        <f t="shared" ref="D13:M13" si="2">D11-D12</f>
        <v>65840</v>
      </c>
      <c r="E13" s="63">
        <f t="shared" si="2"/>
        <v>161140</v>
      </c>
      <c r="F13" s="63">
        <f t="shared" si="2"/>
        <v>104300</v>
      </c>
      <c r="G13" s="63">
        <f t="shared" si="2"/>
        <v>84190</v>
      </c>
      <c r="H13" s="63">
        <f t="shared" si="2"/>
        <v>154960</v>
      </c>
      <c r="I13" s="63">
        <f t="shared" si="2"/>
        <v>68240</v>
      </c>
      <c r="J13" s="63">
        <f t="shared" si="2"/>
        <v>930</v>
      </c>
      <c r="K13" s="63">
        <f t="shared" si="2"/>
        <v>62520</v>
      </c>
      <c r="L13" s="63">
        <f t="shared" si="2"/>
        <v>31410</v>
      </c>
      <c r="M13" s="63">
        <f t="shared" si="2"/>
        <v>827180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J14" sqref="J14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6" si="0">SUM(I4-J4)</f>
        <v>0</v>
      </c>
      <c r="L4" s="31" t="s">
        <v>212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235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v>60950</v>
      </c>
      <c r="K8" s="34"/>
      <c r="L8" s="31"/>
    </row>
    <row r="9" spans="1:15" x14ac:dyDescent="0.25">
      <c r="A9" s="33">
        <v>7</v>
      </c>
      <c r="B9" s="25" t="s">
        <v>149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226</v>
      </c>
    </row>
    <row r="10" spans="1:15" x14ac:dyDescent="0.25">
      <c r="A10" s="33">
        <v>8</v>
      </c>
      <c r="B10" s="25" t="s">
        <v>150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f>45000+15950</f>
        <v>60950</v>
      </c>
      <c r="K10" s="34">
        <f t="shared" si="0"/>
        <v>0</v>
      </c>
      <c r="L10" s="31" t="s">
        <v>226</v>
      </c>
    </row>
    <row r="11" spans="1:15" x14ac:dyDescent="0.25">
      <c r="A11" s="33">
        <v>9</v>
      </c>
      <c r="B11" s="25" t="s">
        <v>151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v>59950</v>
      </c>
      <c r="K11" s="34">
        <f t="shared" si="0"/>
        <v>1000</v>
      </c>
      <c r="L11" s="31">
        <v>43355</v>
      </c>
    </row>
    <row r="12" spans="1:15" x14ac:dyDescent="0.25">
      <c r="A12" s="33">
        <v>10</v>
      </c>
      <c r="B12" s="25" t="s">
        <v>152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</f>
        <v>20000</v>
      </c>
      <c r="K12" s="34">
        <f t="shared" si="0"/>
        <v>40950</v>
      </c>
      <c r="L12" s="31">
        <v>43360</v>
      </c>
    </row>
    <row r="13" spans="1:15" x14ac:dyDescent="0.25">
      <c r="A13" s="33">
        <v>11</v>
      </c>
      <c r="B13" s="25" t="s">
        <v>153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f>20000+40000+950</f>
        <v>60950</v>
      </c>
      <c r="K13" s="34">
        <f t="shared" si="0"/>
        <v>0</v>
      </c>
      <c r="L13" s="31">
        <v>43404</v>
      </c>
    </row>
    <row r="14" spans="1:15" x14ac:dyDescent="0.25">
      <c r="A14" s="33"/>
      <c r="B14" s="25" t="s">
        <v>193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43367</v>
      </c>
    </row>
    <row r="15" spans="1:15" x14ac:dyDescent="0.25">
      <c r="A15" s="36"/>
      <c r="B15" s="25" t="s">
        <v>154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60950</v>
      </c>
      <c r="K15" s="34">
        <f t="shared" si="0"/>
        <v>0</v>
      </c>
      <c r="L15" s="31">
        <v>43361</v>
      </c>
    </row>
    <row r="16" spans="1:15" x14ac:dyDescent="0.25">
      <c r="A16" s="45"/>
      <c r="B16" s="25" t="s">
        <v>211</v>
      </c>
      <c r="C16" s="25"/>
      <c r="D16" s="34">
        <v>35000</v>
      </c>
      <c r="E16" s="34">
        <v>1000</v>
      </c>
      <c r="F16" s="34">
        <v>15500</v>
      </c>
      <c r="G16" s="34">
        <v>9550</v>
      </c>
      <c r="H16" s="34"/>
      <c r="I16" s="34">
        <v>60950</v>
      </c>
      <c r="J16" s="34">
        <v>20950</v>
      </c>
      <c r="K16" s="34">
        <f t="shared" si="0"/>
        <v>40000</v>
      </c>
      <c r="L16" s="70">
        <v>43382</v>
      </c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25"/>
      <c r="C19" s="25"/>
      <c r="D19" s="34"/>
      <c r="E19" s="34"/>
      <c r="F19" s="34"/>
      <c r="G19" s="34"/>
      <c r="H19" s="34"/>
      <c r="I19" s="34"/>
      <c r="J19" s="34"/>
      <c r="K19" s="34"/>
      <c r="L19" s="70"/>
    </row>
    <row r="20" spans="1:12" x14ac:dyDescent="0.25">
      <c r="B20" s="44" t="s">
        <v>69</v>
      </c>
      <c r="C20" s="44"/>
      <c r="D20" s="34">
        <f>SUM(D3:D15)</f>
        <v>455000</v>
      </c>
      <c r="E20" s="34">
        <f>SUM(E3:E15)</f>
        <v>13000</v>
      </c>
      <c r="F20" s="34">
        <f>SUM(F3:F15)</f>
        <v>201500</v>
      </c>
      <c r="G20" s="34">
        <f>SUM(G3:G15)</f>
        <v>124150</v>
      </c>
      <c r="H20" s="34">
        <f>SUM(H3:H15)</f>
        <v>15000</v>
      </c>
      <c r="I20" s="34">
        <f>SUM(I3:I15)</f>
        <v>807350</v>
      </c>
      <c r="J20" s="34">
        <f>SUM(J3:J15)</f>
        <v>715000</v>
      </c>
      <c r="K20" s="34">
        <f>SUM(I20-J20)</f>
        <v>92350</v>
      </c>
    </row>
    <row r="21" spans="1:12" x14ac:dyDescent="0.25">
      <c r="L21" s="25"/>
    </row>
    <row r="22" spans="1:12" x14ac:dyDescent="0.25">
      <c r="B22" s="36"/>
      <c r="C22" s="36"/>
    </row>
    <row r="23" spans="1:12" x14ac:dyDescent="0.25">
      <c r="B23" s="36"/>
      <c r="C23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opLeftCell="A3" zoomScale="90" zoomScaleNormal="90" workbookViewId="0">
      <selection activeCell="L30" sqref="L30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8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214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f>9550+36000</f>
        <v>45550</v>
      </c>
      <c r="K8" s="34">
        <f t="shared" si="1"/>
        <v>0</v>
      </c>
      <c r="L8" s="31">
        <v>43419</v>
      </c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>
        <v>29860</v>
      </c>
      <c r="K14" s="34">
        <f t="shared" si="2"/>
        <v>15690</v>
      </c>
      <c r="L14" s="65">
        <v>43425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 t="s">
        <v>234</v>
      </c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233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v>61050</v>
      </c>
      <c r="J19" s="34">
        <f>15000+20000</f>
        <v>35000</v>
      </c>
      <c r="K19" s="34">
        <f t="shared" si="2"/>
        <v>26050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836800</v>
      </c>
      <c r="J20" s="34">
        <f t="shared" si="3"/>
        <v>742960</v>
      </c>
      <c r="K20" s="34">
        <f>SUM(K4:K19)</f>
        <v>93840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I9" sqref="I9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210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f>20000+19400+9050</f>
        <v>48450</v>
      </c>
      <c r="J8" s="34">
        <f>H8-I8</f>
        <v>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230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213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213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215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776200</v>
      </c>
      <c r="J22" s="34">
        <f t="shared" si="17"/>
        <v>128900</v>
      </c>
      <c r="K22" s="31">
        <v>43355</v>
      </c>
      <c r="L22" s="25" t="s">
        <v>219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M23" sqref="M23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20000+44000+5450</f>
        <v>69450</v>
      </c>
      <c r="L9" s="34">
        <f t="shared" si="1"/>
        <v>0</v>
      </c>
      <c r="M9" s="29" t="s">
        <v>229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553750</v>
      </c>
      <c r="L13" s="34">
        <f t="shared" si="2"/>
        <v>109300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M12" sqref="M12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20250+40000+1000</f>
        <v>61250</v>
      </c>
      <c r="L4" s="34">
        <f>J4-K4</f>
        <v>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v>20000</v>
      </c>
      <c r="L9" s="34">
        <f t="shared" si="1"/>
        <v>41250</v>
      </c>
      <c r="M9" s="29">
        <v>43403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471560</v>
      </c>
      <c r="L13" s="34">
        <f t="shared" si="2"/>
        <v>84190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J29" sqref="J29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25.28515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f>15000+13550</f>
        <v>28550</v>
      </c>
      <c r="L7" s="34">
        <f t="shared" si="0"/>
        <v>32400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f>30000+30950</f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19690+41260+15000</f>
        <v>75950</v>
      </c>
      <c r="L12" s="34">
        <f t="shared" si="0"/>
        <v>0</v>
      </c>
      <c r="M12" s="29">
        <v>43419</v>
      </c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>
        <v>16500</v>
      </c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21500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549130</v>
      </c>
      <c r="L15" s="48">
        <f t="shared" si="1"/>
        <v>136320</v>
      </c>
      <c r="M15" s="31" t="s">
        <v>232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L12" sqref="L12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224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</f>
        <v>50000</v>
      </c>
      <c r="L12" s="34">
        <f t="shared" si="1"/>
        <v>12810</v>
      </c>
      <c r="M12" s="31" t="s">
        <v>228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221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706480</v>
      </c>
      <c r="L16" s="34">
        <f t="shared" si="2"/>
        <v>86740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2006-12-31T23:26:50Z</dcterms:modified>
</cp:coreProperties>
</file>