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04aa654b9039/桌面/計概TA/"/>
    </mc:Choice>
  </mc:AlternateContent>
  <xr:revisionPtr revIDLastSave="234" documentId="14_{165AE3E3-C5F4-4750-ADE1-C6E7FC919D4F}" xr6:coauthVersionLast="47" xr6:coauthVersionMax="47" xr10:uidLastSave="{66EF7DBA-EB3D-409A-BD7C-E7175395A5D2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L17" i="1"/>
  <c r="L18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J3" i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2" i="1" a="1"/>
  <c r="J2" i="1"/>
  <c r="H17" i="1"/>
  <c r="D17" i="1"/>
  <c r="C17" i="1"/>
  <c r="J17" i="1"/>
  <c r="K12" i="1" a="1"/>
  <c r="K12" i="1"/>
  <c r="K13" i="1" a="1"/>
  <c r="K13" i="1"/>
  <c r="K14" i="1" a="1"/>
  <c r="K14" i="1"/>
  <c r="K15" i="1" a="1"/>
  <c r="K15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2" i="1" a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<sst xmlns="http://schemas.openxmlformats.org/spreadsheetml/2006/main" count="35" uniqueCount="35">
  <si>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</si>
  <si>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</si>
  <si>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</si>
  <si>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</si>
  <si>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</si>
  <si>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</si>
  <si>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</si>
  <si>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</si>
  <si>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</si>
  <si>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</si>
  <si>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</si>
  <si>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</si>
  <si>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</si>
  <si>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</si>
  <si>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</si>
  <si>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</si>
  <si>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</si>
  <si>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</si>
  <si>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</si>
  <si>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</si>
  <si>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</si>
  <si>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</si>
  <si>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</si>
  <si>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</si>
  <si>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</si>
  <si>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</si>
  <si>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</si>
  <si>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</si>
  <si>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</si>
  <si>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</si>
  <si>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</si>
  <si>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</si>
  <si>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</si>
  <si>
    <t>本題無法顯示資料圖說文字改用資料標籤代替</t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</si>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</sst>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51-4026-AAA5-1C67965D76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51-4026-AAA5-1C67965D76A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工作表1!$K$17:$K$18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C1-477F-BFA6-CCEDF51A0C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7"/>
          <c:order val="0"/>
          <c:tx>
            <c:v>overall score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19F-47F3-A08D-DAEC5788D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138184"/>
        <c:axId val="353140232"/>
      </c:barChart>
      <c:catAx>
        <c:axId val="353138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140232"/>
        <c:crosses val="autoZero"/>
        <c:auto val="1"/>
        <c:lblAlgn val="ctr"/>
        <c:lblOffset val="100"/>
        <c:noMultiLvlLbl val="0"/>
      </c:catAx>
      <c:valAx>
        <c:axId val="35314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13818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104775</xdr:colOff>
      <xdr:row>16</xdr:row>
      <xdr:rowOff>38100</xdr:rowOff>
    </xdr:from>
    <xdr:to>
      <xdr:col>20</xdr:col>
      <xdr:colOff>561975</xdr:colOff>
      <xdr:row>29</xdr:row>
      <xdr:rowOff>180975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1583FC98-1D87-A008-037F-FD764CF77CB5}"/>
            </a:ext>
            <a:ext uri="{147F2762-F138-4A5C-976F-8EAC2B608ADB}">
              <a16:predDERef xmlns:a16="http://schemas.microsoft.com/office/drawing/2014/main" pred="{314B969C-A954-B35D-AD8E-DF96B9152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523875</xdr:colOff>
      <xdr:row>24</xdr:row>
      <xdr:rowOff>123825</xdr:rowOff>
    </xdr:from>
    <xdr:to>
      <xdr:col>10</xdr:col>
      <xdr:colOff>1762125</xdr:colOff>
      <xdr:row>38</xdr:row>
      <xdr:rowOff>66675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6F9B1-4848-0F55-42D7-CA845788CD8E}"/>
            </a:ext>
            <a:ext uri="{147F2762-F138-4A5C-976F-8EAC2B608ADB}">
              <a16:predDERef xmlns:a16="http://schemas.microsoft.com/office/drawing/2014/main" pred="{1583FC98-1D87-A008-037F-FD764CF77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workbookViewId="0">
      <selection activeCell="K23" sqref="K23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16.5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cm="1">
        <f t="array" ref="J2">SUM(0.1*C2:G2)+0.5*I2</f>
        <v>91.7</v>
      </c>
      <c r="K2" t="str" cm="1">
        <f t="array" ref="K2">_xlfn.IFS(J2&gt;=90,"A",J2&gt;=80,"B",J2&gt;=70,"C",J2&gt;=60,"D",J2&gt;=0,"F")</f>
        <v>A</v>
      </c>
      <c r="L2" t="str">
        <f>IF(J2&gt;=60,"pass","fail")</f>
        <v>pass</v>
      </c>
    </row>
    <row r="3" spans="1:12" ht="16.5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cm="1">
        <f t="array" ref="J3">SUM(0.1*C3:G3)+0.5*I3</f>
        <v>90</v>
      </c>
      <c r="K3" t="str" cm="1">
        <f t="array" ref="K3">_xlfn.IFS(J3&gt;=90,"A",J3&gt;=80,"B",J3&gt;=70,"C",J3&gt;=60,"D",J3&gt;=0,"F")</f>
        <v>A</v>
      </c>
      <c r="L3" t="str">
        <f t="shared" ref="L3:L15" si="1">IF(J3&gt;=60,"pass","fail")</f>
        <v>pass</v>
      </c>
    </row>
    <row r="4" spans="1:12" ht="16.5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cm="1">
        <f t="array" ref="J4">SUM(0.1*C4:G4)+0.5*I4</f>
        <v>81.2</v>
      </c>
      <c r="K4" t="str" cm="1">
        <f t="array" ref="K4">_xlfn.IFS(J4&gt;=90,"A",J4&gt;=80,"B",J4&gt;=70,"C",J4&gt;=60,"D",J4&gt;=0,"F")</f>
        <v>B</v>
      </c>
      <c r="L4" t="str">
        <f t="shared" si="1"/>
        <v>pass</v>
      </c>
    </row>
    <row r="5" spans="1:12" ht="16.5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cm="1">
        <f t="array" ref="J5">SUM(0.1*C5:G5)+0.5*I5</f>
        <v>80.800000000000011</v>
      </c>
      <c r="K5" t="str" cm="1">
        <f t="array" ref="K5">_xlfn.IFS(J5&gt;=90,"A",J5&gt;=80,"B",J5&gt;=70,"C",J5&gt;=60,"D",J5&gt;=0,"F")</f>
        <v>B</v>
      </c>
      <c r="L5" t="str">
        <f t="shared" si="1"/>
        <v>pass</v>
      </c>
    </row>
    <row r="6" spans="1:12" ht="16.5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cm="1">
        <f t="array" ref="J6">SUM(0.1*C6:G6)+0.5*I6</f>
        <v>84.7</v>
      </c>
      <c r="K6" t="str" cm="1">
        <f t="array" ref="K6">_xlfn.IFS(J6&gt;=90,"A",J6&gt;=80,"B",J6&gt;=70,"C",J6&gt;=60,"D",J6&gt;=0,"F")</f>
        <v>B</v>
      </c>
      <c r="L6" t="str">
        <f t="shared" si="1"/>
        <v>pass</v>
      </c>
    </row>
    <row r="7" spans="1:12" ht="16.5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cm="1">
        <f t="array" ref="J7">SUM(0.1*C7:G7)+0.5*I7</f>
        <v>80.800000000000011</v>
      </c>
      <c r="K7" t="str" cm="1">
        <f t="array" ref="K7">_xlfn.IFS(J7&gt;=90,"A",J7&gt;=80,"B",J7&gt;=70,"C",J7&gt;=60,"D",J7&gt;=0,"F")</f>
        <v>B</v>
      </c>
      <c r="L7" t="str">
        <f t="shared" si="1"/>
        <v>pass</v>
      </c>
    </row>
    <row r="8" spans="1:12" ht="16.5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cm="1">
        <f t="array" ref="J8">SUM(0.1*C8:G8)+0.5*I8</f>
        <v>77.900000000000006</v>
      </c>
      <c r="K8" t="str" cm="1">
        <f t="array" ref="K8">_xlfn.IFS(J8&gt;=90,"A",J8&gt;=80,"B",J8&gt;=70,"C",J8&gt;=60,"D",J8&gt;=0,"F")</f>
        <v>C</v>
      </c>
      <c r="L8" t="str">
        <f t="shared" si="1"/>
        <v>pass</v>
      </c>
    </row>
    <row r="9" spans="1:12" ht="16.5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cm="1">
        <f t="array" ref="J9">SUM(0.1*C9:G9)+0.5*I9</f>
        <v>74.2</v>
      </c>
      <c r="K9" t="str" cm="1">
        <f t="array" ref="K9">_xlfn.IFS(J9&gt;=90,"A",J9&gt;=80,"B",J9&gt;=70,"C",J9&gt;=60,"D",J9&gt;=0,"F")</f>
        <v>C</v>
      </c>
      <c r="L9" t="str">
        <f t="shared" si="1"/>
        <v>pass</v>
      </c>
    </row>
    <row r="10" spans="1:12" ht="16.5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cm="1">
        <f t="array" ref="J10">SUM(0.1*C10:G10)+0.5*I10</f>
        <v>75.2</v>
      </c>
      <c r="K10" t="str" cm="1">
        <f t="array" ref="K10">_xlfn.IFS(J10&gt;=90,"A",J10&gt;=80,"B",J10&gt;=70,"C",J10&gt;=60,"D",J10&gt;=0,"F")</f>
        <v>C</v>
      </c>
      <c r="L10" t="str">
        <f t="shared" si="1"/>
        <v>pass</v>
      </c>
    </row>
    <row r="11" spans="1:12" ht="16.5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cm="1">
        <f t="array" ref="J11">SUM(0.1*C11:G11)+0.5*I11</f>
        <v>77.600000000000009</v>
      </c>
      <c r="K11" t="str" cm="1">
        <f t="array" ref="K11">_xlfn.IFS(J11&gt;=90,"A",J11&gt;=80,"B",J11&gt;=70,"C",J11&gt;=60,"D",J11&gt;=0,"F")</f>
        <v>C</v>
      </c>
      <c r="L11" t="str">
        <f t="shared" si="1"/>
        <v>pass</v>
      </c>
    </row>
    <row r="12" spans="1:12" ht="16.5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cm="1">
        <f t="array" ref="J12">SUM(0.1*C12:G12)+0.5*I12</f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1"/>
        <v>pass</v>
      </c>
    </row>
    <row r="13" spans="1:12" ht="16.5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cm="1">
        <f t="array" ref="J13">SUM(0.1*C13:G13)+0.5*I13</f>
        <v>59</v>
      </c>
      <c r="K13" t="str" cm="1">
        <f t="array" ref="K13">_xlfn.IFS(J13&gt;=90,"A",J13&gt;=80,"B",J13&gt;=70,"C",J13&gt;=60,"D",J13&gt;=0,"F")</f>
        <v>F</v>
      </c>
      <c r="L13" t="str">
        <f t="shared" si="1"/>
        <v>fail</v>
      </c>
    </row>
    <row r="14" spans="1:12" ht="16.5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cm="1">
        <f t="array" ref="J14">SUM(0.1*C14:G14)+0.5*I14</f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1"/>
        <v>pass</v>
      </c>
    </row>
    <row r="15" spans="1:12" ht="16.5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cm="1">
        <f t="array" ref="J15">SUM(0.1*C15:G15)+0.5*I15</f>
        <v>55.6</v>
      </c>
      <c r="K15" t="str" cm="1">
        <f t="array" ref="K15">_xlfn.IFS(J15&gt;=90,"A",J15&gt;=80,"B",J15&gt;=70,"C",J15&gt;=60,"D",J15&gt;=0,"F")</f>
        <v>F</v>
      </c>
      <c r="L15" t="str">
        <f t="shared" si="1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2">
      <c r="C17">
        <f>LARGE(C2:C15,1)</f>
        <v>98</v>
      </c>
      <c r="D17">
        <f>LARGE(D2:D15,2)</f>
        <v>92</v>
      </c>
      <c r="H17">
        <f>COUNTIF(H2:H15,"&lt;=80")</f>
        <v>8</v>
      </c>
      <c r="J17">
        <f>AVERAGE(J2:J15)</f>
        <v>76.871428571428581</v>
      </c>
      <c r="K17" t="s">
        <v>31</v>
      </c>
      <c r="L17">
        <f>COUNTIF(L2:L15,"pass")</f>
        <v>12</v>
      </c>
    </row>
    <row r="18" spans="3:12">
      <c r="K18" t="s">
        <v>32</v>
      </c>
      <c r="L18">
        <f>COUNTIF(L2:L15,"fail")</f>
        <v>2</v>
      </c>
    </row>
    <row r="19" spans="3:12">
      <c r="L19" t="s">
        <v>33</v>
      </c>
    </row>
    <row r="24" spans="3:12">
      <c r="J24" s="4" t="s">
        <v>34</v>
      </c>
    </row>
  </sheetData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>緯軒 洪</cp:lastModifiedBy>
  <cp:revision/>
  <dcterms:created xsi:type="dcterms:W3CDTF">2023-10-19T05:27:10Z</dcterms:created>
  <dcterms:modified xsi:type="dcterms:W3CDTF">2023-10-24T13:18:10Z</dcterms:modified>
  <cp:category/>
  <cp:contentStatus/>
</cp:coreProperties>
</file>